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\\ad.sigov.si\dat\MF\DEFP-POLITIKA\SABJF\BILANCE\REALIZACIJA 2023\Objava\"/>
    </mc:Choice>
  </mc:AlternateContent>
  <xr:revisionPtr revIDLastSave="0" documentId="8_{436D22D4-581A-4496-BC32-04DE10FC8F85}" xr6:coauthVersionLast="47" xr6:coauthVersionMax="47" xr10:uidLastSave="{00000000-0000-0000-0000-000000000000}"/>
  <bookViews>
    <workbookView xWindow="-120" yWindow="-120" windowWidth="29040" windowHeight="15840" tabRatio="603" xr2:uid="{00000000-000D-0000-FFFF-FFFF00000000}"/>
  </bookViews>
  <sheets>
    <sheet name="ZZZS" sheetId="1" r:id="rId1"/>
  </sheets>
  <externalReferences>
    <externalReference r:id="rId2"/>
    <externalReference r:id="rId3"/>
    <externalReference r:id="rId4"/>
  </externalReferences>
  <definedNames>
    <definedName name="_xlnm.Print_Area" localSheetId="0">ZZZS!$A$1:$D$320,ZZZS!$HX$1:$KW$320</definedName>
    <definedName name="_xlnm.Print_Titles" localSheetId="0">ZZZS!$9:$18</definedName>
    <definedName name="ZZZS2021">[1]mesecno!$1:$1048576</definedName>
    <definedName name="ZZZS2022">[2]mesecno!$1:$1048576</definedName>
    <definedName name="ZZZS2023">[3]mesecno!$1:$1048576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I140" i="1" l="1"/>
  <c r="MI139" i="1" s="1"/>
  <c r="MH140" i="1"/>
  <c r="MH139" i="1" s="1"/>
  <c r="MG140" i="1"/>
  <c r="MG139" i="1" s="1"/>
  <c r="MF140" i="1"/>
  <c r="MF139" i="1" s="1"/>
  <c r="ME140" i="1"/>
  <c r="ME139" i="1" s="1"/>
  <c r="MD140" i="1"/>
  <c r="MD139" i="1" s="1"/>
  <c r="MC140" i="1"/>
  <c r="MC139" i="1" s="1"/>
  <c r="MB140" i="1"/>
  <c r="MB139" i="1" s="1"/>
  <c r="MA140" i="1"/>
  <c r="MA139" i="1" s="1"/>
  <c r="LZ140" i="1"/>
  <c r="LZ139" i="1" s="1"/>
  <c r="LY140" i="1"/>
  <c r="LY139" i="1" s="1"/>
  <c r="LX140" i="1"/>
  <c r="MJ307" i="1"/>
  <c r="MJ295" i="1" l="1"/>
  <c r="MJ305" i="1"/>
  <c r="MJ188" i="1"/>
  <c r="MJ56" i="1"/>
  <c r="MJ229" i="1"/>
  <c r="MJ271" i="1"/>
  <c r="LX288" i="1"/>
  <c r="LX286" i="1" s="1"/>
  <c r="LX184" i="1"/>
  <c r="LX190" i="1"/>
  <c r="LX150" i="1"/>
  <c r="LX146" i="1"/>
  <c r="LX145" i="1" s="1"/>
  <c r="LX129" i="1"/>
  <c r="LX80" i="1"/>
  <c r="LX74" i="1"/>
  <c r="LX256" i="1"/>
  <c r="MJ268" i="1"/>
  <c r="MJ293" i="1"/>
  <c r="MJ251" i="1"/>
  <c r="MJ140" i="1"/>
  <c r="LX139" i="1"/>
  <c r="MJ139" i="1" s="1"/>
  <c r="MJ141" i="1"/>
  <c r="MJ85" i="1"/>
  <c r="MJ51" i="1"/>
  <c r="LX77" i="1"/>
  <c r="MJ70" i="1"/>
  <c r="MJ103" i="1"/>
  <c r="LX97" i="1"/>
  <c r="MJ137" i="1"/>
  <c r="MJ194" i="1"/>
  <c r="LX225" i="1"/>
  <c r="MJ249" i="1"/>
  <c r="MJ250" i="1"/>
  <c r="MJ257" i="1"/>
  <c r="MJ266" i="1"/>
  <c r="MJ267" i="1"/>
  <c r="MJ269" i="1"/>
  <c r="MJ301" i="1"/>
  <c r="MJ258" i="1"/>
  <c r="MJ289" i="1"/>
  <c r="LX33" i="1" l="1"/>
  <c r="LX117" i="1"/>
  <c r="LX196" i="1"/>
  <c r="LX219" i="1"/>
  <c r="LX217" i="1" s="1"/>
  <c r="LX39" i="1"/>
  <c r="LX87" i="1"/>
  <c r="LX49" i="1"/>
  <c r="LX69" i="1"/>
  <c r="LX107" i="1"/>
  <c r="LX171" i="1"/>
  <c r="LX156" i="1"/>
  <c r="LX206" i="1"/>
  <c r="LX264" i="1"/>
  <c r="LX27" i="1"/>
  <c r="LX177" i="1"/>
  <c r="LX132" i="1"/>
  <c r="LX247" i="1"/>
  <c r="LX245" i="1" s="1"/>
  <c r="LX262" i="1"/>
  <c r="LX95" i="1"/>
  <c r="LX300" i="1"/>
  <c r="LX149" i="1"/>
  <c r="LX83" i="1"/>
  <c r="LX169" i="1" l="1"/>
  <c r="LX186" i="1"/>
  <c r="LX115" i="1"/>
  <c r="LX25" i="1"/>
  <c r="LX23" i="1" s="1"/>
  <c r="LX277" i="1"/>
  <c r="LZ190" i="1"/>
  <c r="LZ184" i="1"/>
  <c r="LZ171" i="1"/>
  <c r="LZ156" i="1"/>
  <c r="LZ146" i="1"/>
  <c r="LZ145" i="1" s="1"/>
  <c r="LZ129" i="1"/>
  <c r="LZ77" i="1"/>
  <c r="LX165" i="1"/>
  <c r="LY74" i="1"/>
  <c r="LY225" i="1"/>
  <c r="LY80" i="1"/>
  <c r="LY129" i="1"/>
  <c r="LY132" i="1"/>
  <c r="LY171" i="1"/>
  <c r="LY77" i="1"/>
  <c r="LY190" i="1"/>
  <c r="LY97" i="1"/>
  <c r="LY264" i="1"/>
  <c r="LZ225" i="1"/>
  <c r="LZ256" i="1"/>
  <c r="LZ150" i="1"/>
  <c r="LZ149" i="1" s="1"/>
  <c r="LZ80" i="1"/>
  <c r="LZ74" i="1"/>
  <c r="LZ69" i="1"/>
  <c r="LY27" i="1"/>
  <c r="LY87" i="1"/>
  <c r="LY117" i="1"/>
  <c r="LY156" i="1"/>
  <c r="LY177" i="1"/>
  <c r="LY206" i="1"/>
  <c r="LY288" i="1"/>
  <c r="LY247" i="1"/>
  <c r="LY300" i="1"/>
  <c r="LY298" i="1" s="1"/>
  <c r="LX113" i="1"/>
  <c r="LY33" i="1"/>
  <c r="LY196" i="1"/>
  <c r="LY256" i="1"/>
  <c r="LX298" i="1"/>
  <c r="LX67" i="1"/>
  <c r="LX143" i="1"/>
  <c r="LY49" i="1"/>
  <c r="LY39" i="1"/>
  <c r="LY69" i="1"/>
  <c r="LY150" i="1"/>
  <c r="LY107" i="1"/>
  <c r="LY146" i="1"/>
  <c r="LY184" i="1"/>
  <c r="LY219" i="1"/>
  <c r="LZ247" i="1" l="1"/>
  <c r="LZ245" i="1" s="1"/>
  <c r="LZ97" i="1"/>
  <c r="LZ95" i="1" s="1"/>
  <c r="LZ27" i="1"/>
  <c r="LZ39" i="1"/>
  <c r="MA80" i="1"/>
  <c r="MA77" i="1"/>
  <c r="LZ143" i="1"/>
  <c r="LZ300" i="1"/>
  <c r="LZ298" i="1" s="1"/>
  <c r="LY169" i="1"/>
  <c r="LY286" i="1"/>
  <c r="LY25" i="1"/>
  <c r="LZ87" i="1"/>
  <c r="LZ83" i="1" s="1"/>
  <c r="LZ67" i="1" s="1"/>
  <c r="LZ117" i="1"/>
  <c r="LZ132" i="1"/>
  <c r="LY145" i="1"/>
  <c r="LX310" i="1"/>
  <c r="LY83" i="1"/>
  <c r="LY67" i="1" s="1"/>
  <c r="LZ49" i="1"/>
  <c r="LZ177" i="1"/>
  <c r="LZ169" i="1" s="1"/>
  <c r="LZ196" i="1"/>
  <c r="LZ206" i="1"/>
  <c r="LZ288" i="1"/>
  <c r="LZ286" i="1" s="1"/>
  <c r="LZ264" i="1"/>
  <c r="LZ262" i="1" s="1"/>
  <c r="LY262" i="1"/>
  <c r="LY186" i="1"/>
  <c r="LX21" i="1"/>
  <c r="LX154" i="1"/>
  <c r="LY217" i="1"/>
  <c r="LY115" i="1"/>
  <c r="MA256" i="1"/>
  <c r="MA225" i="1"/>
  <c r="MA129" i="1"/>
  <c r="MA74" i="1"/>
  <c r="LY149" i="1"/>
  <c r="LY245" i="1"/>
  <c r="LZ33" i="1"/>
  <c r="LZ107" i="1"/>
  <c r="LZ219" i="1"/>
  <c r="LZ217" i="1" s="1"/>
  <c r="LY95" i="1"/>
  <c r="MA107" i="1" l="1"/>
  <c r="MA132" i="1"/>
  <c r="MA190" i="1"/>
  <c r="MA247" i="1"/>
  <c r="MA156" i="1"/>
  <c r="MA69" i="1"/>
  <c r="LZ186" i="1"/>
  <c r="LZ165" i="1" s="1"/>
  <c r="LZ154" i="1" s="1"/>
  <c r="LZ25" i="1"/>
  <c r="LZ23" i="1" s="1"/>
  <c r="LZ21" i="1" s="1"/>
  <c r="MB206" i="1"/>
  <c r="MB184" i="1"/>
  <c r="MB150" i="1"/>
  <c r="MB149" i="1" s="1"/>
  <c r="MB129" i="1"/>
  <c r="MB80" i="1"/>
  <c r="MA245" i="1"/>
  <c r="LZ277" i="1"/>
  <c r="LZ310" i="1"/>
  <c r="LY143" i="1"/>
  <c r="MA150" i="1"/>
  <c r="LX19" i="1"/>
  <c r="MA87" i="1"/>
  <c r="MA117" i="1"/>
  <c r="MA184" i="1"/>
  <c r="MA196" i="1"/>
  <c r="MA219" i="1"/>
  <c r="MA217" i="1" s="1"/>
  <c r="MA300" i="1"/>
  <c r="MA298" i="1" s="1"/>
  <c r="LY23" i="1"/>
  <c r="MA49" i="1"/>
  <c r="MA177" i="1"/>
  <c r="MA288" i="1"/>
  <c r="MA286" i="1" s="1"/>
  <c r="LY310" i="1"/>
  <c r="LY277" i="1"/>
  <c r="MA39" i="1"/>
  <c r="MA146" i="1"/>
  <c r="LY113" i="1"/>
  <c r="LZ115" i="1"/>
  <c r="LZ113" i="1" s="1"/>
  <c r="LY165" i="1"/>
  <c r="MA206" i="1"/>
  <c r="MA33" i="1"/>
  <c r="MA27" i="1"/>
  <c r="MA97" i="1"/>
  <c r="MA171" i="1"/>
  <c r="MA264" i="1"/>
  <c r="MB190" i="1"/>
  <c r="MB146" i="1"/>
  <c r="MB145" i="1" s="1"/>
  <c r="MB74" i="1"/>
  <c r="MA310" i="1" l="1"/>
  <c r="LZ19" i="1"/>
  <c r="LZ314" i="1" s="1"/>
  <c r="LZ318" i="1" s="1"/>
  <c r="MC256" i="1"/>
  <c r="MC225" i="1"/>
  <c r="MC184" i="1"/>
  <c r="MC146" i="1"/>
  <c r="MC145" i="1" s="1"/>
  <c r="MC77" i="1"/>
  <c r="MA186" i="1"/>
  <c r="MB69" i="1"/>
  <c r="MB264" i="1"/>
  <c r="MB262" i="1" s="1"/>
  <c r="MB49" i="1"/>
  <c r="MB97" i="1"/>
  <c r="MB95" i="1" s="1"/>
  <c r="MB132" i="1"/>
  <c r="MB171" i="1"/>
  <c r="MC300" i="1"/>
  <c r="MC298" i="1" s="1"/>
  <c r="MC150" i="1"/>
  <c r="MC149" i="1" s="1"/>
  <c r="MA262" i="1"/>
  <c r="MA25" i="1"/>
  <c r="LY154" i="1"/>
  <c r="MA115" i="1"/>
  <c r="MB156" i="1"/>
  <c r="MB177" i="1"/>
  <c r="MB143" i="1"/>
  <c r="MB247" i="1"/>
  <c r="MB288" i="1"/>
  <c r="MA95" i="1"/>
  <c r="MA145" i="1"/>
  <c r="LY21" i="1"/>
  <c r="MA83" i="1"/>
  <c r="MB77" i="1"/>
  <c r="LX314" i="1"/>
  <c r="LX236" i="1"/>
  <c r="LX232" i="1"/>
  <c r="MB27" i="1"/>
  <c r="MB33" i="1"/>
  <c r="MB39" i="1"/>
  <c r="MB107" i="1"/>
  <c r="MB87" i="1"/>
  <c r="MB83" i="1" s="1"/>
  <c r="MB117" i="1"/>
  <c r="MB196" i="1"/>
  <c r="MB186" i="1" s="1"/>
  <c r="MB225" i="1"/>
  <c r="MB219" i="1"/>
  <c r="MB217" i="1" s="1"/>
  <c r="MB256" i="1"/>
  <c r="MB300" i="1"/>
  <c r="MA169" i="1"/>
  <c r="MA149" i="1"/>
  <c r="LZ232" i="1" l="1"/>
  <c r="MC69" i="1"/>
  <c r="LZ236" i="1"/>
  <c r="MC87" i="1"/>
  <c r="MC83" i="1" s="1"/>
  <c r="MC143" i="1"/>
  <c r="MD264" i="1"/>
  <c r="MD262" i="1" s="1"/>
  <c r="MD132" i="1"/>
  <c r="MD129" i="1"/>
  <c r="MB115" i="1"/>
  <c r="MB113" i="1" s="1"/>
  <c r="MB298" i="1"/>
  <c r="MB286" i="1"/>
  <c r="MC132" i="1"/>
  <c r="MC206" i="1"/>
  <c r="MB25" i="1"/>
  <c r="MB23" i="1" s="1"/>
  <c r="MC49" i="1"/>
  <c r="MA277" i="1"/>
  <c r="MC27" i="1"/>
  <c r="MC117" i="1"/>
  <c r="MC171" i="1"/>
  <c r="MC129" i="1"/>
  <c r="MC156" i="1"/>
  <c r="MC264" i="1"/>
  <c r="MC247" i="1"/>
  <c r="MC245" i="1" s="1"/>
  <c r="LX318" i="1"/>
  <c r="MA67" i="1"/>
  <c r="MA113" i="1"/>
  <c r="MA23" i="1"/>
  <c r="MC33" i="1"/>
  <c r="MC39" i="1"/>
  <c r="MC190" i="1"/>
  <c r="MC74" i="1"/>
  <c r="MC97" i="1"/>
  <c r="MD300" i="1"/>
  <c r="MD298" i="1" s="1"/>
  <c r="MD219" i="1"/>
  <c r="MD80" i="1"/>
  <c r="MD74" i="1"/>
  <c r="MA143" i="1"/>
  <c r="LY19" i="1"/>
  <c r="MB245" i="1"/>
  <c r="MC177" i="1"/>
  <c r="MA165" i="1"/>
  <c r="MC107" i="1"/>
  <c r="MC80" i="1"/>
  <c r="MC196" i="1"/>
  <c r="MC219" i="1"/>
  <c r="MC288" i="1"/>
  <c r="MC286" i="1" s="1"/>
  <c r="MC310" i="1" s="1"/>
  <c r="MB169" i="1"/>
  <c r="MB165" i="1" s="1"/>
  <c r="MB154" i="1" s="1"/>
  <c r="MB67" i="1"/>
  <c r="MD87" i="1" l="1"/>
  <c r="MD83" i="1" s="1"/>
  <c r="MD247" i="1"/>
  <c r="MD288" i="1"/>
  <c r="MD286" i="1" s="1"/>
  <c r="MD171" i="1"/>
  <c r="ME264" i="1"/>
  <c r="ME247" i="1"/>
  <c r="ME225" i="1"/>
  <c r="ME190" i="1"/>
  <c r="ME150" i="1"/>
  <c r="ME149" i="1" s="1"/>
  <c r="ME77" i="1"/>
  <c r="ME74" i="1"/>
  <c r="MC67" i="1"/>
  <c r="MD184" i="1"/>
  <c r="MD27" i="1"/>
  <c r="MD156" i="1"/>
  <c r="MD107" i="1"/>
  <c r="MD196" i="1"/>
  <c r="MD217" i="1"/>
  <c r="MD310" i="1"/>
  <c r="MC115" i="1"/>
  <c r="MB310" i="1"/>
  <c r="LY314" i="1"/>
  <c r="LY232" i="1"/>
  <c r="LY236" i="1"/>
  <c r="MD49" i="1"/>
  <c r="MD256" i="1"/>
  <c r="MD245" i="1" s="1"/>
  <c r="MD277" i="1" s="1"/>
  <c r="MD117" i="1"/>
  <c r="MA21" i="1"/>
  <c r="MC262" i="1"/>
  <c r="MC277" i="1" s="1"/>
  <c r="MC169" i="1"/>
  <c r="MB277" i="1"/>
  <c r="MC217" i="1"/>
  <c r="MA154" i="1"/>
  <c r="MD39" i="1"/>
  <c r="MD97" i="1"/>
  <c r="MD95" i="1" s="1"/>
  <c r="MD69" i="1"/>
  <c r="MD77" i="1"/>
  <c r="MD146" i="1"/>
  <c r="MD206" i="1"/>
  <c r="MD225" i="1"/>
  <c r="MC95" i="1"/>
  <c r="MC186" i="1"/>
  <c r="MD33" i="1"/>
  <c r="MD177" i="1"/>
  <c r="MD150" i="1"/>
  <c r="MD190" i="1"/>
  <c r="ME256" i="1"/>
  <c r="ME146" i="1"/>
  <c r="ME145" i="1" s="1"/>
  <c r="ME129" i="1"/>
  <c r="ME184" i="1"/>
  <c r="MC25" i="1"/>
  <c r="MB21" i="1"/>
  <c r="MB19" i="1" s="1"/>
  <c r="ME132" i="1" l="1"/>
  <c r="ME97" i="1"/>
  <c r="ME95" i="1" s="1"/>
  <c r="ME262" i="1"/>
  <c r="ME33" i="1"/>
  <c r="MF300" i="1"/>
  <c r="MF298" i="1" s="1"/>
  <c r="MF225" i="1"/>
  <c r="MF150" i="1"/>
  <c r="MF149" i="1" s="1"/>
  <c r="MF146" i="1"/>
  <c r="MF145" i="1" s="1"/>
  <c r="MF74" i="1"/>
  <c r="MD186" i="1"/>
  <c r="ME171" i="1"/>
  <c r="ME245" i="1"/>
  <c r="ME288" i="1"/>
  <c r="MD67" i="1"/>
  <c r="ME49" i="1"/>
  <c r="ME80" i="1"/>
  <c r="ME69" i="1"/>
  <c r="ME156" i="1"/>
  <c r="ME177" i="1"/>
  <c r="ME143" i="1"/>
  <c r="ME206" i="1"/>
  <c r="ME219" i="1"/>
  <c r="ME300" i="1"/>
  <c r="MC165" i="1"/>
  <c r="MA19" i="1"/>
  <c r="MD115" i="1"/>
  <c r="MD113" i="1" s="1"/>
  <c r="LY318" i="1"/>
  <c r="ME87" i="1"/>
  <c r="ME117" i="1"/>
  <c r="ME115" i="1" s="1"/>
  <c r="ME113" i="1" s="1"/>
  <c r="ME196" i="1"/>
  <c r="MD149" i="1"/>
  <c r="ME107" i="1"/>
  <c r="MD25" i="1"/>
  <c r="MD23" i="1" s="1"/>
  <c r="MB314" i="1"/>
  <c r="MB318" i="1" s="1"/>
  <c r="MB236" i="1"/>
  <c r="MB232" i="1"/>
  <c r="MC23" i="1"/>
  <c r="ME39" i="1"/>
  <c r="ME27" i="1"/>
  <c r="MF256" i="1"/>
  <c r="MF219" i="1"/>
  <c r="MF217" i="1" s="1"/>
  <c r="MF206" i="1"/>
  <c r="MF80" i="1"/>
  <c r="MF129" i="1"/>
  <c r="MF77" i="1"/>
  <c r="MD145" i="1"/>
  <c r="MC113" i="1"/>
  <c r="MD169" i="1"/>
  <c r="ME277" i="1" l="1"/>
  <c r="MF97" i="1"/>
  <c r="MF95" i="1" s="1"/>
  <c r="MF171" i="1"/>
  <c r="MD165" i="1"/>
  <c r="MD154" i="1" s="1"/>
  <c r="ME186" i="1"/>
  <c r="MF264" i="1"/>
  <c r="MA314" i="1"/>
  <c r="MA236" i="1"/>
  <c r="MA232" i="1"/>
  <c r="ME298" i="1"/>
  <c r="ME217" i="1"/>
  <c r="ME169" i="1"/>
  <c r="MF132" i="1"/>
  <c r="MF143" i="1"/>
  <c r="MF190" i="1"/>
  <c r="MF69" i="1"/>
  <c r="MF196" i="1"/>
  <c r="MF156" i="1"/>
  <c r="MF177" i="1"/>
  <c r="MF169" i="1" s="1"/>
  <c r="MG300" i="1"/>
  <c r="MG298" i="1" s="1"/>
  <c r="MG256" i="1"/>
  <c r="MG206" i="1"/>
  <c r="MG196" i="1"/>
  <c r="MG184" i="1"/>
  <c r="MG146" i="1"/>
  <c r="MG145" i="1" s="1"/>
  <c r="MG129" i="1"/>
  <c r="MG74" i="1"/>
  <c r="MG77" i="1"/>
  <c r="ME25" i="1"/>
  <c r="MD21" i="1"/>
  <c r="ME83" i="1"/>
  <c r="ME67" i="1" s="1"/>
  <c r="MF49" i="1"/>
  <c r="ME286" i="1"/>
  <c r="MF27" i="1"/>
  <c r="MF33" i="1"/>
  <c r="MF39" i="1"/>
  <c r="MF107" i="1"/>
  <c r="MF87" i="1"/>
  <c r="MF83" i="1" s="1"/>
  <c r="MF117" i="1"/>
  <c r="MF184" i="1"/>
  <c r="MF247" i="1"/>
  <c r="MF288" i="1"/>
  <c r="MF286" i="1" s="1"/>
  <c r="MF310" i="1" s="1"/>
  <c r="MC21" i="1"/>
  <c r="MD143" i="1"/>
  <c r="MC154" i="1"/>
  <c r="MF115" i="1" l="1"/>
  <c r="MG190" i="1"/>
  <c r="MG186" i="1" s="1"/>
  <c r="MG264" i="1"/>
  <c r="MG262" i="1" s="1"/>
  <c r="MG288" i="1"/>
  <c r="MG286" i="1" s="1"/>
  <c r="MG310" i="1" s="1"/>
  <c r="MG49" i="1"/>
  <c r="MH129" i="1"/>
  <c r="MH80" i="1"/>
  <c r="MH74" i="1"/>
  <c r="ME165" i="1"/>
  <c r="ME154" i="1" s="1"/>
  <c r="MG80" i="1"/>
  <c r="MH225" i="1"/>
  <c r="MH150" i="1"/>
  <c r="MH149" i="1" s="1"/>
  <c r="ME310" i="1"/>
  <c r="MD19" i="1"/>
  <c r="MG33" i="1"/>
  <c r="MG107" i="1"/>
  <c r="MG87" i="1"/>
  <c r="MG117" i="1"/>
  <c r="MF67" i="1"/>
  <c r="MF186" i="1"/>
  <c r="MF245" i="1"/>
  <c r="MF25" i="1"/>
  <c r="MF23" i="1" s="1"/>
  <c r="ME23" i="1"/>
  <c r="MG39" i="1"/>
  <c r="MG69" i="1"/>
  <c r="MG150" i="1"/>
  <c r="MG132" i="1"/>
  <c r="MG171" i="1"/>
  <c r="MG219" i="1"/>
  <c r="MC19" i="1"/>
  <c r="MF113" i="1"/>
  <c r="MG27" i="1"/>
  <c r="MG97" i="1"/>
  <c r="MG156" i="1"/>
  <c r="MG177" i="1"/>
  <c r="MG225" i="1"/>
  <c r="MG247" i="1"/>
  <c r="MG245" i="1" s="1"/>
  <c r="MA318" i="1"/>
  <c r="MF262" i="1"/>
  <c r="MG277" i="1" l="1"/>
  <c r="MH69" i="1"/>
  <c r="MH219" i="1"/>
  <c r="MH87" i="1"/>
  <c r="MH83" i="1" s="1"/>
  <c r="MH97" i="1"/>
  <c r="MH95" i="1" s="1"/>
  <c r="MH247" i="1"/>
  <c r="MJ303" i="1"/>
  <c r="MJ302" i="1"/>
  <c r="MJ290" i="1"/>
  <c r="MJ274" i="1"/>
  <c r="MJ259" i="1"/>
  <c r="MJ214" i="1"/>
  <c r="MJ221" i="1"/>
  <c r="MJ215" i="1"/>
  <c r="MJ202" i="1"/>
  <c r="MJ198" i="1"/>
  <c r="MI184" i="1"/>
  <c r="MJ173" i="1"/>
  <c r="MJ172" i="1"/>
  <c r="MJ161" i="1"/>
  <c r="MJ160" i="1"/>
  <c r="MI146" i="1"/>
  <c r="MI145" i="1" s="1"/>
  <c r="MI132" i="1"/>
  <c r="MJ127" i="1"/>
  <c r="MJ122" i="1"/>
  <c r="MJ119" i="1"/>
  <c r="MJ111" i="1"/>
  <c r="MJ101" i="1"/>
  <c r="MJ100" i="1"/>
  <c r="MJ93" i="1"/>
  <c r="MJ92" i="1"/>
  <c r="MJ89" i="1"/>
  <c r="MJ78" i="1"/>
  <c r="MJ64" i="1"/>
  <c r="MJ125" i="1"/>
  <c r="MJ126" i="1"/>
  <c r="MJ124" i="1"/>
  <c r="MJ58" i="1"/>
  <c r="MJ55" i="1"/>
  <c r="MJ47" i="1"/>
  <c r="MJ46" i="1"/>
  <c r="MJ45" i="1"/>
  <c r="MJ42" i="1"/>
  <c r="MJ41" i="1"/>
  <c r="MJ36" i="1"/>
  <c r="MJ35" i="1"/>
  <c r="MJ54" i="1"/>
  <c r="MJ62" i="1"/>
  <c r="MJ59" i="1"/>
  <c r="MJ57" i="1"/>
  <c r="MJ53" i="1"/>
  <c r="MF21" i="1"/>
  <c r="MF19" i="1" s="1"/>
  <c r="MG25" i="1"/>
  <c r="MG23" i="1" s="1"/>
  <c r="MG83" i="1"/>
  <c r="MH132" i="1"/>
  <c r="MH177" i="1"/>
  <c r="MH156" i="1"/>
  <c r="MH196" i="1"/>
  <c r="MH217" i="1"/>
  <c r="MG95" i="1"/>
  <c r="MG217" i="1"/>
  <c r="ME21" i="1"/>
  <c r="MD314" i="1"/>
  <c r="MD318" i="1" s="1"/>
  <c r="MD236" i="1"/>
  <c r="MD232" i="1"/>
  <c r="MH117" i="1"/>
  <c r="MH27" i="1"/>
  <c r="MH184" i="1"/>
  <c r="MH146" i="1"/>
  <c r="MJ270" i="1"/>
  <c r="MJ254" i="1"/>
  <c r="MJ304" i="1"/>
  <c r="MJ291" i="1"/>
  <c r="MJ292" i="1"/>
  <c r="MJ252" i="1"/>
  <c r="MJ272" i="1"/>
  <c r="MJ253" i="1"/>
  <c r="MJ223" i="1"/>
  <c r="MJ213" i="1"/>
  <c r="MJ211" i="1"/>
  <c r="MJ204" i="1"/>
  <c r="MJ200" i="1"/>
  <c r="MJ208" i="1"/>
  <c r="MJ203" i="1"/>
  <c r="MJ199" i="1"/>
  <c r="MJ212" i="1"/>
  <c r="MI206" i="1"/>
  <c r="MJ180" i="1"/>
  <c r="MJ175" i="1"/>
  <c r="MJ135" i="1"/>
  <c r="MJ121" i="1"/>
  <c r="MJ179" i="1"/>
  <c r="MJ159" i="1"/>
  <c r="MJ134" i="1"/>
  <c r="MJ192" i="1"/>
  <c r="MJ163" i="1"/>
  <c r="MJ123" i="1"/>
  <c r="MJ120" i="1"/>
  <c r="MJ90" i="1"/>
  <c r="MI77" i="1"/>
  <c r="MJ72" i="1"/>
  <c r="MJ60" i="1"/>
  <c r="MJ105" i="1"/>
  <c r="MJ99" i="1"/>
  <c r="MJ65" i="1"/>
  <c r="MI80" i="1"/>
  <c r="MJ80" i="1" s="1"/>
  <c r="MJ91" i="1"/>
  <c r="MJ37" i="1"/>
  <c r="MJ31" i="1"/>
  <c r="MJ44" i="1"/>
  <c r="MJ30" i="1"/>
  <c r="MJ181" i="1"/>
  <c r="MJ43" i="1"/>
  <c r="MJ29" i="1"/>
  <c r="MJ81" i="1"/>
  <c r="MC314" i="1"/>
  <c r="MC232" i="1"/>
  <c r="MC236" i="1"/>
  <c r="MG149" i="1"/>
  <c r="MG115" i="1"/>
  <c r="MH39" i="1"/>
  <c r="MJ40" i="1"/>
  <c r="MJ52" i="1"/>
  <c r="MH171" i="1"/>
  <c r="MH77" i="1"/>
  <c r="MH190" i="1"/>
  <c r="MJ210" i="1"/>
  <c r="MH206" i="1"/>
  <c r="MJ207" i="1"/>
  <c r="MH264" i="1"/>
  <c r="MH256" i="1"/>
  <c r="MH300" i="1"/>
  <c r="MF165" i="1"/>
  <c r="MJ98" i="1"/>
  <c r="MG169" i="1"/>
  <c r="MF277" i="1"/>
  <c r="MH49" i="1"/>
  <c r="MH33" i="1"/>
  <c r="MH107" i="1"/>
  <c r="MH288" i="1"/>
  <c r="MJ158" i="1"/>
  <c r="MJ28" i="1"/>
  <c r="MI171" i="1" l="1"/>
  <c r="MH169" i="1"/>
  <c r="MJ206" i="1"/>
  <c r="MI196" i="1"/>
  <c r="MI117" i="1"/>
  <c r="MJ201" i="1"/>
  <c r="MI256" i="1"/>
  <c r="MJ256" i="1" s="1"/>
  <c r="MJ77" i="1"/>
  <c r="MH245" i="1"/>
  <c r="MH67" i="1"/>
  <c r="MJ171" i="1"/>
  <c r="MH262" i="1"/>
  <c r="MH186" i="1"/>
  <c r="MG143" i="1"/>
  <c r="MI49" i="1"/>
  <c r="MJ49" i="1" s="1"/>
  <c r="MJ50" i="1"/>
  <c r="MI27" i="1"/>
  <c r="MI156" i="1"/>
  <c r="MJ156" i="1" s="1"/>
  <c r="MI177" i="1"/>
  <c r="MJ177" i="1" s="1"/>
  <c r="MI247" i="1"/>
  <c r="MJ248" i="1"/>
  <c r="MI264" i="1"/>
  <c r="MI262" i="1" s="1"/>
  <c r="MJ265" i="1"/>
  <c r="MI225" i="1"/>
  <c r="MJ225" i="1" s="1"/>
  <c r="MJ227" i="1"/>
  <c r="MI300" i="1"/>
  <c r="MI298" i="1" s="1"/>
  <c r="MJ183" i="1"/>
  <c r="MH115" i="1"/>
  <c r="MH113" i="1" s="1"/>
  <c r="MJ117" i="1"/>
  <c r="MJ133" i="1"/>
  <c r="MG165" i="1"/>
  <c r="MG154" i="1" s="1"/>
  <c r="MH298" i="1"/>
  <c r="MG113" i="1"/>
  <c r="MC318" i="1"/>
  <c r="MI33" i="1"/>
  <c r="MJ33" i="1" s="1"/>
  <c r="MJ34" i="1"/>
  <c r="MI97" i="1"/>
  <c r="MI150" i="1"/>
  <c r="MJ151" i="1"/>
  <c r="MI190" i="1"/>
  <c r="MI186" i="1" s="1"/>
  <c r="MJ191" i="1"/>
  <c r="MI129" i="1"/>
  <c r="MJ129" i="1" s="1"/>
  <c r="MJ130" i="1"/>
  <c r="MJ147" i="1"/>
  <c r="MJ184" i="1"/>
  <c r="MJ132" i="1"/>
  <c r="MH286" i="1"/>
  <c r="MF154" i="1"/>
  <c r="MI69" i="1"/>
  <c r="MJ71" i="1"/>
  <c r="MH145" i="1"/>
  <c r="MJ146" i="1"/>
  <c r="MH25" i="1"/>
  <c r="MJ197" i="1"/>
  <c r="MJ178" i="1"/>
  <c r="MI39" i="1"/>
  <c r="MJ39" i="1" s="1"/>
  <c r="MI74" i="1"/>
  <c r="MJ74" i="1" s="1"/>
  <c r="MJ75" i="1"/>
  <c r="MI107" i="1"/>
  <c r="MJ107" i="1" s="1"/>
  <c r="MJ109" i="1"/>
  <c r="MI87" i="1"/>
  <c r="MJ88" i="1"/>
  <c r="MI219" i="1"/>
  <c r="MJ220" i="1"/>
  <c r="MI288" i="1"/>
  <c r="MI286" i="1" s="1"/>
  <c r="MJ118" i="1"/>
  <c r="ME19" i="1"/>
  <c r="MJ196" i="1"/>
  <c r="MG67" i="1"/>
  <c r="MI115" i="1" l="1"/>
  <c r="MI113" i="1" s="1"/>
  <c r="MJ113" i="1" s="1"/>
  <c r="MH165" i="1"/>
  <c r="MH154" i="1" s="1"/>
  <c r="MI169" i="1"/>
  <c r="MJ169" i="1" s="1"/>
  <c r="MH277" i="1"/>
  <c r="MJ298" i="1"/>
  <c r="MI310" i="1"/>
  <c r="MJ145" i="1"/>
  <c r="MH143" i="1"/>
  <c r="MJ190" i="1"/>
  <c r="MJ288" i="1"/>
  <c r="MF232" i="1"/>
  <c r="MJ186" i="1"/>
  <c r="ME314" i="1"/>
  <c r="ME236" i="1"/>
  <c r="ME232" i="1"/>
  <c r="MI217" i="1"/>
  <c r="MJ217" i="1" s="1"/>
  <c r="MJ219" i="1"/>
  <c r="MI83" i="1"/>
  <c r="MJ83" i="1" s="1"/>
  <c r="MJ87" i="1"/>
  <c r="MH23" i="1"/>
  <c r="MJ69" i="1"/>
  <c r="MH310" i="1"/>
  <c r="MJ286" i="1"/>
  <c r="MF236" i="1"/>
  <c r="MI149" i="1"/>
  <c r="MJ150" i="1"/>
  <c r="MI25" i="1"/>
  <c r="MI23" i="1" s="1"/>
  <c r="MJ27" i="1"/>
  <c r="MJ264" i="1"/>
  <c r="MG21" i="1"/>
  <c r="MF314" i="1"/>
  <c r="MF318" i="1" s="1"/>
  <c r="MI95" i="1"/>
  <c r="MJ95" i="1" s="1"/>
  <c r="MJ97" i="1"/>
  <c r="MJ300" i="1"/>
  <c r="MI245" i="1"/>
  <c r="MJ247" i="1"/>
  <c r="MJ262" i="1"/>
  <c r="MJ310" i="1" l="1"/>
  <c r="MJ115" i="1"/>
  <c r="MI165" i="1"/>
  <c r="MJ165" i="1" s="1"/>
  <c r="MI67" i="1"/>
  <c r="MJ67" i="1" s="1"/>
  <c r="MJ25" i="1"/>
  <c r="MG19" i="1"/>
  <c r="MH21" i="1"/>
  <c r="MH19" i="1" s="1"/>
  <c r="MJ23" i="1"/>
  <c r="MI277" i="1"/>
  <c r="MJ245" i="1"/>
  <c r="MI143" i="1"/>
  <c r="MJ143" i="1" s="1"/>
  <c r="MJ149" i="1"/>
  <c r="ME318" i="1"/>
  <c r="MI154" i="1" l="1"/>
  <c r="MJ154" i="1" s="1"/>
  <c r="MI21" i="1"/>
  <c r="MI19" i="1" s="1"/>
  <c r="MJ19" i="1" s="1"/>
  <c r="MH314" i="1"/>
  <c r="MH318" i="1" s="1"/>
  <c r="MH236" i="1"/>
  <c r="MH232" i="1"/>
  <c r="MJ277" i="1"/>
  <c r="MG314" i="1"/>
  <c r="MG232" i="1"/>
  <c r="MG236" i="1"/>
  <c r="LV140" i="1"/>
  <c r="LV139" i="1" s="1"/>
  <c r="LU140" i="1"/>
  <c r="LU139" i="1" s="1"/>
  <c r="LT140" i="1"/>
  <c r="LT139" i="1" s="1"/>
  <c r="LS140" i="1"/>
  <c r="LS139" i="1" s="1"/>
  <c r="LR140" i="1"/>
  <c r="LR139" i="1" s="1"/>
  <c r="LQ140" i="1"/>
  <c r="LQ139" i="1" s="1"/>
  <c r="LP140" i="1"/>
  <c r="LP139" i="1" s="1"/>
  <c r="LO140" i="1"/>
  <c r="LO139" i="1" s="1"/>
  <c r="LN140" i="1"/>
  <c r="LN139" i="1" s="1"/>
  <c r="LM140" i="1"/>
  <c r="LM139" i="1" s="1"/>
  <c r="LL140" i="1"/>
  <c r="LL139" i="1" s="1"/>
  <c r="LK140" i="1"/>
  <c r="LK139" i="1" s="1"/>
  <c r="LW307" i="1"/>
  <c r="LW305" i="1"/>
  <c r="LW293" i="1"/>
  <c r="MJ21" i="1" l="1"/>
  <c r="MI314" i="1"/>
  <c r="MI318" i="1" s="1"/>
  <c r="MI236" i="1"/>
  <c r="MJ236" i="1" s="1"/>
  <c r="MI232" i="1"/>
  <c r="MJ232" i="1" s="1"/>
  <c r="MG318" i="1"/>
  <c r="LW267" i="1"/>
  <c r="LW249" i="1"/>
  <c r="LW258" i="1"/>
  <c r="LW271" i="1"/>
  <c r="LW70" i="1"/>
  <c r="LW85" i="1"/>
  <c r="LW194" i="1"/>
  <c r="LW229" i="1"/>
  <c r="LK300" i="1"/>
  <c r="LK256" i="1"/>
  <c r="LK184" i="1"/>
  <c r="LK225" i="1"/>
  <c r="LK150" i="1"/>
  <c r="LK149" i="1" s="1"/>
  <c r="LK146" i="1"/>
  <c r="LK145" i="1" s="1"/>
  <c r="LK129" i="1"/>
  <c r="LK80" i="1"/>
  <c r="LK77" i="1"/>
  <c r="LK74" i="1"/>
  <c r="LW137" i="1"/>
  <c r="LW141" i="1"/>
  <c r="LW251" i="1"/>
  <c r="LW268" i="1"/>
  <c r="LW269" i="1"/>
  <c r="LW51" i="1"/>
  <c r="LW56" i="1"/>
  <c r="LW103" i="1"/>
  <c r="LW139" i="1"/>
  <c r="LW140" i="1"/>
  <c r="LW188" i="1"/>
  <c r="LK219" i="1"/>
  <c r="LW250" i="1"/>
  <c r="LW295" i="1"/>
  <c r="LW257" i="1"/>
  <c r="LW289" i="1"/>
  <c r="LW301" i="1"/>
  <c r="LW266" i="1"/>
  <c r="LI140" i="1"/>
  <c r="LI139" i="1" s="1"/>
  <c r="LH140" i="1"/>
  <c r="LH139" i="1" s="1"/>
  <c r="LG140" i="1"/>
  <c r="LG139" i="1" s="1"/>
  <c r="LF140" i="1"/>
  <c r="LF139" i="1" s="1"/>
  <c r="LE140" i="1"/>
  <c r="LE139" i="1" s="1"/>
  <c r="LD140" i="1"/>
  <c r="LD139" i="1" s="1"/>
  <c r="LC140" i="1"/>
  <c r="LC139" i="1" s="1"/>
  <c r="LB140" i="1"/>
  <c r="LB139" i="1" s="1"/>
  <c r="LA140" i="1"/>
  <c r="LA139" i="1" s="1"/>
  <c r="KZ140" i="1"/>
  <c r="KZ139" i="1" s="1"/>
  <c r="KY140" i="1"/>
  <c r="KY139" i="1" s="1"/>
  <c r="LK69" i="1" l="1"/>
  <c r="MJ318" i="1"/>
  <c r="MJ314" i="1"/>
  <c r="LK107" i="1"/>
  <c r="LK132" i="1"/>
  <c r="LK190" i="1"/>
  <c r="LK143" i="1"/>
  <c r="LK264" i="1"/>
  <c r="LK262" i="1" s="1"/>
  <c r="LK288" i="1"/>
  <c r="LK196" i="1"/>
  <c r="LK49" i="1"/>
  <c r="LK39" i="1"/>
  <c r="LK33" i="1"/>
  <c r="LK27" i="1"/>
  <c r="LK97" i="1"/>
  <c r="LK95" i="1" s="1"/>
  <c r="LK117" i="1"/>
  <c r="LK156" i="1"/>
  <c r="LK206" i="1"/>
  <c r="LK247" i="1"/>
  <c r="LK245" i="1" s="1"/>
  <c r="LK177" i="1"/>
  <c r="LK87" i="1"/>
  <c r="LK83" i="1" s="1"/>
  <c r="LK67" i="1" s="1"/>
  <c r="LK171" i="1"/>
  <c r="LK298" i="1"/>
  <c r="LK286" i="1"/>
  <c r="LK217" i="1"/>
  <c r="LJ141" i="1"/>
  <c r="KX140" i="1"/>
  <c r="LK115" i="1" l="1"/>
  <c r="LK113" i="1" s="1"/>
  <c r="LK186" i="1"/>
  <c r="LK277" i="1"/>
  <c r="LK169" i="1"/>
  <c r="LK25" i="1"/>
  <c r="LK23" i="1" s="1"/>
  <c r="LM225" i="1"/>
  <c r="LM184" i="1"/>
  <c r="LM256" i="1"/>
  <c r="LM150" i="1"/>
  <c r="LM149" i="1" s="1"/>
  <c r="LM146" i="1"/>
  <c r="LM145" i="1" s="1"/>
  <c r="LM129" i="1"/>
  <c r="LM80" i="1"/>
  <c r="LM74" i="1"/>
  <c r="LM77" i="1"/>
  <c r="LK21" i="1"/>
  <c r="LK19" i="1" s="1"/>
  <c r="LL39" i="1"/>
  <c r="LL49" i="1"/>
  <c r="LL117" i="1"/>
  <c r="LL300" i="1"/>
  <c r="LL97" i="1"/>
  <c r="LL177" i="1"/>
  <c r="LL219" i="1"/>
  <c r="LL184" i="1"/>
  <c r="LL196" i="1"/>
  <c r="LL256" i="1"/>
  <c r="LL27" i="1"/>
  <c r="LL129" i="1"/>
  <c r="LL77" i="1"/>
  <c r="LL190" i="1"/>
  <c r="LL206" i="1"/>
  <c r="LL288" i="1"/>
  <c r="LL146" i="1"/>
  <c r="LL156" i="1"/>
  <c r="LL247" i="1"/>
  <c r="LL33" i="1"/>
  <c r="LL74" i="1"/>
  <c r="LL150" i="1"/>
  <c r="LL225" i="1"/>
  <c r="LL87" i="1"/>
  <c r="LL80" i="1"/>
  <c r="LK310" i="1"/>
  <c r="LL69" i="1"/>
  <c r="LL107" i="1"/>
  <c r="LL132" i="1"/>
  <c r="LL171" i="1"/>
  <c r="LL264" i="1"/>
  <c r="LJ140" i="1"/>
  <c r="KX139" i="1"/>
  <c r="LJ139" i="1" s="1"/>
  <c r="LK165" i="1" l="1"/>
  <c r="LK154" i="1" s="1"/>
  <c r="LM264" i="1"/>
  <c r="LM262" i="1" s="1"/>
  <c r="LM219" i="1"/>
  <c r="LM217" i="1" s="1"/>
  <c r="LM107" i="1"/>
  <c r="LM69" i="1"/>
  <c r="LM300" i="1"/>
  <c r="LM298" i="1" s="1"/>
  <c r="LM143" i="1"/>
  <c r="LN150" i="1"/>
  <c r="LN149" i="1" s="1"/>
  <c r="LM206" i="1"/>
  <c r="LL149" i="1"/>
  <c r="LM39" i="1"/>
  <c r="LL262" i="1"/>
  <c r="LL145" i="1"/>
  <c r="LL286" i="1"/>
  <c r="LL186" i="1"/>
  <c r="LM33" i="1"/>
  <c r="LM97" i="1"/>
  <c r="LM95" i="1" s="1"/>
  <c r="LM132" i="1"/>
  <c r="LM171" i="1"/>
  <c r="LL217" i="1"/>
  <c r="LL95" i="1"/>
  <c r="LL245" i="1"/>
  <c r="LL25" i="1"/>
  <c r="LM27" i="1"/>
  <c r="LM49" i="1"/>
  <c r="LM156" i="1"/>
  <c r="LM177" i="1"/>
  <c r="LM190" i="1"/>
  <c r="LM247" i="1"/>
  <c r="LM245" i="1" s="1"/>
  <c r="LM277" i="1" s="1"/>
  <c r="LN225" i="1"/>
  <c r="LL298" i="1"/>
  <c r="LL115" i="1"/>
  <c r="LL169" i="1"/>
  <c r="LL83" i="1"/>
  <c r="LL67" i="1" s="1"/>
  <c r="LM87" i="1"/>
  <c r="LM83" i="1" s="1"/>
  <c r="LM117" i="1"/>
  <c r="LM196" i="1"/>
  <c r="LM288" i="1"/>
  <c r="LM286" i="1" s="1"/>
  <c r="LM310" i="1" s="1"/>
  <c r="LK314" i="1"/>
  <c r="LK236" i="1"/>
  <c r="LK232" i="1"/>
  <c r="KK140" i="1"/>
  <c r="KU140" i="1"/>
  <c r="KU139" i="1" s="1"/>
  <c r="KT140" i="1"/>
  <c r="KT139" i="1" s="1"/>
  <c r="KS140" i="1"/>
  <c r="KS139" i="1" s="1"/>
  <c r="KR140" i="1"/>
  <c r="KR139" i="1" s="1"/>
  <c r="KQ140" i="1"/>
  <c r="KQ139" i="1" s="1"/>
  <c r="KP140" i="1"/>
  <c r="KP139" i="1" s="1"/>
  <c r="KO140" i="1"/>
  <c r="KO139" i="1" s="1"/>
  <c r="KN140" i="1"/>
  <c r="KN139" i="1" s="1"/>
  <c r="KM140" i="1"/>
  <c r="KM139" i="1" s="1"/>
  <c r="KL140" i="1"/>
  <c r="KL139" i="1" s="1"/>
  <c r="LM67" i="1" l="1"/>
  <c r="LN247" i="1"/>
  <c r="LM115" i="1"/>
  <c r="LM113" i="1" s="1"/>
  <c r="LN177" i="1"/>
  <c r="LN49" i="1"/>
  <c r="LO184" i="1"/>
  <c r="LO256" i="1"/>
  <c r="LO206" i="1"/>
  <c r="LO146" i="1"/>
  <c r="LO145" i="1" s="1"/>
  <c r="LO129" i="1"/>
  <c r="LO80" i="1"/>
  <c r="LO77" i="1"/>
  <c r="LO74" i="1"/>
  <c r="LM169" i="1"/>
  <c r="LK318" i="1"/>
  <c r="LL165" i="1"/>
  <c r="LL113" i="1"/>
  <c r="LN74" i="1"/>
  <c r="LN97" i="1"/>
  <c r="LN190" i="1"/>
  <c r="LN219" i="1"/>
  <c r="LN300" i="1"/>
  <c r="LL23" i="1"/>
  <c r="LL277" i="1"/>
  <c r="LN77" i="1"/>
  <c r="LN156" i="1"/>
  <c r="LN80" i="1"/>
  <c r="LN184" i="1"/>
  <c r="LN129" i="1"/>
  <c r="LN27" i="1"/>
  <c r="LN132" i="1"/>
  <c r="LN87" i="1"/>
  <c r="LN83" i="1" s="1"/>
  <c r="LN117" i="1"/>
  <c r="LN69" i="1"/>
  <c r="LN288" i="1"/>
  <c r="LN286" i="1" s="1"/>
  <c r="LN264" i="1"/>
  <c r="LM186" i="1"/>
  <c r="LM25" i="1"/>
  <c r="LM23" i="1" s="1"/>
  <c r="LM21" i="1" s="1"/>
  <c r="LM19" i="1" s="1"/>
  <c r="LL310" i="1"/>
  <c r="LN33" i="1"/>
  <c r="LN39" i="1"/>
  <c r="LN107" i="1"/>
  <c r="LN171" i="1"/>
  <c r="LN206" i="1"/>
  <c r="LN146" i="1"/>
  <c r="LN196" i="1"/>
  <c r="LN256" i="1"/>
  <c r="LO225" i="1"/>
  <c r="LL143" i="1"/>
  <c r="KK139" i="1"/>
  <c r="KW141" i="1"/>
  <c r="KV140" i="1"/>
  <c r="KV139" i="1" s="1"/>
  <c r="KX146" i="1"/>
  <c r="LO69" i="1" l="1"/>
  <c r="LP184" i="1"/>
  <c r="LP150" i="1"/>
  <c r="LP149" i="1" s="1"/>
  <c r="LP146" i="1"/>
  <c r="LP145" i="1" s="1"/>
  <c r="LP80" i="1"/>
  <c r="LP77" i="1"/>
  <c r="LP74" i="1"/>
  <c r="LP129" i="1"/>
  <c r="LO39" i="1"/>
  <c r="LO49" i="1"/>
  <c r="LO33" i="1"/>
  <c r="LO107" i="1"/>
  <c r="LO247" i="1"/>
  <c r="LN25" i="1"/>
  <c r="LM165" i="1"/>
  <c r="LM154" i="1" s="1"/>
  <c r="LN298" i="1"/>
  <c r="LN217" i="1"/>
  <c r="LO87" i="1"/>
  <c r="LO83" i="1" s="1"/>
  <c r="LO117" i="1"/>
  <c r="LO150" i="1"/>
  <c r="LP256" i="1"/>
  <c r="LP225" i="1"/>
  <c r="LN169" i="1"/>
  <c r="LN115" i="1"/>
  <c r="LO27" i="1"/>
  <c r="LO190" i="1"/>
  <c r="LO132" i="1"/>
  <c r="LO171" i="1"/>
  <c r="LO219" i="1"/>
  <c r="LO217" i="1" s="1"/>
  <c r="LO264" i="1"/>
  <c r="LO262" i="1" s="1"/>
  <c r="LO288" i="1"/>
  <c r="LL21" i="1"/>
  <c r="LN186" i="1"/>
  <c r="LN95" i="1"/>
  <c r="LL154" i="1"/>
  <c r="LO97" i="1"/>
  <c r="LO95" i="1" s="1"/>
  <c r="LO196" i="1"/>
  <c r="LO156" i="1"/>
  <c r="LO177" i="1"/>
  <c r="LO300" i="1"/>
  <c r="LO298" i="1" s="1"/>
  <c r="LN145" i="1"/>
  <c r="LN262" i="1"/>
  <c r="LN67" i="1"/>
  <c r="LN245" i="1"/>
  <c r="KW140" i="1"/>
  <c r="KW139" i="1"/>
  <c r="LJ293" i="1"/>
  <c r="LJ266" i="1"/>
  <c r="LJ267" i="1"/>
  <c r="LJ269" i="1"/>
  <c r="LJ56" i="1"/>
  <c r="LJ70" i="1"/>
  <c r="LJ137" i="1"/>
  <c r="LJ258" i="1"/>
  <c r="LJ295" i="1"/>
  <c r="LJ271" i="1"/>
  <c r="LJ51" i="1"/>
  <c r="LJ103" i="1"/>
  <c r="LJ188" i="1"/>
  <c r="LJ249" i="1"/>
  <c r="LJ250" i="1"/>
  <c r="LJ251" i="1"/>
  <c r="LJ305" i="1"/>
  <c r="LJ307" i="1"/>
  <c r="LJ85" i="1"/>
  <c r="KX150" i="1"/>
  <c r="LJ194" i="1"/>
  <c r="LJ229" i="1"/>
  <c r="LJ268" i="1"/>
  <c r="LJ289" i="1"/>
  <c r="LJ301" i="1"/>
  <c r="LJ257" i="1"/>
  <c r="LO67" i="1" l="1"/>
  <c r="LP177" i="1"/>
  <c r="LP171" i="1"/>
  <c r="LP190" i="1"/>
  <c r="LM314" i="1"/>
  <c r="LM318" i="1" s="1"/>
  <c r="LP69" i="1"/>
  <c r="LP196" i="1"/>
  <c r="LP206" i="1"/>
  <c r="LQ256" i="1"/>
  <c r="LQ150" i="1"/>
  <c r="LQ149" i="1" s="1"/>
  <c r="LQ146" i="1"/>
  <c r="LQ80" i="1"/>
  <c r="LQ77" i="1"/>
  <c r="LM232" i="1"/>
  <c r="LP169" i="1"/>
  <c r="LP27" i="1"/>
  <c r="LN277" i="1"/>
  <c r="LP132" i="1"/>
  <c r="LL19" i="1"/>
  <c r="LP107" i="1"/>
  <c r="LP156" i="1"/>
  <c r="LP288" i="1"/>
  <c r="LP286" i="1" s="1"/>
  <c r="LP264" i="1"/>
  <c r="LP262" i="1" s="1"/>
  <c r="LO115" i="1"/>
  <c r="LO113" i="1" s="1"/>
  <c r="LM236" i="1"/>
  <c r="LO149" i="1"/>
  <c r="LN143" i="1"/>
  <c r="LO169" i="1"/>
  <c r="LN113" i="1"/>
  <c r="LP39" i="1"/>
  <c r="LP143" i="1"/>
  <c r="LN23" i="1"/>
  <c r="LO245" i="1"/>
  <c r="LO277" i="1" s="1"/>
  <c r="LO186" i="1"/>
  <c r="LP49" i="1"/>
  <c r="LN165" i="1"/>
  <c r="LO25" i="1"/>
  <c r="LO23" i="1" s="1"/>
  <c r="LO21" i="1" s="1"/>
  <c r="LP33" i="1"/>
  <c r="LP87" i="1"/>
  <c r="LO286" i="1"/>
  <c r="LP117" i="1"/>
  <c r="LP97" i="1"/>
  <c r="LP219" i="1"/>
  <c r="LP247" i="1"/>
  <c r="LP245" i="1" s="1"/>
  <c r="LP300" i="1"/>
  <c r="LP298" i="1" s="1"/>
  <c r="LN310" i="1"/>
  <c r="KX149" i="1"/>
  <c r="LQ69" i="1" l="1"/>
  <c r="LQ206" i="1"/>
  <c r="LP186" i="1"/>
  <c r="LP277" i="1"/>
  <c r="LR225" i="1"/>
  <c r="LR129" i="1"/>
  <c r="LR184" i="1"/>
  <c r="LR74" i="1"/>
  <c r="LR80" i="1"/>
  <c r="LP115" i="1"/>
  <c r="LP83" i="1"/>
  <c r="LN21" i="1"/>
  <c r="LQ27" i="1"/>
  <c r="LQ74" i="1"/>
  <c r="LQ97" i="1"/>
  <c r="LQ95" i="1" s="1"/>
  <c r="LQ129" i="1"/>
  <c r="LQ132" i="1"/>
  <c r="LQ171" i="1"/>
  <c r="LQ247" i="1"/>
  <c r="LQ219" i="1"/>
  <c r="LQ217" i="1" s="1"/>
  <c r="LL314" i="1"/>
  <c r="LL232" i="1"/>
  <c r="LL236" i="1"/>
  <c r="LQ156" i="1"/>
  <c r="LQ177" i="1"/>
  <c r="LQ225" i="1"/>
  <c r="LQ264" i="1"/>
  <c r="LQ288" i="1"/>
  <c r="LO165" i="1"/>
  <c r="LO154" i="1" s="1"/>
  <c r="LP310" i="1"/>
  <c r="LN154" i="1"/>
  <c r="LP95" i="1"/>
  <c r="LO310" i="1"/>
  <c r="LQ39" i="1"/>
  <c r="LQ107" i="1"/>
  <c r="LQ87" i="1"/>
  <c r="LQ83" i="1" s="1"/>
  <c r="LQ117" i="1"/>
  <c r="LQ145" i="1"/>
  <c r="LQ143" i="1" s="1"/>
  <c r="LQ184" i="1"/>
  <c r="LQ190" i="1"/>
  <c r="LQ300" i="1"/>
  <c r="LQ298" i="1" s="1"/>
  <c r="LP25" i="1"/>
  <c r="LP23" i="1" s="1"/>
  <c r="LP217" i="1"/>
  <c r="LQ33" i="1"/>
  <c r="LQ49" i="1"/>
  <c r="LQ196" i="1"/>
  <c r="LO143" i="1"/>
  <c r="LO19" i="1" s="1"/>
  <c r="KY150" i="1"/>
  <c r="KZ150" i="1"/>
  <c r="KZ149" i="1" s="1"/>
  <c r="LR288" i="1" l="1"/>
  <c r="LR286" i="1" s="1"/>
  <c r="LQ115" i="1"/>
  <c r="LQ113" i="1" s="1"/>
  <c r="LR206" i="1"/>
  <c r="LQ67" i="1"/>
  <c r="LR156" i="1"/>
  <c r="LR247" i="1"/>
  <c r="LS150" i="1"/>
  <c r="LS149" i="1" s="1"/>
  <c r="LS146" i="1"/>
  <c r="LS145" i="1" s="1"/>
  <c r="LS129" i="1"/>
  <c r="LS77" i="1"/>
  <c r="LS74" i="1"/>
  <c r="LO314" i="1"/>
  <c r="LO318" i="1" s="1"/>
  <c r="LO236" i="1"/>
  <c r="LO232" i="1"/>
  <c r="LQ262" i="1"/>
  <c r="LR27" i="1"/>
  <c r="LR33" i="1"/>
  <c r="LR39" i="1"/>
  <c r="LR107" i="1"/>
  <c r="LR171" i="1"/>
  <c r="LS256" i="1"/>
  <c r="LR77" i="1"/>
  <c r="LR97" i="1"/>
  <c r="LR69" i="1"/>
  <c r="LR177" i="1"/>
  <c r="LR146" i="1"/>
  <c r="LR190" i="1"/>
  <c r="LR300" i="1"/>
  <c r="LR298" i="1" s="1"/>
  <c r="LR310" i="1" s="1"/>
  <c r="LQ245" i="1"/>
  <c r="LQ25" i="1"/>
  <c r="LQ23" i="1" s="1"/>
  <c r="LQ21" i="1" s="1"/>
  <c r="LP67" i="1"/>
  <c r="LQ286" i="1"/>
  <c r="LP165" i="1"/>
  <c r="LL318" i="1"/>
  <c r="LR49" i="1"/>
  <c r="LR132" i="1"/>
  <c r="LR150" i="1"/>
  <c r="LR256" i="1"/>
  <c r="LR219" i="1"/>
  <c r="LQ169" i="1"/>
  <c r="LQ186" i="1"/>
  <c r="LR87" i="1"/>
  <c r="LR83" i="1" s="1"/>
  <c r="LR117" i="1"/>
  <c r="LR196" i="1"/>
  <c r="LR264" i="1"/>
  <c r="LR262" i="1" s="1"/>
  <c r="LN19" i="1"/>
  <c r="LP113" i="1"/>
  <c r="KY149" i="1"/>
  <c r="LA150" i="1"/>
  <c r="LA149" i="1" s="1"/>
  <c r="LS132" i="1" l="1"/>
  <c r="LQ19" i="1"/>
  <c r="LS97" i="1"/>
  <c r="LS95" i="1" s="1"/>
  <c r="LS196" i="1"/>
  <c r="LS171" i="1"/>
  <c r="LS107" i="1"/>
  <c r="LS247" i="1"/>
  <c r="LS245" i="1" s="1"/>
  <c r="LT225" i="1"/>
  <c r="LT184" i="1"/>
  <c r="LT80" i="1"/>
  <c r="LR115" i="1"/>
  <c r="LR113" i="1" s="1"/>
  <c r="LS143" i="1"/>
  <c r="LQ277" i="1"/>
  <c r="LR245" i="1"/>
  <c r="LR277" i="1" s="1"/>
  <c r="LR95" i="1"/>
  <c r="LS27" i="1"/>
  <c r="LS33" i="1"/>
  <c r="LS80" i="1"/>
  <c r="LS225" i="1"/>
  <c r="LS264" i="1"/>
  <c r="LS262" i="1" s="1"/>
  <c r="LS288" i="1"/>
  <c r="LR25" i="1"/>
  <c r="LQ165" i="1"/>
  <c r="LQ154" i="1" s="1"/>
  <c r="LS39" i="1"/>
  <c r="LS49" i="1"/>
  <c r="LS87" i="1"/>
  <c r="LS83" i="1" s="1"/>
  <c r="LS117" i="1"/>
  <c r="LS115" i="1" s="1"/>
  <c r="LS113" i="1" s="1"/>
  <c r="LS190" i="1"/>
  <c r="LS219" i="1"/>
  <c r="LS217" i="1" s="1"/>
  <c r="LS300" i="1"/>
  <c r="LS298" i="1" s="1"/>
  <c r="LP154" i="1"/>
  <c r="LR145" i="1"/>
  <c r="LR67" i="1"/>
  <c r="LR186" i="1"/>
  <c r="LR217" i="1"/>
  <c r="LR149" i="1"/>
  <c r="LS69" i="1"/>
  <c r="LS156" i="1"/>
  <c r="LS177" i="1"/>
  <c r="LS169" i="1" s="1"/>
  <c r="LR169" i="1"/>
  <c r="LP21" i="1"/>
  <c r="LN314" i="1"/>
  <c r="LN236" i="1"/>
  <c r="LN232" i="1"/>
  <c r="LQ310" i="1"/>
  <c r="LS184" i="1"/>
  <c r="LS206" i="1"/>
  <c r="LB150" i="1"/>
  <c r="LB149" i="1" s="1"/>
  <c r="LT288" i="1" l="1"/>
  <c r="LT286" i="1" s="1"/>
  <c r="LS277" i="1"/>
  <c r="LQ314" i="1"/>
  <c r="LQ318" i="1" s="1"/>
  <c r="LT219" i="1"/>
  <c r="LT217" i="1" s="1"/>
  <c r="LQ236" i="1"/>
  <c r="LT171" i="1"/>
  <c r="LT33" i="1"/>
  <c r="LT206" i="1"/>
  <c r="LQ232" i="1"/>
  <c r="LT97" i="1"/>
  <c r="LT95" i="1" s="1"/>
  <c r="LU256" i="1"/>
  <c r="LU225" i="1"/>
  <c r="LU184" i="1"/>
  <c r="LU129" i="1"/>
  <c r="LU80" i="1"/>
  <c r="LU74" i="1"/>
  <c r="LU77" i="1"/>
  <c r="LR165" i="1"/>
  <c r="LR154" i="1" s="1"/>
  <c r="LT49" i="1"/>
  <c r="LT107" i="1"/>
  <c r="LT132" i="1"/>
  <c r="LT264" i="1"/>
  <c r="LS186" i="1"/>
  <c r="LS165" i="1" s="1"/>
  <c r="LR23" i="1"/>
  <c r="LT74" i="1"/>
  <c r="LT69" i="1"/>
  <c r="LT77" i="1"/>
  <c r="LT146" i="1"/>
  <c r="LT156" i="1"/>
  <c r="LT177" i="1"/>
  <c r="LT169" i="1" s="1"/>
  <c r="LU146" i="1"/>
  <c r="LU145" i="1" s="1"/>
  <c r="LU150" i="1"/>
  <c r="LU149" i="1" s="1"/>
  <c r="LN318" i="1"/>
  <c r="LS67" i="1"/>
  <c r="LT39" i="1"/>
  <c r="LT117" i="1"/>
  <c r="LT87" i="1"/>
  <c r="LT83" i="1" s="1"/>
  <c r="LT190" i="1"/>
  <c r="LT150" i="1"/>
  <c r="LT196" i="1"/>
  <c r="LT256" i="1"/>
  <c r="LT247" i="1"/>
  <c r="LT300" i="1"/>
  <c r="LP19" i="1"/>
  <c r="LR143" i="1"/>
  <c r="LS286" i="1"/>
  <c r="LT27" i="1"/>
  <c r="LT129" i="1"/>
  <c r="LS25" i="1"/>
  <c r="LS23" i="1" s="1"/>
  <c r="LC150" i="1"/>
  <c r="LC149" i="1" s="1"/>
  <c r="LU190" i="1" l="1"/>
  <c r="LU264" i="1"/>
  <c r="LU206" i="1"/>
  <c r="LS21" i="1"/>
  <c r="LS19" i="1" s="1"/>
  <c r="LU219" i="1"/>
  <c r="LU97" i="1"/>
  <c r="LU95" i="1" s="1"/>
  <c r="LU27" i="1"/>
  <c r="LU69" i="1"/>
  <c r="LW303" i="1"/>
  <c r="LW274" i="1"/>
  <c r="LW272" i="1"/>
  <c r="LW254" i="1"/>
  <c r="LW211" i="1"/>
  <c r="LW200" i="1"/>
  <c r="LW199" i="1"/>
  <c r="LW198" i="1"/>
  <c r="LW192" i="1"/>
  <c r="LW265" i="1"/>
  <c r="LW214" i="1"/>
  <c r="LW210" i="1"/>
  <c r="LW203" i="1"/>
  <c r="LW252" i="1"/>
  <c r="LW221" i="1"/>
  <c r="LW181" i="1"/>
  <c r="LV184" i="1"/>
  <c r="LW184" i="1" s="1"/>
  <c r="LW180" i="1"/>
  <c r="LW179" i="1"/>
  <c r="LW160" i="1"/>
  <c r="LW147" i="1"/>
  <c r="LW127" i="1"/>
  <c r="LW125" i="1"/>
  <c r="LW123" i="1"/>
  <c r="LW121" i="1"/>
  <c r="LW119" i="1"/>
  <c r="LW101" i="1"/>
  <c r="LW173" i="1"/>
  <c r="LW161" i="1"/>
  <c r="LW133" i="1"/>
  <c r="LW111" i="1"/>
  <c r="LW100" i="1"/>
  <c r="LW175" i="1"/>
  <c r="LW134" i="1"/>
  <c r="LW126" i="1"/>
  <c r="LW124" i="1"/>
  <c r="LW122" i="1"/>
  <c r="LW99" i="1"/>
  <c r="LW93" i="1"/>
  <c r="LW92" i="1"/>
  <c r="LW91" i="1"/>
  <c r="LW90" i="1"/>
  <c r="LW89" i="1"/>
  <c r="LW163" i="1"/>
  <c r="LV74" i="1"/>
  <c r="LW74" i="1" s="1"/>
  <c r="LW64" i="1"/>
  <c r="LW159" i="1"/>
  <c r="LW98" i="1"/>
  <c r="LW65" i="1"/>
  <c r="LW72" i="1"/>
  <c r="LW135" i="1"/>
  <c r="LW105" i="1"/>
  <c r="LV77" i="1"/>
  <c r="LW77" i="1" s="1"/>
  <c r="LW62" i="1"/>
  <c r="LW60" i="1"/>
  <c r="LW59" i="1"/>
  <c r="LW58" i="1"/>
  <c r="LW57" i="1"/>
  <c r="LW55" i="1"/>
  <c r="LW54" i="1"/>
  <c r="LW53" i="1"/>
  <c r="LW52" i="1"/>
  <c r="LW50" i="1"/>
  <c r="LW47" i="1"/>
  <c r="LW46" i="1"/>
  <c r="LW45" i="1"/>
  <c r="LW44" i="1"/>
  <c r="LW43" i="1"/>
  <c r="LW42" i="1"/>
  <c r="LW41" i="1"/>
  <c r="LW40" i="1"/>
  <c r="LW37" i="1"/>
  <c r="LW36" i="1"/>
  <c r="LW35" i="1"/>
  <c r="LW31" i="1"/>
  <c r="LW30" i="1"/>
  <c r="LW29" i="1"/>
  <c r="LT115" i="1"/>
  <c r="LT113" i="1" s="1"/>
  <c r="LS310" i="1"/>
  <c r="LT298" i="1"/>
  <c r="LU39" i="1"/>
  <c r="LU107" i="1"/>
  <c r="LU87" i="1"/>
  <c r="LU117" i="1"/>
  <c r="LU132" i="1"/>
  <c r="LU171" i="1"/>
  <c r="LU217" i="1"/>
  <c r="LU288" i="1"/>
  <c r="LT145" i="1"/>
  <c r="LT67" i="1"/>
  <c r="LT245" i="1"/>
  <c r="LT186" i="1"/>
  <c r="LT25" i="1"/>
  <c r="LT23" i="1" s="1"/>
  <c r="LP314" i="1"/>
  <c r="LP232" i="1"/>
  <c r="LP236" i="1"/>
  <c r="LT149" i="1"/>
  <c r="LU49" i="1"/>
  <c r="LU143" i="1"/>
  <c r="LU156" i="1"/>
  <c r="LU177" i="1"/>
  <c r="LU196" i="1"/>
  <c r="LU186" i="1" s="1"/>
  <c r="LU247" i="1"/>
  <c r="LU245" i="1" s="1"/>
  <c r="LU300" i="1"/>
  <c r="LU298" i="1" s="1"/>
  <c r="LU262" i="1"/>
  <c r="LR21" i="1"/>
  <c r="LS154" i="1"/>
  <c r="LT262" i="1"/>
  <c r="LU33" i="1"/>
  <c r="LW253" i="1"/>
  <c r="LW304" i="1"/>
  <c r="LW291" i="1"/>
  <c r="LW292" i="1"/>
  <c r="LW270" i="1"/>
  <c r="LW215" i="1"/>
  <c r="LW201" i="1"/>
  <c r="LW204" i="1"/>
  <c r="LW223" i="1"/>
  <c r="LW213" i="1"/>
  <c r="LW208" i="1"/>
  <c r="LW212" i="1"/>
  <c r="LV206" i="1"/>
  <c r="LW202" i="1"/>
  <c r="LW120" i="1"/>
  <c r="LD150" i="1"/>
  <c r="LW206" i="1" l="1"/>
  <c r="LV69" i="1"/>
  <c r="LW69" i="1" s="1"/>
  <c r="LV146" i="1"/>
  <c r="LV145" i="1" s="1"/>
  <c r="LW145" i="1" s="1"/>
  <c r="LV177" i="1"/>
  <c r="LW177" i="1" s="1"/>
  <c r="LV107" i="1"/>
  <c r="LW107" i="1" s="1"/>
  <c r="LT21" i="1"/>
  <c r="LW71" i="1"/>
  <c r="LV171" i="1"/>
  <c r="LU25" i="1"/>
  <c r="LU23" i="1" s="1"/>
  <c r="LS232" i="1"/>
  <c r="LU277" i="1"/>
  <c r="LV27" i="1"/>
  <c r="LV33" i="1"/>
  <c r="LW33" i="1" s="1"/>
  <c r="LW34" i="1"/>
  <c r="LV80" i="1"/>
  <c r="LW80" i="1" s="1"/>
  <c r="LW81" i="1"/>
  <c r="LV256" i="1"/>
  <c r="LW256" i="1" s="1"/>
  <c r="LW259" i="1"/>
  <c r="LW183" i="1"/>
  <c r="LW28" i="1"/>
  <c r="LW78" i="1"/>
  <c r="LS314" i="1"/>
  <c r="LS318" i="1" s="1"/>
  <c r="LU286" i="1"/>
  <c r="LU169" i="1"/>
  <c r="LW109" i="1"/>
  <c r="LT165" i="1"/>
  <c r="LV87" i="1"/>
  <c r="LV83" i="1" s="1"/>
  <c r="LW88" i="1"/>
  <c r="LV129" i="1"/>
  <c r="LW129" i="1" s="1"/>
  <c r="LW130" i="1"/>
  <c r="LV219" i="1"/>
  <c r="LW220" i="1"/>
  <c r="LV300" i="1"/>
  <c r="LV298" i="1" s="1"/>
  <c r="LW298" i="1" s="1"/>
  <c r="LW302" i="1"/>
  <c r="LW172" i="1"/>
  <c r="LT277" i="1"/>
  <c r="LT310" i="1"/>
  <c r="LV156" i="1"/>
  <c r="LW156" i="1" s="1"/>
  <c r="LW158" i="1"/>
  <c r="LV132" i="1"/>
  <c r="LW132" i="1" s="1"/>
  <c r="LV150" i="1"/>
  <c r="LW151" i="1"/>
  <c r="LV190" i="1"/>
  <c r="LW191" i="1"/>
  <c r="LV288" i="1"/>
  <c r="LV286" i="1" s="1"/>
  <c r="LW290" i="1"/>
  <c r="LV225" i="1"/>
  <c r="LW225" i="1" s="1"/>
  <c r="LW227" i="1"/>
  <c r="LT143" i="1"/>
  <c r="LU115" i="1"/>
  <c r="LV117" i="1"/>
  <c r="LW117" i="1" s="1"/>
  <c r="LW118" i="1"/>
  <c r="LV49" i="1"/>
  <c r="LW49" i="1" s="1"/>
  <c r="LV39" i="1"/>
  <c r="LW39" i="1" s="1"/>
  <c r="LV97" i="1"/>
  <c r="LV247" i="1"/>
  <c r="LW248" i="1"/>
  <c r="LV196" i="1"/>
  <c r="LW196" i="1" s="1"/>
  <c r="LW197" i="1"/>
  <c r="LV264" i="1"/>
  <c r="LR19" i="1"/>
  <c r="LW75" i="1"/>
  <c r="LP318" i="1"/>
  <c r="LS236" i="1"/>
  <c r="LW207" i="1"/>
  <c r="LU83" i="1"/>
  <c r="LW178" i="1"/>
  <c r="LE150" i="1"/>
  <c r="LE149" i="1" s="1"/>
  <c r="LD149" i="1"/>
  <c r="LW146" i="1" l="1"/>
  <c r="LV169" i="1"/>
  <c r="LT19" i="1"/>
  <c r="LW171" i="1"/>
  <c r="LW87" i="1"/>
  <c r="LV245" i="1"/>
  <c r="LW245" i="1" s="1"/>
  <c r="LW288" i="1"/>
  <c r="LV67" i="1"/>
  <c r="LR314" i="1"/>
  <c r="LR236" i="1"/>
  <c r="LR232" i="1"/>
  <c r="LU67" i="1"/>
  <c r="LW83" i="1"/>
  <c r="LV186" i="1"/>
  <c r="LW190" i="1"/>
  <c r="LT154" i="1"/>
  <c r="LU165" i="1"/>
  <c r="LU154" i="1" s="1"/>
  <c r="LW169" i="1"/>
  <c r="LV25" i="1"/>
  <c r="LW27" i="1"/>
  <c r="LV262" i="1"/>
  <c r="LW262" i="1" s="1"/>
  <c r="LW264" i="1"/>
  <c r="LW300" i="1"/>
  <c r="LU113" i="1"/>
  <c r="LV95" i="1"/>
  <c r="LW95" i="1" s="1"/>
  <c r="LW97" i="1"/>
  <c r="LV115" i="1"/>
  <c r="LV113" i="1" s="1"/>
  <c r="LV310" i="1"/>
  <c r="LV149" i="1"/>
  <c r="LW150" i="1"/>
  <c r="LU310" i="1"/>
  <c r="LW286" i="1"/>
  <c r="LV217" i="1"/>
  <c r="LW217" i="1" s="1"/>
  <c r="LW219" i="1"/>
  <c r="LW247" i="1"/>
  <c r="LW310" i="1" l="1"/>
  <c r="LT232" i="1"/>
  <c r="LW115" i="1"/>
  <c r="LV277" i="1"/>
  <c r="LW277" i="1" s="1"/>
  <c r="LT236" i="1"/>
  <c r="LV23" i="1"/>
  <c r="LW25" i="1"/>
  <c r="LW67" i="1"/>
  <c r="LU21" i="1"/>
  <c r="LR318" i="1"/>
  <c r="LW113" i="1"/>
  <c r="LW186" i="1"/>
  <c r="LV165" i="1"/>
  <c r="LV143" i="1"/>
  <c r="LW143" i="1" s="1"/>
  <c r="LW149" i="1"/>
  <c r="LT314" i="1"/>
  <c r="LT318" i="1" s="1"/>
  <c r="LF150" i="1"/>
  <c r="LG150" i="1"/>
  <c r="LG149" i="1" s="1"/>
  <c r="LU19" i="1" l="1"/>
  <c r="LV154" i="1"/>
  <c r="LW165" i="1"/>
  <c r="LV21" i="1"/>
  <c r="LV19" i="1" s="1"/>
  <c r="LW23" i="1"/>
  <c r="LH150" i="1"/>
  <c r="LH149" i="1" s="1"/>
  <c r="LF149" i="1"/>
  <c r="LW154" i="1" l="1"/>
  <c r="LV314" i="1"/>
  <c r="LV318" i="1" s="1"/>
  <c r="LV236" i="1"/>
  <c r="LV232" i="1"/>
  <c r="LW21" i="1"/>
  <c r="LU314" i="1"/>
  <c r="LU236" i="1"/>
  <c r="LU232" i="1"/>
  <c r="LW19" i="1"/>
  <c r="LJ175" i="1"/>
  <c r="LW232" i="1" l="1"/>
  <c r="LW236" i="1"/>
  <c r="LU318" i="1"/>
  <c r="LW318" i="1" s="1"/>
  <c r="LW314" i="1"/>
  <c r="LI150" i="1"/>
  <c r="LJ151" i="1"/>
  <c r="LI149" i="1" l="1"/>
  <c r="LJ150" i="1"/>
  <c r="LJ149" i="1" l="1"/>
  <c r="LI146" i="1" l="1"/>
  <c r="LI145" i="1" s="1"/>
  <c r="LI143" i="1" s="1"/>
  <c r="LH146" i="1"/>
  <c r="LH145" i="1" s="1"/>
  <c r="LH143" i="1" s="1"/>
  <c r="LG146" i="1"/>
  <c r="LG145" i="1" s="1"/>
  <c r="LG143" i="1" s="1"/>
  <c r="LF146" i="1"/>
  <c r="LF145" i="1" s="1"/>
  <c r="LF143" i="1" s="1"/>
  <c r="LE146" i="1"/>
  <c r="LE145" i="1" s="1"/>
  <c r="LE143" i="1" s="1"/>
  <c r="LD146" i="1"/>
  <c r="LD145" i="1" s="1"/>
  <c r="LD143" i="1" s="1"/>
  <c r="LC146" i="1"/>
  <c r="LC145" i="1" s="1"/>
  <c r="LC143" i="1" s="1"/>
  <c r="LB146" i="1"/>
  <c r="LB145" i="1" s="1"/>
  <c r="LB143" i="1" s="1"/>
  <c r="LA146" i="1"/>
  <c r="LA145" i="1" s="1"/>
  <c r="LA143" i="1" s="1"/>
  <c r="KZ146" i="1"/>
  <c r="KZ145" i="1" s="1"/>
  <c r="KZ143" i="1" s="1"/>
  <c r="KY146" i="1"/>
  <c r="KY145" i="1" s="1"/>
  <c r="KY143" i="1" s="1"/>
  <c r="LJ147" i="1" l="1"/>
  <c r="LI300" i="1"/>
  <c r="LI298" i="1" s="1"/>
  <c r="LH300" i="1"/>
  <c r="LH298" i="1" s="1"/>
  <c r="LG300" i="1"/>
  <c r="LG298" i="1" s="1"/>
  <c r="LF300" i="1"/>
  <c r="LF298" i="1" s="1"/>
  <c r="LE300" i="1"/>
  <c r="LE298" i="1" s="1"/>
  <c r="LD300" i="1"/>
  <c r="LD298" i="1" s="1"/>
  <c r="LC300" i="1"/>
  <c r="LC298" i="1" s="1"/>
  <c r="LB300" i="1"/>
  <c r="LB298" i="1" s="1"/>
  <c r="LA300" i="1"/>
  <c r="LA298" i="1" s="1"/>
  <c r="KZ300" i="1"/>
  <c r="KZ298" i="1" s="1"/>
  <c r="KY300" i="1"/>
  <c r="KY298" i="1" s="1"/>
  <c r="LI288" i="1"/>
  <c r="LI286" i="1" s="1"/>
  <c r="LH288" i="1"/>
  <c r="LH286" i="1" s="1"/>
  <c r="LG288" i="1"/>
  <c r="LG286" i="1" s="1"/>
  <c r="LF288" i="1"/>
  <c r="LF286" i="1" s="1"/>
  <c r="LE288" i="1"/>
  <c r="LE286" i="1" s="1"/>
  <c r="LD288" i="1"/>
  <c r="LD286" i="1" s="1"/>
  <c r="LC288" i="1"/>
  <c r="LC286" i="1" s="1"/>
  <c r="LB288" i="1"/>
  <c r="LB286" i="1" s="1"/>
  <c r="LA288" i="1"/>
  <c r="LA286" i="1" s="1"/>
  <c r="KZ288" i="1"/>
  <c r="KZ286" i="1" s="1"/>
  <c r="KY288" i="1"/>
  <c r="KY286" i="1" s="1"/>
  <c r="LI264" i="1"/>
  <c r="LI262" i="1" s="1"/>
  <c r="LH264" i="1"/>
  <c r="LH262" i="1" s="1"/>
  <c r="LG264" i="1"/>
  <c r="LG262" i="1" s="1"/>
  <c r="LF264" i="1"/>
  <c r="LF262" i="1" s="1"/>
  <c r="LE264" i="1"/>
  <c r="LE262" i="1" s="1"/>
  <c r="LD264" i="1"/>
  <c r="LD262" i="1" s="1"/>
  <c r="LC264" i="1"/>
  <c r="LC262" i="1" s="1"/>
  <c r="LB264" i="1"/>
  <c r="LB262" i="1" s="1"/>
  <c r="LA264" i="1"/>
  <c r="LA262" i="1" s="1"/>
  <c r="KZ264" i="1"/>
  <c r="KZ262" i="1" s="1"/>
  <c r="KY264" i="1"/>
  <c r="KY262" i="1" s="1"/>
  <c r="LI256" i="1"/>
  <c r="LH256" i="1"/>
  <c r="LG256" i="1"/>
  <c r="LF256" i="1"/>
  <c r="LE256" i="1"/>
  <c r="LD256" i="1"/>
  <c r="LC256" i="1"/>
  <c r="LB256" i="1"/>
  <c r="LA256" i="1"/>
  <c r="KZ256" i="1"/>
  <c r="KY256" i="1"/>
  <c r="LI225" i="1"/>
  <c r="LH225" i="1"/>
  <c r="LG225" i="1"/>
  <c r="LF225" i="1"/>
  <c r="LE225" i="1"/>
  <c r="LD225" i="1"/>
  <c r="LC225" i="1"/>
  <c r="LB225" i="1"/>
  <c r="LA225" i="1"/>
  <c r="KZ225" i="1"/>
  <c r="KY225" i="1"/>
  <c r="LI219" i="1"/>
  <c r="LI217" i="1" s="1"/>
  <c r="LH219" i="1"/>
  <c r="LH217" i="1" s="1"/>
  <c r="LG219" i="1"/>
  <c r="LG217" i="1" s="1"/>
  <c r="LF219" i="1"/>
  <c r="LF217" i="1" s="1"/>
  <c r="LE219" i="1"/>
  <c r="LE217" i="1" s="1"/>
  <c r="LD219" i="1"/>
  <c r="LD217" i="1" s="1"/>
  <c r="LC219" i="1"/>
  <c r="LC217" i="1" s="1"/>
  <c r="LB219" i="1"/>
  <c r="LB217" i="1" s="1"/>
  <c r="LA219" i="1"/>
  <c r="LA217" i="1" s="1"/>
  <c r="KZ219" i="1"/>
  <c r="KZ217" i="1" s="1"/>
  <c r="KY219" i="1"/>
  <c r="KY217" i="1" s="1"/>
  <c r="LI206" i="1"/>
  <c r="LH206" i="1"/>
  <c r="LG206" i="1"/>
  <c r="LF206" i="1"/>
  <c r="LE206" i="1"/>
  <c r="LD206" i="1"/>
  <c r="LC206" i="1"/>
  <c r="LB206" i="1"/>
  <c r="LA206" i="1"/>
  <c r="KZ206" i="1"/>
  <c r="KY206" i="1"/>
  <c r="LI196" i="1"/>
  <c r="LH196" i="1"/>
  <c r="LG196" i="1"/>
  <c r="LF196" i="1"/>
  <c r="LE196" i="1"/>
  <c r="LD196" i="1"/>
  <c r="LC196" i="1"/>
  <c r="LB196" i="1"/>
  <c r="LA196" i="1"/>
  <c r="KZ196" i="1"/>
  <c r="KY196" i="1"/>
  <c r="LI190" i="1"/>
  <c r="LH190" i="1"/>
  <c r="LG190" i="1"/>
  <c r="LF190" i="1"/>
  <c r="LE190" i="1"/>
  <c r="LD190" i="1"/>
  <c r="LC190" i="1"/>
  <c r="LB190" i="1"/>
  <c r="LA190" i="1"/>
  <c r="KZ190" i="1"/>
  <c r="KY190" i="1"/>
  <c r="LI184" i="1"/>
  <c r="LH184" i="1"/>
  <c r="LG184" i="1"/>
  <c r="LF184" i="1"/>
  <c r="LE184" i="1"/>
  <c r="LD184" i="1"/>
  <c r="LC184" i="1"/>
  <c r="LB184" i="1"/>
  <c r="LA184" i="1"/>
  <c r="KZ184" i="1"/>
  <c r="KY184" i="1"/>
  <c r="LH177" i="1"/>
  <c r="LG177" i="1"/>
  <c r="LF177" i="1"/>
  <c r="LE177" i="1"/>
  <c r="LD177" i="1"/>
  <c r="LC177" i="1"/>
  <c r="LB177" i="1"/>
  <c r="LA177" i="1"/>
  <c r="KZ177" i="1"/>
  <c r="KY177" i="1"/>
  <c r="LI171" i="1"/>
  <c r="LH171" i="1"/>
  <c r="LG171" i="1"/>
  <c r="LF171" i="1"/>
  <c r="LE171" i="1"/>
  <c r="LD171" i="1"/>
  <c r="LC171" i="1"/>
  <c r="LB171" i="1"/>
  <c r="LA171" i="1"/>
  <c r="KZ171" i="1"/>
  <c r="KY171" i="1"/>
  <c r="LH156" i="1"/>
  <c r="LG156" i="1"/>
  <c r="LF156" i="1"/>
  <c r="LD156" i="1"/>
  <c r="LC156" i="1"/>
  <c r="LB156" i="1"/>
  <c r="KZ156" i="1"/>
  <c r="KY156" i="1"/>
  <c r="LI132" i="1"/>
  <c r="LH132" i="1"/>
  <c r="LG132" i="1"/>
  <c r="LF132" i="1"/>
  <c r="LE132" i="1"/>
  <c r="LD132" i="1"/>
  <c r="LC132" i="1"/>
  <c r="LB132" i="1"/>
  <c r="LA132" i="1"/>
  <c r="KZ132" i="1"/>
  <c r="KY132" i="1"/>
  <c r="LI129" i="1"/>
  <c r="LH129" i="1"/>
  <c r="LG129" i="1"/>
  <c r="LF129" i="1"/>
  <c r="LE129" i="1"/>
  <c r="LD129" i="1"/>
  <c r="LC129" i="1"/>
  <c r="LB129" i="1"/>
  <c r="LA129" i="1"/>
  <c r="KZ129" i="1"/>
  <c r="KY129" i="1"/>
  <c r="LI117" i="1"/>
  <c r="LH117" i="1"/>
  <c r="LG117" i="1"/>
  <c r="LF117" i="1"/>
  <c r="LE117" i="1"/>
  <c r="LD117" i="1"/>
  <c r="LC117" i="1"/>
  <c r="LB117" i="1"/>
  <c r="LA117" i="1"/>
  <c r="KZ117" i="1"/>
  <c r="KY117" i="1"/>
  <c r="LI107" i="1"/>
  <c r="LH107" i="1"/>
  <c r="LG107" i="1"/>
  <c r="LF107" i="1"/>
  <c r="LE107" i="1"/>
  <c r="LD107" i="1"/>
  <c r="LC107" i="1"/>
  <c r="LB107" i="1"/>
  <c r="LA107" i="1"/>
  <c r="KZ107" i="1"/>
  <c r="KY107" i="1"/>
  <c r="LI97" i="1"/>
  <c r="LI95" i="1" s="1"/>
  <c r="LH97" i="1"/>
  <c r="LH95" i="1" s="1"/>
  <c r="LG97" i="1"/>
  <c r="LG95" i="1" s="1"/>
  <c r="LF97" i="1"/>
  <c r="LF95" i="1" s="1"/>
  <c r="LE97" i="1"/>
  <c r="LE95" i="1" s="1"/>
  <c r="LD97" i="1"/>
  <c r="LD95" i="1" s="1"/>
  <c r="LC97" i="1"/>
  <c r="LC95" i="1" s="1"/>
  <c r="LB97" i="1"/>
  <c r="LB95" i="1" s="1"/>
  <c r="LA97" i="1"/>
  <c r="LA95" i="1" s="1"/>
  <c r="KZ97" i="1"/>
  <c r="KZ95" i="1" s="1"/>
  <c r="KY97" i="1"/>
  <c r="KY95" i="1" s="1"/>
  <c r="LI87" i="1"/>
  <c r="LI83" i="1" s="1"/>
  <c r="LH87" i="1"/>
  <c r="LH83" i="1" s="1"/>
  <c r="LG87" i="1"/>
  <c r="LG83" i="1" s="1"/>
  <c r="LF87" i="1"/>
  <c r="LF83" i="1" s="1"/>
  <c r="LE87" i="1"/>
  <c r="LE83" i="1" s="1"/>
  <c r="LD87" i="1"/>
  <c r="LD83" i="1" s="1"/>
  <c r="LC87" i="1"/>
  <c r="LC83" i="1" s="1"/>
  <c r="LB87" i="1"/>
  <c r="LB83" i="1" s="1"/>
  <c r="LA87" i="1"/>
  <c r="LA83" i="1" s="1"/>
  <c r="KZ87" i="1"/>
  <c r="KZ83" i="1" s="1"/>
  <c r="KY87" i="1"/>
  <c r="KY83" i="1" s="1"/>
  <c r="LI80" i="1"/>
  <c r="LH80" i="1"/>
  <c r="LG80" i="1"/>
  <c r="LF80" i="1"/>
  <c r="LE80" i="1"/>
  <c r="LD80" i="1"/>
  <c r="LC80" i="1"/>
  <c r="LB80" i="1"/>
  <c r="LA80" i="1"/>
  <c r="KZ80" i="1"/>
  <c r="KY80" i="1"/>
  <c r="LI77" i="1"/>
  <c r="LH77" i="1"/>
  <c r="LG77" i="1"/>
  <c r="LF77" i="1"/>
  <c r="LE77" i="1"/>
  <c r="LD77" i="1"/>
  <c r="LC77" i="1"/>
  <c r="LB77" i="1"/>
  <c r="LA77" i="1"/>
  <c r="KZ77" i="1"/>
  <c r="KY77" i="1"/>
  <c r="LI74" i="1"/>
  <c r="LH74" i="1"/>
  <c r="LG74" i="1"/>
  <c r="LF74" i="1"/>
  <c r="LE74" i="1"/>
  <c r="LD74" i="1"/>
  <c r="LC74" i="1"/>
  <c r="LB74" i="1"/>
  <c r="LA74" i="1"/>
  <c r="KZ74" i="1"/>
  <c r="KY74" i="1"/>
  <c r="LI69" i="1"/>
  <c r="LH69" i="1"/>
  <c r="LG69" i="1"/>
  <c r="LF69" i="1"/>
  <c r="LE69" i="1"/>
  <c r="LD69" i="1"/>
  <c r="LC69" i="1"/>
  <c r="LB69" i="1"/>
  <c r="LA69" i="1"/>
  <c r="KZ69" i="1"/>
  <c r="KY69" i="1"/>
  <c r="LI49" i="1"/>
  <c r="LH49" i="1"/>
  <c r="LG49" i="1"/>
  <c r="LF49" i="1"/>
  <c r="LE49" i="1"/>
  <c r="LD49" i="1"/>
  <c r="LC49" i="1"/>
  <c r="LB49" i="1"/>
  <c r="LA49" i="1"/>
  <c r="KZ49" i="1"/>
  <c r="KY49" i="1"/>
  <c r="LI39" i="1"/>
  <c r="LH39" i="1"/>
  <c r="LG39" i="1"/>
  <c r="LF39" i="1"/>
  <c r="LE39" i="1"/>
  <c r="LD39" i="1"/>
  <c r="LC39" i="1"/>
  <c r="LB39" i="1"/>
  <c r="LA39" i="1"/>
  <c r="KZ39" i="1"/>
  <c r="KY39" i="1"/>
  <c r="LI33" i="1"/>
  <c r="LH33" i="1"/>
  <c r="LG33" i="1"/>
  <c r="LF33" i="1"/>
  <c r="LE33" i="1"/>
  <c r="LD33" i="1"/>
  <c r="LC33" i="1"/>
  <c r="LB33" i="1"/>
  <c r="LA33" i="1"/>
  <c r="KZ33" i="1"/>
  <c r="KY33" i="1"/>
  <c r="LI27" i="1"/>
  <c r="LH27" i="1"/>
  <c r="LG27" i="1"/>
  <c r="LF27" i="1"/>
  <c r="LE27" i="1"/>
  <c r="LD27" i="1"/>
  <c r="LC27" i="1"/>
  <c r="LB27" i="1"/>
  <c r="LA27" i="1"/>
  <c r="KZ27" i="1"/>
  <c r="KY27" i="1"/>
  <c r="LF169" i="1" l="1"/>
  <c r="LF310" i="1"/>
  <c r="LF25" i="1"/>
  <c r="LF23" i="1" s="1"/>
  <c r="LB67" i="1"/>
  <c r="LE115" i="1"/>
  <c r="LE113" i="1" s="1"/>
  <c r="KZ169" i="1"/>
  <c r="LH169" i="1"/>
  <c r="KZ186" i="1"/>
  <c r="LH186" i="1"/>
  <c r="KY25" i="1"/>
  <c r="KY23" i="1" s="1"/>
  <c r="LG25" i="1"/>
  <c r="LG23" i="1" s="1"/>
  <c r="LF115" i="1"/>
  <c r="LF113" i="1" s="1"/>
  <c r="LH310" i="1"/>
  <c r="KY115" i="1"/>
  <c r="KY113" i="1" s="1"/>
  <c r="LG115" i="1"/>
  <c r="LG113" i="1" s="1"/>
  <c r="LE25" i="1"/>
  <c r="LE23" i="1" s="1"/>
  <c r="LA67" i="1"/>
  <c r="LI67" i="1"/>
  <c r="KY169" i="1"/>
  <c r="LG169" i="1"/>
  <c r="KY186" i="1"/>
  <c r="KY310" i="1"/>
  <c r="LG310" i="1"/>
  <c r="LD25" i="1"/>
  <c r="LD23" i="1" s="1"/>
  <c r="LH67" i="1"/>
  <c r="LD115" i="1"/>
  <c r="LD113" i="1" s="1"/>
  <c r="LE169" i="1"/>
  <c r="LE186" i="1"/>
  <c r="LE310" i="1"/>
  <c r="LF186" i="1"/>
  <c r="KZ25" i="1"/>
  <c r="KZ23" i="1" s="1"/>
  <c r="LH25" i="1"/>
  <c r="LH23" i="1" s="1"/>
  <c r="LD67" i="1"/>
  <c r="KZ115" i="1"/>
  <c r="KZ113" i="1" s="1"/>
  <c r="LH115" i="1"/>
  <c r="LH113" i="1" s="1"/>
  <c r="LA169" i="1"/>
  <c r="LA186" i="1"/>
  <c r="LA310" i="1"/>
  <c r="LA25" i="1"/>
  <c r="LA23" i="1" s="1"/>
  <c r="LI25" i="1"/>
  <c r="LI23" i="1" s="1"/>
  <c r="LE67" i="1"/>
  <c r="LA115" i="1"/>
  <c r="LA113" i="1" s="1"/>
  <c r="LI115" i="1"/>
  <c r="LI113" i="1" s="1"/>
  <c r="LB169" i="1"/>
  <c r="LB186" i="1"/>
  <c r="LB310" i="1"/>
  <c r="LB25" i="1"/>
  <c r="LB23" i="1" s="1"/>
  <c r="LF67" i="1"/>
  <c r="LB115" i="1"/>
  <c r="LB113" i="1" s="1"/>
  <c r="LC169" i="1"/>
  <c r="LC186" i="1"/>
  <c r="LC25" i="1"/>
  <c r="LC23" i="1" s="1"/>
  <c r="KY67" i="1"/>
  <c r="LG67" i="1"/>
  <c r="LC115" i="1"/>
  <c r="LC113" i="1" s="1"/>
  <c r="LD169" i="1"/>
  <c r="LD186" i="1"/>
  <c r="LD310" i="1"/>
  <c r="LI186" i="1"/>
  <c r="LA247" i="1"/>
  <c r="LA245" i="1" s="1"/>
  <c r="LA277" i="1" s="1"/>
  <c r="LJ99" i="1"/>
  <c r="LJ119" i="1"/>
  <c r="LJ120" i="1"/>
  <c r="LJ121" i="1"/>
  <c r="LJ122" i="1"/>
  <c r="KK184" i="1"/>
  <c r="LJ198" i="1"/>
  <c r="LJ207" i="1"/>
  <c r="KK225" i="1"/>
  <c r="LB247" i="1"/>
  <c r="LB245" i="1" s="1"/>
  <c r="LF247" i="1"/>
  <c r="LF245" i="1" s="1"/>
  <c r="KK256" i="1"/>
  <c r="LJ302" i="1"/>
  <c r="KZ67" i="1"/>
  <c r="LJ160" i="1"/>
  <c r="LJ161" i="1"/>
  <c r="LJ163" i="1"/>
  <c r="LJ180" i="1"/>
  <c r="LJ192" i="1"/>
  <c r="LJ199" i="1"/>
  <c r="LJ201" i="1"/>
  <c r="LJ204" i="1"/>
  <c r="LJ211" i="1"/>
  <c r="LE247" i="1"/>
  <c r="LE245" i="1" s="1"/>
  <c r="LJ303" i="1"/>
  <c r="LJ29" i="1"/>
  <c r="LJ31" i="1"/>
  <c r="LJ36" i="1"/>
  <c r="LJ41" i="1"/>
  <c r="LJ43" i="1"/>
  <c r="LJ45" i="1"/>
  <c r="LJ52" i="1"/>
  <c r="LJ53" i="1"/>
  <c r="LJ54" i="1"/>
  <c r="LJ55" i="1"/>
  <c r="LJ57" i="1"/>
  <c r="LJ58" i="1"/>
  <c r="LJ59" i="1"/>
  <c r="LJ60" i="1"/>
  <c r="LJ64" i="1"/>
  <c r="LJ89" i="1"/>
  <c r="LJ123" i="1"/>
  <c r="LJ124" i="1"/>
  <c r="LJ126" i="1"/>
  <c r="LJ135" i="1"/>
  <c r="LA156" i="1"/>
  <c r="LJ158" i="1"/>
  <c r="LI156" i="1"/>
  <c r="KX27" i="1"/>
  <c r="LJ28" i="1"/>
  <c r="KX33" i="1"/>
  <c r="LJ33" i="1" s="1"/>
  <c r="LJ34" i="1"/>
  <c r="KX39" i="1"/>
  <c r="LJ39" i="1" s="1"/>
  <c r="LJ40" i="1"/>
  <c r="KX49" i="1"/>
  <c r="LJ49" i="1" s="1"/>
  <c r="LJ50" i="1"/>
  <c r="KX69" i="1"/>
  <c r="LJ69" i="1" s="1"/>
  <c r="LJ71" i="1"/>
  <c r="KX74" i="1"/>
  <c r="LJ74" i="1" s="1"/>
  <c r="LJ75" i="1"/>
  <c r="KX77" i="1"/>
  <c r="LJ77" i="1" s="1"/>
  <c r="LJ78" i="1"/>
  <c r="KX80" i="1"/>
  <c r="LJ80" i="1" s="1"/>
  <c r="LJ81" i="1"/>
  <c r="KX87" i="1"/>
  <c r="LJ88" i="1"/>
  <c r="KX97" i="1"/>
  <c r="LJ98" i="1"/>
  <c r="LJ101" i="1"/>
  <c r="KX107" i="1"/>
  <c r="LJ107" i="1" s="1"/>
  <c r="LJ109" i="1"/>
  <c r="KX117" i="1"/>
  <c r="LJ118" i="1"/>
  <c r="KX129" i="1"/>
  <c r="LJ129" i="1" s="1"/>
  <c r="LJ130" i="1"/>
  <c r="LJ133" i="1"/>
  <c r="KX132" i="1"/>
  <c r="LJ132" i="1" s="1"/>
  <c r="LJ159" i="1"/>
  <c r="LG186" i="1"/>
  <c r="KY247" i="1"/>
  <c r="KY245" i="1" s="1"/>
  <c r="LC247" i="1"/>
  <c r="LC245" i="1" s="1"/>
  <c r="LC277" i="1" s="1"/>
  <c r="LG247" i="1"/>
  <c r="LG245" i="1" s="1"/>
  <c r="LC310" i="1"/>
  <c r="LJ173" i="1"/>
  <c r="LJ178" i="1"/>
  <c r="LI177" i="1"/>
  <c r="LJ179" i="1"/>
  <c r="LJ200" i="1"/>
  <c r="LJ202" i="1"/>
  <c r="LJ203" i="1"/>
  <c r="LJ208" i="1"/>
  <c r="LJ210" i="1"/>
  <c r="LJ212" i="1"/>
  <c r="LJ213" i="1"/>
  <c r="LJ214" i="1"/>
  <c r="LJ215" i="1"/>
  <c r="LJ221" i="1"/>
  <c r="LJ223" i="1"/>
  <c r="LJ254" i="1"/>
  <c r="LJ270" i="1"/>
  <c r="LJ272" i="1"/>
  <c r="LJ274" i="1"/>
  <c r="LJ291" i="1"/>
  <c r="LJ292" i="1"/>
  <c r="LI310" i="1"/>
  <c r="LJ304" i="1"/>
  <c r="LJ30" i="1"/>
  <c r="LJ35" i="1"/>
  <c r="LJ37" i="1"/>
  <c r="LJ42" i="1"/>
  <c r="LJ44" i="1"/>
  <c r="LJ46" i="1"/>
  <c r="LJ47" i="1"/>
  <c r="LJ62" i="1"/>
  <c r="LJ65" i="1"/>
  <c r="LJ72" i="1"/>
  <c r="LJ90" i="1"/>
  <c r="LJ91" i="1"/>
  <c r="LJ92" i="1"/>
  <c r="LJ93" i="1"/>
  <c r="LJ100" i="1"/>
  <c r="LJ105" i="1"/>
  <c r="LJ111" i="1"/>
  <c r="LJ125" i="1"/>
  <c r="LJ127" i="1"/>
  <c r="LJ134" i="1"/>
  <c r="LE156" i="1"/>
  <c r="LC67" i="1"/>
  <c r="KZ247" i="1"/>
  <c r="KZ245" i="1" s="1"/>
  <c r="KZ277" i="1" s="1"/>
  <c r="LD247" i="1"/>
  <c r="LD245" i="1" s="1"/>
  <c r="LH247" i="1"/>
  <c r="LH245" i="1" s="1"/>
  <c r="KZ310" i="1"/>
  <c r="KX145" i="1"/>
  <c r="LJ146" i="1"/>
  <c r="KK74" i="1"/>
  <c r="KK77" i="1"/>
  <c r="KK80" i="1"/>
  <c r="KK129" i="1"/>
  <c r="KK150" i="1"/>
  <c r="KK149" i="1" s="1"/>
  <c r="KW293" i="1"/>
  <c r="KW85" i="1"/>
  <c r="KW194" i="1"/>
  <c r="KW229" i="1"/>
  <c r="KW249" i="1"/>
  <c r="KW250" i="1"/>
  <c r="KW258" i="1"/>
  <c r="KW266" i="1"/>
  <c r="KW267" i="1"/>
  <c r="KW268" i="1"/>
  <c r="KW269" i="1"/>
  <c r="KW271" i="1"/>
  <c r="KW289" i="1"/>
  <c r="KW295" i="1"/>
  <c r="KW301" i="1"/>
  <c r="KW305" i="1"/>
  <c r="KW307" i="1"/>
  <c r="KW137" i="1"/>
  <c r="KW188" i="1"/>
  <c r="KW51" i="1"/>
  <c r="KW103" i="1"/>
  <c r="KW56" i="1"/>
  <c r="KW70" i="1"/>
  <c r="KW251" i="1"/>
  <c r="KW257" i="1"/>
  <c r="LF165" i="1" l="1"/>
  <c r="LF154" i="1" s="1"/>
  <c r="LC21" i="1"/>
  <c r="LG165" i="1"/>
  <c r="LG154" i="1" s="1"/>
  <c r="LB21" i="1"/>
  <c r="LB19" i="1" s="1"/>
  <c r="LC19" i="1"/>
  <c r="LI21" i="1"/>
  <c r="LI19" i="1" s="1"/>
  <c r="KY21" i="1"/>
  <c r="KY19" i="1" s="1"/>
  <c r="LE21" i="1"/>
  <c r="LE19" i="1" s="1"/>
  <c r="LD21" i="1"/>
  <c r="LD19" i="1" s="1"/>
  <c r="KZ165" i="1"/>
  <c r="KZ154" i="1" s="1"/>
  <c r="KZ21" i="1"/>
  <c r="KZ19" i="1" s="1"/>
  <c r="LF21" i="1"/>
  <c r="LF19" i="1" s="1"/>
  <c r="LH165" i="1"/>
  <c r="LH154" i="1" s="1"/>
  <c r="LG21" i="1"/>
  <c r="LG19" i="1" s="1"/>
  <c r="KY165" i="1"/>
  <c r="KY154" i="1" s="1"/>
  <c r="LA21" i="1"/>
  <c r="LA19" i="1" s="1"/>
  <c r="LH21" i="1"/>
  <c r="LH19" i="1" s="1"/>
  <c r="LE165" i="1"/>
  <c r="LE154" i="1" s="1"/>
  <c r="LD165" i="1"/>
  <c r="LD154" i="1" s="1"/>
  <c r="LB165" i="1"/>
  <c r="LB154" i="1" s="1"/>
  <c r="LC165" i="1"/>
  <c r="LC154" i="1" s="1"/>
  <c r="LA165" i="1"/>
  <c r="LA154" i="1" s="1"/>
  <c r="KX115" i="1"/>
  <c r="LJ117" i="1"/>
  <c r="KK171" i="1"/>
  <c r="KK264" i="1"/>
  <c r="KK262" i="1" s="1"/>
  <c r="KK156" i="1"/>
  <c r="KK219" i="1"/>
  <c r="KK217" i="1" s="1"/>
  <c r="KK190" i="1"/>
  <c r="KK177" i="1"/>
  <c r="KK196" i="1"/>
  <c r="KK300" i="1"/>
  <c r="KK298" i="1" s="1"/>
  <c r="KK288" i="1"/>
  <c r="KK286" i="1" s="1"/>
  <c r="KK206" i="1"/>
  <c r="LH277" i="1"/>
  <c r="LG277" i="1"/>
  <c r="KY277" i="1"/>
  <c r="LF277" i="1"/>
  <c r="LD277" i="1"/>
  <c r="LE277" i="1"/>
  <c r="LB277" i="1"/>
  <c r="KX143" i="1"/>
  <c r="LJ143" i="1" s="1"/>
  <c r="LJ145" i="1"/>
  <c r="LJ253" i="1"/>
  <c r="KX83" i="1"/>
  <c r="LJ87" i="1"/>
  <c r="LI169" i="1"/>
  <c r="LI165" i="1" s="1"/>
  <c r="LI154" i="1" s="1"/>
  <c r="KX256" i="1"/>
  <c r="LJ256" i="1" s="1"/>
  <c r="LJ259" i="1"/>
  <c r="KX247" i="1"/>
  <c r="LJ248" i="1"/>
  <c r="KX219" i="1"/>
  <c r="LJ220" i="1"/>
  <c r="KX196" i="1"/>
  <c r="LJ196" i="1" s="1"/>
  <c r="LJ197" i="1"/>
  <c r="KX190" i="1"/>
  <c r="LJ191" i="1"/>
  <c r="KX177" i="1"/>
  <c r="LJ177" i="1" s="1"/>
  <c r="LJ181" i="1"/>
  <c r="KX171" i="1"/>
  <c r="LJ172" i="1"/>
  <c r="KX156" i="1"/>
  <c r="LJ252" i="1"/>
  <c r="KX25" i="1"/>
  <c r="LJ27" i="1"/>
  <c r="LI247" i="1"/>
  <c r="LI245" i="1" s="1"/>
  <c r="LI277" i="1" s="1"/>
  <c r="KX95" i="1"/>
  <c r="LJ95" i="1" s="1"/>
  <c r="LJ97" i="1"/>
  <c r="KX300" i="1"/>
  <c r="KX288" i="1"/>
  <c r="LJ290" i="1"/>
  <c r="KX264" i="1"/>
  <c r="LJ265" i="1"/>
  <c r="KX225" i="1"/>
  <c r="LJ225" i="1" s="1"/>
  <c r="LJ227" i="1"/>
  <c r="KX206" i="1"/>
  <c r="LJ206" i="1" s="1"/>
  <c r="KX184" i="1"/>
  <c r="LJ184" i="1" s="1"/>
  <c r="LJ183" i="1"/>
  <c r="KK49" i="1"/>
  <c r="KK87" i="1"/>
  <c r="KK83" i="1" s="1"/>
  <c r="KL146" i="1"/>
  <c r="KL145" i="1" s="1"/>
  <c r="KK146" i="1"/>
  <c r="KK69" i="1"/>
  <c r="KK117" i="1"/>
  <c r="KK97" i="1"/>
  <c r="KK95" i="1" s="1"/>
  <c r="KK132" i="1"/>
  <c r="KK107" i="1"/>
  <c r="KK39" i="1"/>
  <c r="KK33" i="1"/>
  <c r="KK27" i="1"/>
  <c r="KM129" i="1"/>
  <c r="KL256" i="1"/>
  <c r="KL80" i="1"/>
  <c r="KM74" i="1"/>
  <c r="KL184" i="1"/>
  <c r="KL77" i="1"/>
  <c r="KL225" i="1"/>
  <c r="KM256" i="1"/>
  <c r="KL150" i="1"/>
  <c r="KL149" i="1" s="1"/>
  <c r="KL129" i="1"/>
  <c r="KL74" i="1"/>
  <c r="KM80" i="1"/>
  <c r="KK247" i="1"/>
  <c r="KK245" i="1" s="1"/>
  <c r="LG314" i="1" l="1"/>
  <c r="LG318" i="1" s="1"/>
  <c r="LF314" i="1"/>
  <c r="LF318" i="1" s="1"/>
  <c r="KY314" i="1"/>
  <c r="KY318" i="1" s="1"/>
  <c r="KY236" i="1"/>
  <c r="LF236" i="1"/>
  <c r="LC232" i="1"/>
  <c r="LH232" i="1"/>
  <c r="LG232" i="1"/>
  <c r="LF232" i="1"/>
  <c r="LG236" i="1"/>
  <c r="KZ236" i="1"/>
  <c r="KZ232" i="1"/>
  <c r="LC236" i="1"/>
  <c r="LD236" i="1"/>
  <c r="KY232" i="1"/>
  <c r="LI236" i="1"/>
  <c r="KK67" i="1"/>
  <c r="LE236" i="1"/>
  <c r="LE314" i="1"/>
  <c r="LE318" i="1" s="1"/>
  <c r="LE232" i="1"/>
  <c r="LB314" i="1"/>
  <c r="LB318" i="1" s="1"/>
  <c r="LD232" i="1"/>
  <c r="LA232" i="1"/>
  <c r="LA314" i="1"/>
  <c r="LA318" i="1" s="1"/>
  <c r="LA236" i="1"/>
  <c r="KZ314" i="1"/>
  <c r="KZ318" i="1" s="1"/>
  <c r="LC314" i="1"/>
  <c r="LC318" i="1" s="1"/>
  <c r="LH314" i="1"/>
  <c r="LH318" i="1" s="1"/>
  <c r="LB236" i="1"/>
  <c r="LH236" i="1"/>
  <c r="LB232" i="1"/>
  <c r="LD314" i="1"/>
  <c r="LD318" i="1" s="1"/>
  <c r="LI232" i="1"/>
  <c r="KK169" i="1"/>
  <c r="KK186" i="1"/>
  <c r="KM107" i="1"/>
  <c r="LI314" i="1"/>
  <c r="LI318" i="1" s="1"/>
  <c r="KX186" i="1"/>
  <c r="LJ186" i="1" s="1"/>
  <c r="LJ190" i="1"/>
  <c r="KX262" i="1"/>
  <c r="LJ262" i="1" s="1"/>
  <c r="LJ264" i="1"/>
  <c r="KX113" i="1"/>
  <c r="LJ113" i="1" s="1"/>
  <c r="LJ115" i="1"/>
  <c r="LJ156" i="1"/>
  <c r="KX245" i="1"/>
  <c r="LJ247" i="1"/>
  <c r="KX298" i="1"/>
  <c r="LJ300" i="1"/>
  <c r="KX169" i="1"/>
  <c r="LJ171" i="1"/>
  <c r="KX217" i="1"/>
  <c r="LJ217" i="1" s="1"/>
  <c r="LJ219" i="1"/>
  <c r="KX286" i="1"/>
  <c r="LJ286" i="1" s="1"/>
  <c r="LJ288" i="1"/>
  <c r="KX23" i="1"/>
  <c r="LJ25" i="1"/>
  <c r="KX67" i="1"/>
  <c r="LJ67" i="1" s="1"/>
  <c r="LJ83" i="1"/>
  <c r="KL143" i="1"/>
  <c r="KK25" i="1"/>
  <c r="KK23" i="1" s="1"/>
  <c r="KL132" i="1"/>
  <c r="KK115" i="1"/>
  <c r="KM117" i="1"/>
  <c r="KM177" i="1"/>
  <c r="KM225" i="1"/>
  <c r="KM33" i="1"/>
  <c r="KM77" i="1"/>
  <c r="KM184" i="1"/>
  <c r="KM49" i="1"/>
  <c r="KM97" i="1"/>
  <c r="KM95" i="1" s="1"/>
  <c r="KK145" i="1"/>
  <c r="KM146" i="1"/>
  <c r="KM145" i="1" s="1"/>
  <c r="KM288" i="1"/>
  <c r="KM286" i="1" s="1"/>
  <c r="KM69" i="1"/>
  <c r="KM171" i="1"/>
  <c r="KM27" i="1"/>
  <c r="KM39" i="1"/>
  <c r="KM150" i="1"/>
  <c r="KM149" i="1" s="1"/>
  <c r="KM206" i="1"/>
  <c r="KM300" i="1"/>
  <c r="KM298" i="1" s="1"/>
  <c r="KM264" i="1"/>
  <c r="KM262" i="1" s="1"/>
  <c r="KM247" i="1"/>
  <c r="KM245" i="1" s="1"/>
  <c r="KL219" i="1"/>
  <c r="KL217" i="1" s="1"/>
  <c r="KM190" i="1"/>
  <c r="KL196" i="1"/>
  <c r="KL177" i="1"/>
  <c r="KL247" i="1"/>
  <c r="KL245" i="1" s="1"/>
  <c r="KM132" i="1"/>
  <c r="KL49" i="1"/>
  <c r="KL171" i="1"/>
  <c r="KL288" i="1"/>
  <c r="KL286" i="1" s="1"/>
  <c r="KL33" i="1"/>
  <c r="KL39" i="1"/>
  <c r="KL117" i="1"/>
  <c r="KL97" i="1"/>
  <c r="KL95" i="1" s="1"/>
  <c r="KL69" i="1"/>
  <c r="KL190" i="1"/>
  <c r="KL300" i="1"/>
  <c r="KL298" i="1" s="1"/>
  <c r="KM196" i="1"/>
  <c r="KM219" i="1"/>
  <c r="KM217" i="1" s="1"/>
  <c r="KL206" i="1"/>
  <c r="KL156" i="1"/>
  <c r="KL87" i="1"/>
  <c r="KL83" i="1" s="1"/>
  <c r="KL264" i="1"/>
  <c r="KL262" i="1" s="1"/>
  <c r="KL27" i="1"/>
  <c r="KL107" i="1"/>
  <c r="KK310" i="1"/>
  <c r="KK277" i="1"/>
  <c r="KK113" i="1" l="1"/>
  <c r="KK165" i="1"/>
  <c r="KK154" i="1" s="1"/>
  <c r="KL115" i="1"/>
  <c r="KL113" i="1" s="1"/>
  <c r="KX165" i="1"/>
  <c r="LJ169" i="1"/>
  <c r="KX277" i="1"/>
  <c r="LJ245" i="1"/>
  <c r="KX21" i="1"/>
  <c r="LJ23" i="1"/>
  <c r="KX310" i="1"/>
  <c r="LJ310" i="1" s="1"/>
  <c r="LJ298" i="1"/>
  <c r="KM156" i="1"/>
  <c r="KM277" i="1"/>
  <c r="KM310" i="1"/>
  <c r="KM169" i="1"/>
  <c r="KM87" i="1"/>
  <c r="KM83" i="1" s="1"/>
  <c r="KM67" i="1" s="1"/>
  <c r="KN146" i="1"/>
  <c r="KN145" i="1" s="1"/>
  <c r="KN74" i="1"/>
  <c r="KN256" i="1"/>
  <c r="KN80" i="1"/>
  <c r="KN184" i="1"/>
  <c r="KN150" i="1"/>
  <c r="KN149" i="1" s="1"/>
  <c r="KN77" i="1"/>
  <c r="KN129" i="1"/>
  <c r="KN225" i="1"/>
  <c r="KK143" i="1"/>
  <c r="KM143" i="1"/>
  <c r="KL277" i="1"/>
  <c r="KM186" i="1"/>
  <c r="KM25" i="1"/>
  <c r="KM23" i="1" s="1"/>
  <c r="KM115" i="1"/>
  <c r="KM113" i="1" s="1"/>
  <c r="KL169" i="1"/>
  <c r="KL25" i="1"/>
  <c r="KL23" i="1" s="1"/>
  <c r="KL67" i="1"/>
  <c r="KL310" i="1"/>
  <c r="KL186" i="1"/>
  <c r="KK21" i="1"/>
  <c r="KJ251" i="1"/>
  <c r="KJ250" i="1"/>
  <c r="KJ249" i="1"/>
  <c r="KJ51" i="1"/>
  <c r="KN143" i="1" l="1"/>
  <c r="KM165" i="1"/>
  <c r="KM154" i="1" s="1"/>
  <c r="LJ277" i="1"/>
  <c r="KX19" i="1"/>
  <c r="LJ21" i="1"/>
  <c r="LJ165" i="1"/>
  <c r="KX154" i="1"/>
  <c r="KN107" i="1"/>
  <c r="KN177" i="1"/>
  <c r="KN171" i="1"/>
  <c r="KN264" i="1"/>
  <c r="KN262" i="1" s="1"/>
  <c r="KM21" i="1"/>
  <c r="KM19" i="1" s="1"/>
  <c r="KN247" i="1"/>
  <c r="KN245" i="1" s="1"/>
  <c r="KN97" i="1"/>
  <c r="KN95" i="1" s="1"/>
  <c r="KN288" i="1"/>
  <c r="KN286" i="1" s="1"/>
  <c r="KK19" i="1"/>
  <c r="KN132" i="1"/>
  <c r="KN117" i="1"/>
  <c r="KN69" i="1"/>
  <c r="KN156" i="1"/>
  <c r="KN300" i="1"/>
  <c r="KN298" i="1" s="1"/>
  <c r="KN39" i="1"/>
  <c r="KO80" i="1"/>
  <c r="KO150" i="1"/>
  <c r="KO149" i="1" s="1"/>
  <c r="KO74" i="1"/>
  <c r="KO129" i="1"/>
  <c r="KO256" i="1"/>
  <c r="KO225" i="1"/>
  <c r="KO77" i="1"/>
  <c r="KO69" i="1"/>
  <c r="KO184" i="1"/>
  <c r="KN49" i="1"/>
  <c r="KN27" i="1"/>
  <c r="KN87" i="1"/>
  <c r="KN83" i="1" s="1"/>
  <c r="KN196" i="1"/>
  <c r="KN219" i="1"/>
  <c r="KN217" i="1" s="1"/>
  <c r="KN33" i="1"/>
  <c r="KN190" i="1"/>
  <c r="KN206" i="1"/>
  <c r="KL165" i="1"/>
  <c r="KL154" i="1" s="1"/>
  <c r="KL21" i="1"/>
  <c r="KL19" i="1" s="1"/>
  <c r="KJ56" i="1"/>
  <c r="KJ85" i="1"/>
  <c r="KJ229" i="1"/>
  <c r="KJ289" i="1"/>
  <c r="KJ70" i="1"/>
  <c r="KJ137" i="1"/>
  <c r="KJ103" i="1"/>
  <c r="KJ188" i="1"/>
  <c r="KJ194" i="1"/>
  <c r="KJ271" i="1"/>
  <c r="KJ301" i="1"/>
  <c r="KJ257" i="1"/>
  <c r="KJ258" i="1"/>
  <c r="KJ293" i="1"/>
  <c r="KJ295" i="1"/>
  <c r="KJ266" i="1"/>
  <c r="KJ267" i="1"/>
  <c r="KJ268" i="1"/>
  <c r="KJ269" i="1"/>
  <c r="KJ305" i="1"/>
  <c r="KJ307" i="1"/>
  <c r="LJ154" i="1" l="1"/>
  <c r="KM232" i="1"/>
  <c r="KN277" i="1"/>
  <c r="KO219" i="1"/>
  <c r="KO217" i="1" s="1"/>
  <c r="KN115" i="1"/>
  <c r="KX314" i="1"/>
  <c r="KX232" i="1"/>
  <c r="LJ232" i="1" s="1"/>
  <c r="KX236" i="1"/>
  <c r="LJ236" i="1" s="1"/>
  <c r="LJ19" i="1"/>
  <c r="KN67" i="1"/>
  <c r="KN169" i="1"/>
  <c r="KO300" i="1"/>
  <c r="KO298" i="1" s="1"/>
  <c r="KO33" i="1"/>
  <c r="KN310" i="1"/>
  <c r="KO107" i="1"/>
  <c r="KN186" i="1"/>
  <c r="KO97" i="1"/>
  <c r="KO95" i="1" s="1"/>
  <c r="KO247" i="1"/>
  <c r="KO245" i="1" s="1"/>
  <c r="KO39" i="1"/>
  <c r="KO117" i="1"/>
  <c r="KP146" i="1"/>
  <c r="KP145" i="1" s="1"/>
  <c r="KP77" i="1"/>
  <c r="KP129" i="1"/>
  <c r="KP225" i="1"/>
  <c r="KP80" i="1"/>
  <c r="KP184" i="1"/>
  <c r="KP150" i="1"/>
  <c r="KP149" i="1" s="1"/>
  <c r="KP74" i="1"/>
  <c r="KP256" i="1"/>
  <c r="KO288" i="1"/>
  <c r="KO286" i="1" s="1"/>
  <c r="KO27" i="1"/>
  <c r="KO87" i="1"/>
  <c r="KO83" i="1" s="1"/>
  <c r="KO67" i="1" s="1"/>
  <c r="KO156" i="1"/>
  <c r="KO196" i="1"/>
  <c r="KO177" i="1"/>
  <c r="KO264" i="1"/>
  <c r="KO262" i="1" s="1"/>
  <c r="KO132" i="1"/>
  <c r="KO190" i="1"/>
  <c r="KO171" i="1"/>
  <c r="KO206" i="1"/>
  <c r="KN25" i="1"/>
  <c r="KN23" i="1" s="1"/>
  <c r="KO49" i="1"/>
  <c r="KO146" i="1"/>
  <c r="KL314" i="1"/>
  <c r="KL318" i="1" s="1"/>
  <c r="KL232" i="1"/>
  <c r="KM236" i="1"/>
  <c r="KL236" i="1"/>
  <c r="KM314" i="1"/>
  <c r="KM318" i="1" s="1"/>
  <c r="KK314" i="1"/>
  <c r="KK232" i="1"/>
  <c r="KK236" i="1"/>
  <c r="JJ215" i="1"/>
  <c r="JJ214" i="1"/>
  <c r="IW215" i="1"/>
  <c r="IJ215" i="1"/>
  <c r="HW215" i="1"/>
  <c r="HJ215" i="1"/>
  <c r="CW215" i="1"/>
  <c r="DJ215" i="1"/>
  <c r="DW215" i="1"/>
  <c r="EJ215" i="1"/>
  <c r="EW215" i="1"/>
  <c r="FJ215" i="1"/>
  <c r="FW215" i="1"/>
  <c r="GJ215" i="1"/>
  <c r="GJ214" i="1"/>
  <c r="GW215" i="1"/>
  <c r="KN113" i="1" l="1"/>
  <c r="KN21" i="1"/>
  <c r="KP33" i="1"/>
  <c r="KO310" i="1"/>
  <c r="KN165" i="1"/>
  <c r="KN154" i="1" s="1"/>
  <c r="LJ314" i="1"/>
  <c r="KX318" i="1"/>
  <c r="LJ318" i="1" s="1"/>
  <c r="KO25" i="1"/>
  <c r="KO23" i="1" s="1"/>
  <c r="KO21" i="1" s="1"/>
  <c r="KP288" i="1"/>
  <c r="KP286" i="1" s="1"/>
  <c r="KP171" i="1"/>
  <c r="KP190" i="1"/>
  <c r="KP206" i="1"/>
  <c r="KO277" i="1"/>
  <c r="KP107" i="1"/>
  <c r="KP177" i="1"/>
  <c r="KP27" i="1"/>
  <c r="KP264" i="1"/>
  <c r="KP262" i="1" s="1"/>
  <c r="KP117" i="1"/>
  <c r="KP156" i="1"/>
  <c r="KP219" i="1"/>
  <c r="KP217" i="1" s="1"/>
  <c r="KP196" i="1"/>
  <c r="KP247" i="1"/>
  <c r="KP245" i="1" s="1"/>
  <c r="KP97" i="1"/>
  <c r="KP95" i="1" s="1"/>
  <c r="KP87" i="1"/>
  <c r="KP83" i="1" s="1"/>
  <c r="KO115" i="1"/>
  <c r="KO113" i="1" s="1"/>
  <c r="KP132" i="1"/>
  <c r="KO145" i="1"/>
  <c r="KO169" i="1"/>
  <c r="KP300" i="1"/>
  <c r="KP298" i="1" s="1"/>
  <c r="KQ146" i="1"/>
  <c r="KQ145" i="1" s="1"/>
  <c r="KQ184" i="1"/>
  <c r="KQ129" i="1"/>
  <c r="KQ77" i="1"/>
  <c r="KQ74" i="1"/>
  <c r="KQ150" i="1"/>
  <c r="KQ149" i="1" s="1"/>
  <c r="KQ225" i="1"/>
  <c r="KQ256" i="1"/>
  <c r="KQ80" i="1"/>
  <c r="KQ190" i="1"/>
  <c r="KP39" i="1"/>
  <c r="KP69" i="1"/>
  <c r="KP143" i="1"/>
  <c r="KO186" i="1"/>
  <c r="KP49" i="1"/>
  <c r="KK318" i="1"/>
  <c r="JW215" i="1"/>
  <c r="IW163" i="1"/>
  <c r="IJ163" i="1"/>
  <c r="HW163" i="1"/>
  <c r="HJ163" i="1"/>
  <c r="GW163" i="1"/>
  <c r="GJ163" i="1"/>
  <c r="EW163" i="1"/>
  <c r="EJ163" i="1"/>
  <c r="DW163" i="1"/>
  <c r="DW161" i="1"/>
  <c r="KN19" i="1" l="1"/>
  <c r="KQ69" i="1"/>
  <c r="KP186" i="1"/>
  <c r="KQ143" i="1"/>
  <c r="KP277" i="1"/>
  <c r="KP169" i="1"/>
  <c r="KP115" i="1"/>
  <c r="KP113" i="1" s="1"/>
  <c r="KQ247" i="1"/>
  <c r="KQ245" i="1" s="1"/>
  <c r="KP310" i="1"/>
  <c r="KQ87" i="1"/>
  <c r="KQ83" i="1" s="1"/>
  <c r="KQ206" i="1"/>
  <c r="KQ219" i="1"/>
  <c r="KQ217" i="1" s="1"/>
  <c r="KQ156" i="1"/>
  <c r="KP67" i="1"/>
  <c r="KO165" i="1"/>
  <c r="KO154" i="1" s="1"/>
  <c r="KR80" i="1"/>
  <c r="KR184" i="1"/>
  <c r="KR74" i="1"/>
  <c r="KR256" i="1"/>
  <c r="KR225" i="1"/>
  <c r="KR77" i="1"/>
  <c r="KR129" i="1"/>
  <c r="KR150" i="1"/>
  <c r="KR149" i="1" s="1"/>
  <c r="KQ300" i="1"/>
  <c r="KQ298" i="1" s="1"/>
  <c r="KQ196" i="1"/>
  <c r="KP25" i="1"/>
  <c r="KP23" i="1" s="1"/>
  <c r="KQ39" i="1"/>
  <c r="KQ33" i="1"/>
  <c r="KQ27" i="1"/>
  <c r="KQ107" i="1"/>
  <c r="KO143" i="1"/>
  <c r="KO19" i="1" s="1"/>
  <c r="KQ132" i="1"/>
  <c r="KQ97" i="1"/>
  <c r="KQ95" i="1" s="1"/>
  <c r="KQ288" i="1"/>
  <c r="KQ286" i="1" s="1"/>
  <c r="KQ171" i="1"/>
  <c r="KQ49" i="1"/>
  <c r="KQ117" i="1"/>
  <c r="KQ177" i="1"/>
  <c r="KQ264" i="1"/>
  <c r="KQ262" i="1" s="1"/>
  <c r="KA74" i="1"/>
  <c r="KA77" i="1"/>
  <c r="KA184" i="1"/>
  <c r="KA129" i="1"/>
  <c r="KA256" i="1"/>
  <c r="KA150" i="1"/>
  <c r="KA149" i="1" s="1"/>
  <c r="KA206" i="1"/>
  <c r="KA219" i="1"/>
  <c r="KA225" i="1"/>
  <c r="KA80" i="1"/>
  <c r="JZ300" i="1"/>
  <c r="JZ298" i="1" s="1"/>
  <c r="JZ288" i="1"/>
  <c r="JZ286" i="1" s="1"/>
  <c r="JZ264" i="1"/>
  <c r="JZ262" i="1" s="1"/>
  <c r="JZ256" i="1"/>
  <c r="JZ225" i="1"/>
  <c r="JZ184" i="1"/>
  <c r="JZ171" i="1"/>
  <c r="JZ156" i="1"/>
  <c r="JZ150" i="1"/>
  <c r="JZ149" i="1" s="1"/>
  <c r="JZ143" i="1" s="1"/>
  <c r="JZ132" i="1"/>
  <c r="JZ129" i="1"/>
  <c r="JZ117" i="1"/>
  <c r="JZ107" i="1"/>
  <c r="JZ97" i="1"/>
  <c r="JZ95" i="1" s="1"/>
  <c r="JZ80" i="1"/>
  <c r="JZ77" i="1"/>
  <c r="JZ74" i="1"/>
  <c r="JZ69" i="1"/>
  <c r="JZ27" i="1"/>
  <c r="JY288" i="1"/>
  <c r="JY286" i="1" s="1"/>
  <c r="JY256" i="1"/>
  <c r="JY225" i="1"/>
  <c r="JY219" i="1"/>
  <c r="JY217" i="1" s="1"/>
  <c r="JY184" i="1"/>
  <c r="JY177" i="1"/>
  <c r="JY171" i="1"/>
  <c r="JY150" i="1"/>
  <c r="JY149" i="1" s="1"/>
  <c r="JY143" i="1" s="1"/>
  <c r="JY132" i="1"/>
  <c r="JY129" i="1"/>
  <c r="JY117" i="1"/>
  <c r="JY87" i="1"/>
  <c r="JY83" i="1" s="1"/>
  <c r="JY80" i="1"/>
  <c r="JY77" i="1"/>
  <c r="JY74" i="1"/>
  <c r="JY49" i="1"/>
  <c r="JX300" i="1"/>
  <c r="JX298" i="1" s="1"/>
  <c r="JX264" i="1"/>
  <c r="JX262" i="1" s="1"/>
  <c r="JX256" i="1"/>
  <c r="JX225" i="1"/>
  <c r="JX184" i="1"/>
  <c r="JX177" i="1"/>
  <c r="JX171" i="1"/>
  <c r="JX150" i="1"/>
  <c r="JX149" i="1" s="1"/>
  <c r="JX143" i="1" s="1"/>
  <c r="JX132" i="1"/>
  <c r="JX129" i="1"/>
  <c r="JX80" i="1"/>
  <c r="JX77" i="1"/>
  <c r="JX74" i="1"/>
  <c r="JX39" i="1"/>
  <c r="KQ186" i="1" l="1"/>
  <c r="KN232" i="1"/>
  <c r="KN236" i="1"/>
  <c r="KN314" i="1"/>
  <c r="KN318" i="1" s="1"/>
  <c r="KQ67" i="1"/>
  <c r="KP165" i="1"/>
  <c r="KP154" i="1" s="1"/>
  <c r="KQ277" i="1"/>
  <c r="KR171" i="1"/>
  <c r="KR107" i="1"/>
  <c r="KQ310" i="1"/>
  <c r="KP21" i="1"/>
  <c r="KP19" i="1" s="1"/>
  <c r="KR190" i="1"/>
  <c r="KR69" i="1"/>
  <c r="KA132" i="1"/>
  <c r="KQ115" i="1"/>
  <c r="KQ113" i="1" s="1"/>
  <c r="KO232" i="1"/>
  <c r="KO236" i="1"/>
  <c r="KO314" i="1"/>
  <c r="KO318" i="1" s="1"/>
  <c r="KR219" i="1"/>
  <c r="KR217" i="1" s="1"/>
  <c r="KR264" i="1"/>
  <c r="KR262" i="1" s="1"/>
  <c r="KR177" i="1"/>
  <c r="KR49" i="1"/>
  <c r="KS146" i="1"/>
  <c r="KS145" i="1" s="1"/>
  <c r="KS184" i="1"/>
  <c r="KS256" i="1"/>
  <c r="KS74" i="1"/>
  <c r="KS129" i="1"/>
  <c r="KS225" i="1"/>
  <c r="KS150" i="1"/>
  <c r="KS149" i="1" s="1"/>
  <c r="KS77" i="1"/>
  <c r="KS80" i="1"/>
  <c r="KR27" i="1"/>
  <c r="KR132" i="1"/>
  <c r="KR33" i="1"/>
  <c r="KR196" i="1"/>
  <c r="KR87" i="1"/>
  <c r="KR83" i="1" s="1"/>
  <c r="KQ169" i="1"/>
  <c r="KR247" i="1"/>
  <c r="KR245" i="1" s="1"/>
  <c r="KR39" i="1"/>
  <c r="KR146" i="1"/>
  <c r="KQ25" i="1"/>
  <c r="KQ23" i="1" s="1"/>
  <c r="KR288" i="1"/>
  <c r="KR286" i="1" s="1"/>
  <c r="KR117" i="1"/>
  <c r="KR206" i="1"/>
  <c r="KR300" i="1"/>
  <c r="KR298" i="1" s="1"/>
  <c r="KR97" i="1"/>
  <c r="KR95" i="1" s="1"/>
  <c r="KR156" i="1"/>
  <c r="KA217" i="1"/>
  <c r="KA171" i="1"/>
  <c r="KA190" i="1"/>
  <c r="KA288" i="1"/>
  <c r="KA286" i="1" s="1"/>
  <c r="KA39" i="1"/>
  <c r="KB77" i="1"/>
  <c r="KB129" i="1"/>
  <c r="KB80" i="1"/>
  <c r="KB74" i="1"/>
  <c r="KB69" i="1"/>
  <c r="KB184" i="1"/>
  <c r="KB256" i="1"/>
  <c r="KB150" i="1"/>
  <c r="KB149" i="1" s="1"/>
  <c r="KB143" i="1" s="1"/>
  <c r="KB225" i="1"/>
  <c r="JZ310" i="1"/>
  <c r="JZ115" i="1"/>
  <c r="JZ113" i="1" s="1"/>
  <c r="JX69" i="1"/>
  <c r="JX107" i="1"/>
  <c r="JX169" i="1"/>
  <c r="JX196" i="1"/>
  <c r="JY33" i="1"/>
  <c r="JY69" i="1"/>
  <c r="JY67" i="1" s="1"/>
  <c r="JY107" i="1"/>
  <c r="JY115" i="1"/>
  <c r="JY113" i="1" s="1"/>
  <c r="JY169" i="1"/>
  <c r="JY196" i="1"/>
  <c r="JZ49" i="1"/>
  <c r="JZ87" i="1"/>
  <c r="JZ83" i="1" s="1"/>
  <c r="JZ67" i="1" s="1"/>
  <c r="JZ177" i="1"/>
  <c r="JZ169" i="1" s="1"/>
  <c r="JZ219" i="1"/>
  <c r="JZ217" i="1" s="1"/>
  <c r="KA33" i="1"/>
  <c r="KA69" i="1"/>
  <c r="KA107" i="1"/>
  <c r="KA196" i="1"/>
  <c r="JX190" i="1"/>
  <c r="JX206" i="1"/>
  <c r="JX219" i="1"/>
  <c r="JX217" i="1" s="1"/>
  <c r="JX288" i="1"/>
  <c r="JX286" i="1" s="1"/>
  <c r="JX310" i="1" s="1"/>
  <c r="JY39" i="1"/>
  <c r="JY97" i="1"/>
  <c r="JY95" i="1" s="1"/>
  <c r="JY190" i="1"/>
  <c r="JY206" i="1"/>
  <c r="JY247" i="1"/>
  <c r="JY245" i="1" s="1"/>
  <c r="KA247" i="1"/>
  <c r="KA245" i="1" s="1"/>
  <c r="JX33" i="1"/>
  <c r="JX87" i="1"/>
  <c r="JX83" i="1" s="1"/>
  <c r="JX97" i="1"/>
  <c r="JX95" i="1" s="1"/>
  <c r="JZ33" i="1"/>
  <c r="JZ196" i="1"/>
  <c r="KA49" i="1"/>
  <c r="KA87" i="1"/>
  <c r="KA83" i="1" s="1"/>
  <c r="KA97" i="1"/>
  <c r="KA95" i="1" s="1"/>
  <c r="KA117" i="1"/>
  <c r="KA115" i="1" s="1"/>
  <c r="KA113" i="1" s="1"/>
  <c r="KA177" i="1"/>
  <c r="KA169" i="1" s="1"/>
  <c r="JX49" i="1"/>
  <c r="JX117" i="1"/>
  <c r="JX115" i="1" s="1"/>
  <c r="JX113" i="1" s="1"/>
  <c r="JX27" i="1"/>
  <c r="JX156" i="1"/>
  <c r="JX247" i="1"/>
  <c r="JX245" i="1" s="1"/>
  <c r="JX277" i="1" s="1"/>
  <c r="JY27" i="1"/>
  <c r="JY156" i="1"/>
  <c r="JY264" i="1"/>
  <c r="JY262" i="1" s="1"/>
  <c r="JY300" i="1"/>
  <c r="JY298" i="1" s="1"/>
  <c r="JY310" i="1" s="1"/>
  <c r="JZ39" i="1"/>
  <c r="JZ190" i="1"/>
  <c r="JZ206" i="1"/>
  <c r="JZ247" i="1"/>
  <c r="JZ245" i="1" s="1"/>
  <c r="JZ277" i="1" s="1"/>
  <c r="KA27" i="1"/>
  <c r="KA156" i="1"/>
  <c r="KA264" i="1"/>
  <c r="KA262" i="1" s="1"/>
  <c r="KA300" i="1"/>
  <c r="KA298" i="1" s="1"/>
  <c r="KA143" i="1"/>
  <c r="KQ165" i="1" l="1"/>
  <c r="KQ154" i="1" s="1"/>
  <c r="KS69" i="1"/>
  <c r="KP314" i="1"/>
  <c r="KP318" i="1" s="1"/>
  <c r="KR67" i="1"/>
  <c r="KQ21" i="1"/>
  <c r="KQ19" i="1" s="1"/>
  <c r="KR277" i="1"/>
  <c r="KP236" i="1"/>
  <c r="KS300" i="1"/>
  <c r="KS298" i="1" s="1"/>
  <c r="KP232" i="1"/>
  <c r="KR169" i="1"/>
  <c r="KS264" i="1"/>
  <c r="KS262" i="1" s="1"/>
  <c r="KS143" i="1"/>
  <c r="KS107" i="1"/>
  <c r="KS190" i="1"/>
  <c r="KA310" i="1"/>
  <c r="KB177" i="1"/>
  <c r="KR115" i="1"/>
  <c r="KR113" i="1" s="1"/>
  <c r="KS171" i="1"/>
  <c r="KS206" i="1"/>
  <c r="KB247" i="1"/>
  <c r="KB245" i="1" s="1"/>
  <c r="KS39" i="1"/>
  <c r="KS132" i="1"/>
  <c r="KS33" i="1"/>
  <c r="KS156" i="1"/>
  <c r="KR145" i="1"/>
  <c r="KR25" i="1"/>
  <c r="KR23" i="1" s="1"/>
  <c r="KS219" i="1"/>
  <c r="KS217" i="1" s="1"/>
  <c r="KS97" i="1"/>
  <c r="KS95" i="1" s="1"/>
  <c r="KS288" i="1"/>
  <c r="KS286" i="1" s="1"/>
  <c r="KS117" i="1"/>
  <c r="KR310" i="1"/>
  <c r="KT80" i="1"/>
  <c r="KT77" i="1"/>
  <c r="KT129" i="1"/>
  <c r="KT256" i="1"/>
  <c r="KT184" i="1"/>
  <c r="KT225" i="1"/>
  <c r="KT150" i="1"/>
  <c r="KT149" i="1" s="1"/>
  <c r="KT74" i="1"/>
  <c r="KA186" i="1"/>
  <c r="KA165" i="1" s="1"/>
  <c r="KA154" i="1" s="1"/>
  <c r="KS177" i="1"/>
  <c r="KR186" i="1"/>
  <c r="KS196" i="1"/>
  <c r="KS247" i="1"/>
  <c r="KS245" i="1" s="1"/>
  <c r="KS87" i="1"/>
  <c r="KS83" i="1" s="1"/>
  <c r="KS67" i="1" s="1"/>
  <c r="KS27" i="1"/>
  <c r="KS49" i="1"/>
  <c r="KB206" i="1"/>
  <c r="KB87" i="1"/>
  <c r="KB83" i="1" s="1"/>
  <c r="KB67" i="1" s="1"/>
  <c r="KB190" i="1"/>
  <c r="KB264" i="1"/>
  <c r="KB262" i="1" s="1"/>
  <c r="KB288" i="1"/>
  <c r="KB286" i="1" s="1"/>
  <c r="KB97" i="1"/>
  <c r="KB95" i="1" s="1"/>
  <c r="KB171" i="1"/>
  <c r="KB169" i="1" s="1"/>
  <c r="KB219" i="1"/>
  <c r="KB217" i="1" s="1"/>
  <c r="KB117" i="1"/>
  <c r="KB107" i="1"/>
  <c r="KB27" i="1"/>
  <c r="KB196" i="1"/>
  <c r="KB156" i="1"/>
  <c r="KB33" i="1"/>
  <c r="KB49" i="1"/>
  <c r="KC77" i="1"/>
  <c r="KC129" i="1"/>
  <c r="KC150" i="1"/>
  <c r="KC149" i="1" s="1"/>
  <c r="KC143" i="1" s="1"/>
  <c r="KC256" i="1"/>
  <c r="KC80" i="1"/>
  <c r="KC184" i="1"/>
  <c r="KC74" i="1"/>
  <c r="KC225" i="1"/>
  <c r="KB300" i="1"/>
  <c r="KB298" i="1" s="1"/>
  <c r="KB132" i="1"/>
  <c r="KB39" i="1"/>
  <c r="JY25" i="1"/>
  <c r="JY23" i="1" s="1"/>
  <c r="JY21" i="1" s="1"/>
  <c r="JY19" i="1" s="1"/>
  <c r="JZ25" i="1"/>
  <c r="JZ23" i="1" s="1"/>
  <c r="JZ21" i="1" s="1"/>
  <c r="JZ19" i="1" s="1"/>
  <c r="JY277" i="1"/>
  <c r="KA277" i="1"/>
  <c r="JX186" i="1"/>
  <c r="JX165" i="1" s="1"/>
  <c r="JX154" i="1" s="1"/>
  <c r="JX67" i="1"/>
  <c r="KA25" i="1"/>
  <c r="KA23" i="1" s="1"/>
  <c r="JZ186" i="1"/>
  <c r="JZ165" i="1" s="1"/>
  <c r="JZ154" i="1" s="1"/>
  <c r="JX25" i="1"/>
  <c r="JX23" i="1" s="1"/>
  <c r="JY186" i="1"/>
  <c r="JY165" i="1" s="1"/>
  <c r="JY154" i="1" s="1"/>
  <c r="KA67" i="1"/>
  <c r="KR165" i="1" l="1"/>
  <c r="KR154" i="1" s="1"/>
  <c r="KR21" i="1"/>
  <c r="KS277" i="1"/>
  <c r="KT206" i="1"/>
  <c r="KS310" i="1"/>
  <c r="KS186" i="1"/>
  <c r="KS115" i="1"/>
  <c r="KS113" i="1" s="1"/>
  <c r="KS169" i="1"/>
  <c r="KB186" i="1"/>
  <c r="KT69" i="1"/>
  <c r="KC69" i="1"/>
  <c r="KT171" i="1"/>
  <c r="KS25" i="1"/>
  <c r="KS23" i="1" s="1"/>
  <c r="KS21" i="1" s="1"/>
  <c r="KT190" i="1"/>
  <c r="KT33" i="1"/>
  <c r="KT196" i="1"/>
  <c r="KT87" i="1"/>
  <c r="KT83" i="1" s="1"/>
  <c r="KT107" i="1"/>
  <c r="KT39" i="1"/>
  <c r="KR143" i="1"/>
  <c r="KT288" i="1"/>
  <c r="KT286" i="1" s="1"/>
  <c r="KC107" i="1"/>
  <c r="KT219" i="1"/>
  <c r="KT217" i="1" s="1"/>
  <c r="KU146" i="1"/>
  <c r="KU145" i="1" s="1"/>
  <c r="KU77" i="1"/>
  <c r="KU80" i="1"/>
  <c r="KU74" i="1"/>
  <c r="KU150" i="1"/>
  <c r="KU149" i="1" s="1"/>
  <c r="KU184" i="1"/>
  <c r="KU225" i="1"/>
  <c r="KU256" i="1"/>
  <c r="KU129" i="1"/>
  <c r="KT177" i="1"/>
  <c r="KT300" i="1"/>
  <c r="KT298" i="1" s="1"/>
  <c r="KT97" i="1"/>
  <c r="KT95" i="1" s="1"/>
  <c r="KT264" i="1"/>
  <c r="KT262" i="1" s="1"/>
  <c r="KT247" i="1"/>
  <c r="KT245" i="1" s="1"/>
  <c r="KT27" i="1"/>
  <c r="KT146" i="1"/>
  <c r="KT117" i="1"/>
  <c r="KT49" i="1"/>
  <c r="KT156" i="1"/>
  <c r="KT132" i="1"/>
  <c r="KB310" i="1"/>
  <c r="KB277" i="1"/>
  <c r="KC171" i="1"/>
  <c r="KC117" i="1"/>
  <c r="KB165" i="1"/>
  <c r="KB154" i="1" s="1"/>
  <c r="KC300" i="1"/>
  <c r="KC298" i="1" s="1"/>
  <c r="KC190" i="1"/>
  <c r="KC219" i="1"/>
  <c r="KC217" i="1" s="1"/>
  <c r="KC196" i="1"/>
  <c r="KB25" i="1"/>
  <c r="KB23" i="1" s="1"/>
  <c r="KB21" i="1" s="1"/>
  <c r="KD74" i="1"/>
  <c r="KD184" i="1"/>
  <c r="KD77" i="1"/>
  <c r="KD80" i="1"/>
  <c r="KD129" i="1"/>
  <c r="KD150" i="1"/>
  <c r="KD149" i="1" s="1"/>
  <c r="KD256" i="1"/>
  <c r="KD225" i="1"/>
  <c r="KC97" i="1"/>
  <c r="KC95" i="1" s="1"/>
  <c r="KC39" i="1"/>
  <c r="KC132" i="1"/>
  <c r="KC264" i="1"/>
  <c r="KC262" i="1" s="1"/>
  <c r="KC87" i="1"/>
  <c r="KC83" i="1" s="1"/>
  <c r="KC67" i="1" s="1"/>
  <c r="KC206" i="1"/>
  <c r="KC33" i="1"/>
  <c r="KB115" i="1"/>
  <c r="KB113" i="1" s="1"/>
  <c r="KC177" i="1"/>
  <c r="KC288" i="1"/>
  <c r="KC286" i="1" s="1"/>
  <c r="KC156" i="1"/>
  <c r="KC247" i="1"/>
  <c r="KC245" i="1" s="1"/>
  <c r="KC49" i="1"/>
  <c r="KC27" i="1"/>
  <c r="KQ314" i="1"/>
  <c r="KQ236" i="1"/>
  <c r="KQ232" i="1"/>
  <c r="JX21" i="1"/>
  <c r="JX19" i="1" s="1"/>
  <c r="KA21" i="1"/>
  <c r="KA19" i="1" s="1"/>
  <c r="JZ236" i="1"/>
  <c r="JZ314" i="1"/>
  <c r="JZ318" i="1" s="1"/>
  <c r="JZ232" i="1"/>
  <c r="JY232" i="1"/>
  <c r="JY314" i="1"/>
  <c r="JY318" i="1" s="1"/>
  <c r="JY236" i="1"/>
  <c r="JK225" i="1"/>
  <c r="JK150" i="1"/>
  <c r="JK149" i="1" s="1"/>
  <c r="JK80" i="1"/>
  <c r="JK77" i="1"/>
  <c r="JK74" i="1"/>
  <c r="JK256" i="1"/>
  <c r="KT169" i="1" l="1"/>
  <c r="KR19" i="1"/>
  <c r="KS19" i="1"/>
  <c r="KS165" i="1"/>
  <c r="KS154" i="1" s="1"/>
  <c r="KU219" i="1"/>
  <c r="KU217" i="1" s="1"/>
  <c r="KT67" i="1"/>
  <c r="KT310" i="1"/>
  <c r="KT186" i="1"/>
  <c r="KT165" i="1" s="1"/>
  <c r="KT154" i="1" s="1"/>
  <c r="KU264" i="1"/>
  <c r="KU262" i="1" s="1"/>
  <c r="KC310" i="1"/>
  <c r="KC115" i="1"/>
  <c r="KC113" i="1" s="1"/>
  <c r="KU69" i="1"/>
  <c r="KT277" i="1"/>
  <c r="KC169" i="1"/>
  <c r="KC186" i="1"/>
  <c r="KU33" i="1"/>
  <c r="KU288" i="1"/>
  <c r="KU286" i="1" s="1"/>
  <c r="KC277" i="1"/>
  <c r="KD132" i="1"/>
  <c r="KT25" i="1"/>
  <c r="KT23" i="1" s="1"/>
  <c r="KU190" i="1"/>
  <c r="KT115" i="1"/>
  <c r="KU132" i="1"/>
  <c r="KU143" i="1"/>
  <c r="KU196" i="1"/>
  <c r="KU97" i="1"/>
  <c r="KU95" i="1" s="1"/>
  <c r="KU27" i="1"/>
  <c r="KU87" i="1"/>
  <c r="KU83" i="1" s="1"/>
  <c r="KU300" i="1"/>
  <c r="KU298" i="1" s="1"/>
  <c r="KU107" i="1"/>
  <c r="KT145" i="1"/>
  <c r="KU171" i="1"/>
  <c r="KU117" i="1"/>
  <c r="KD107" i="1"/>
  <c r="KU49" i="1"/>
  <c r="KU247" i="1"/>
  <c r="KU245" i="1" s="1"/>
  <c r="KU206" i="1"/>
  <c r="KW37" i="1"/>
  <c r="KW58" i="1"/>
  <c r="KW119" i="1"/>
  <c r="KW45" i="1"/>
  <c r="KW92" i="1"/>
  <c r="KW125" i="1"/>
  <c r="KW223" i="1"/>
  <c r="KW254" i="1"/>
  <c r="KW173" i="1"/>
  <c r="KW180" i="1"/>
  <c r="KW160" i="1"/>
  <c r="KW53" i="1"/>
  <c r="KW214" i="1"/>
  <c r="KW253" i="1"/>
  <c r="KW43" i="1"/>
  <c r="KW90" i="1"/>
  <c r="KW30" i="1"/>
  <c r="KW64" i="1"/>
  <c r="KW123" i="1"/>
  <c r="KW52" i="1"/>
  <c r="KW100" i="1"/>
  <c r="KW303" i="1"/>
  <c r="KW201" i="1"/>
  <c r="KW272" i="1"/>
  <c r="KW124" i="1"/>
  <c r="KW134" i="1"/>
  <c r="KW215" i="1"/>
  <c r="KW204" i="1"/>
  <c r="KW47" i="1"/>
  <c r="KW36" i="1"/>
  <c r="KW127" i="1"/>
  <c r="KW57" i="1"/>
  <c r="KW111" i="1"/>
  <c r="KW44" i="1"/>
  <c r="KW91" i="1"/>
  <c r="KW198" i="1"/>
  <c r="KW274" i="1"/>
  <c r="KW252" i="1"/>
  <c r="KW202" i="1"/>
  <c r="KW292" i="1"/>
  <c r="KW192" i="1"/>
  <c r="KW270" i="1"/>
  <c r="KW179" i="1"/>
  <c r="KW31" i="1"/>
  <c r="KW41" i="1"/>
  <c r="KW121" i="1"/>
  <c r="KW221" i="1"/>
  <c r="KW175" i="1"/>
  <c r="KW54" i="1"/>
  <c r="KW105" i="1"/>
  <c r="KW42" i="1"/>
  <c r="KW89" i="1"/>
  <c r="KW29" i="1"/>
  <c r="KW62" i="1"/>
  <c r="KW122" i="1"/>
  <c r="KW99" i="1"/>
  <c r="KW203" i="1"/>
  <c r="KW159" i="1"/>
  <c r="KW208" i="1"/>
  <c r="KW200" i="1"/>
  <c r="KW291" i="1"/>
  <c r="KW101" i="1"/>
  <c r="KW60" i="1"/>
  <c r="KW181" i="1"/>
  <c r="KW59" i="1"/>
  <c r="KW120" i="1"/>
  <c r="KW46" i="1"/>
  <c r="KW93" i="1"/>
  <c r="KW35" i="1"/>
  <c r="KW72" i="1"/>
  <c r="KW126" i="1"/>
  <c r="KW55" i="1"/>
  <c r="KW210" i="1"/>
  <c r="KW211" i="1"/>
  <c r="KW161" i="1"/>
  <c r="KW213" i="1"/>
  <c r="KW135" i="1"/>
  <c r="KW304" i="1"/>
  <c r="KW199" i="1"/>
  <c r="KW65" i="1"/>
  <c r="KW163" i="1"/>
  <c r="KW212" i="1"/>
  <c r="KU177" i="1"/>
  <c r="KU39" i="1"/>
  <c r="KU156" i="1"/>
  <c r="KD264" i="1"/>
  <c r="KD262" i="1" s="1"/>
  <c r="KD288" i="1"/>
  <c r="KD286" i="1" s="1"/>
  <c r="KD190" i="1"/>
  <c r="KD171" i="1"/>
  <c r="KC165" i="1"/>
  <c r="KC154" i="1" s="1"/>
  <c r="KD69" i="1"/>
  <c r="KD300" i="1"/>
  <c r="KD298" i="1" s="1"/>
  <c r="KD33" i="1"/>
  <c r="KB19" i="1"/>
  <c r="KB236" i="1" s="1"/>
  <c r="KD27" i="1"/>
  <c r="KC25" i="1"/>
  <c r="KC23" i="1" s="1"/>
  <c r="KC21" i="1" s="1"/>
  <c r="KD206" i="1"/>
  <c r="KD97" i="1"/>
  <c r="KD95" i="1" s="1"/>
  <c r="KD49" i="1"/>
  <c r="KD247" i="1"/>
  <c r="KD245" i="1" s="1"/>
  <c r="KD156" i="1"/>
  <c r="KD87" i="1"/>
  <c r="KD83" i="1" s="1"/>
  <c r="KD39" i="1"/>
  <c r="KE77" i="1"/>
  <c r="KE74" i="1"/>
  <c r="KE80" i="1"/>
  <c r="KE256" i="1"/>
  <c r="KE150" i="1"/>
  <c r="KE149" i="1" s="1"/>
  <c r="KE143" i="1" s="1"/>
  <c r="KE129" i="1"/>
  <c r="KE225" i="1"/>
  <c r="KE184" i="1"/>
  <c r="KD117" i="1"/>
  <c r="KD115" i="1" s="1"/>
  <c r="KD113" i="1" s="1"/>
  <c r="KD219" i="1"/>
  <c r="KD217" i="1" s="1"/>
  <c r="KD196" i="1"/>
  <c r="KD177" i="1"/>
  <c r="KQ318" i="1"/>
  <c r="JX314" i="1"/>
  <c r="JX318" i="1" s="1"/>
  <c r="JX236" i="1"/>
  <c r="JX232" i="1"/>
  <c r="KD143" i="1"/>
  <c r="KA314" i="1"/>
  <c r="KA236" i="1"/>
  <c r="KA232" i="1"/>
  <c r="JK69" i="1"/>
  <c r="JK288" i="1"/>
  <c r="JK286" i="1" s="1"/>
  <c r="JK177" i="1"/>
  <c r="JK219" i="1"/>
  <c r="JK190" i="1"/>
  <c r="JK156" i="1"/>
  <c r="JW266" i="1"/>
  <c r="JK196" i="1"/>
  <c r="JK247" i="1"/>
  <c r="JK245" i="1" s="1"/>
  <c r="JW295" i="1"/>
  <c r="JK300" i="1"/>
  <c r="JK298" i="1" s="1"/>
  <c r="JW307" i="1"/>
  <c r="JK97" i="1"/>
  <c r="JK95" i="1" s="1"/>
  <c r="JK171" i="1"/>
  <c r="JK107" i="1"/>
  <c r="JK87" i="1"/>
  <c r="JL256" i="1"/>
  <c r="JL225" i="1"/>
  <c r="JL184" i="1"/>
  <c r="JL150" i="1"/>
  <c r="JL149" i="1" s="1"/>
  <c r="JL143" i="1" s="1"/>
  <c r="JL129" i="1"/>
  <c r="JL74" i="1"/>
  <c r="JL77" i="1"/>
  <c r="JL80" i="1"/>
  <c r="JW251" i="1"/>
  <c r="JW271" i="1"/>
  <c r="JW289" i="1"/>
  <c r="JW301" i="1"/>
  <c r="JW305" i="1"/>
  <c r="JK49" i="1"/>
  <c r="JW229" i="1"/>
  <c r="JW250" i="1"/>
  <c r="JW257" i="1"/>
  <c r="JW258" i="1"/>
  <c r="JW267" i="1"/>
  <c r="JW268" i="1"/>
  <c r="JW269" i="1"/>
  <c r="JW293" i="1"/>
  <c r="JW137" i="1"/>
  <c r="JW188" i="1"/>
  <c r="JW194" i="1"/>
  <c r="JW103" i="1"/>
  <c r="JW70" i="1"/>
  <c r="JW85" i="1"/>
  <c r="JK33" i="1"/>
  <c r="JK27" i="1"/>
  <c r="JK83" i="1"/>
  <c r="JK39" i="1"/>
  <c r="JK117" i="1"/>
  <c r="JK132" i="1"/>
  <c r="JK143" i="1"/>
  <c r="JK129" i="1"/>
  <c r="JK184" i="1"/>
  <c r="JK206" i="1"/>
  <c r="JK217" i="1"/>
  <c r="JW249" i="1"/>
  <c r="JK264" i="1"/>
  <c r="KR314" i="1" l="1"/>
  <c r="KR318" i="1" s="1"/>
  <c r="KR236" i="1"/>
  <c r="KR232" i="1"/>
  <c r="KU310" i="1"/>
  <c r="KT113" i="1"/>
  <c r="KU67" i="1"/>
  <c r="KU169" i="1"/>
  <c r="KT21" i="1"/>
  <c r="KU277" i="1"/>
  <c r="KU115" i="1"/>
  <c r="KU113" i="1" s="1"/>
  <c r="KE219" i="1"/>
  <c r="KE217" i="1" s="1"/>
  <c r="KV264" i="1"/>
  <c r="KW265" i="1"/>
  <c r="KW98" i="1"/>
  <c r="KV97" i="1"/>
  <c r="KW248" i="1"/>
  <c r="KV247" i="1"/>
  <c r="KW133" i="1"/>
  <c r="KV132" i="1"/>
  <c r="KW132" i="1" s="1"/>
  <c r="KV69" i="1"/>
  <c r="KW69" i="1" s="1"/>
  <c r="KW71" i="1"/>
  <c r="KW130" i="1"/>
  <c r="KV129" i="1"/>
  <c r="KW129" i="1" s="1"/>
  <c r="KW207" i="1"/>
  <c r="KV206" i="1"/>
  <c r="KW206" i="1" s="1"/>
  <c r="KW178" i="1"/>
  <c r="KV177" i="1"/>
  <c r="KW177" i="1" s="1"/>
  <c r="KW50" i="1"/>
  <c r="KV49" i="1"/>
  <c r="KW49" i="1" s="1"/>
  <c r="KV80" i="1"/>
  <c r="KW80" i="1" s="1"/>
  <c r="KW81" i="1"/>
  <c r="KV196" i="1"/>
  <c r="KW196" i="1" s="1"/>
  <c r="KW197" i="1"/>
  <c r="KV33" i="1"/>
  <c r="KW33" i="1" s="1"/>
  <c r="KW34" i="1"/>
  <c r="KV77" i="1"/>
  <c r="KW77" i="1" s="1"/>
  <c r="KW78" i="1"/>
  <c r="KU186" i="1"/>
  <c r="KW151" i="1"/>
  <c r="KV150" i="1"/>
  <c r="KV107" i="1"/>
  <c r="KW107" i="1" s="1"/>
  <c r="KW109" i="1"/>
  <c r="KW40" i="1"/>
  <c r="KV39" i="1"/>
  <c r="KW39" i="1" s="1"/>
  <c r="KV225" i="1"/>
  <c r="KW225" i="1" s="1"/>
  <c r="KW227" i="1"/>
  <c r="KW88" i="1"/>
  <c r="KV87" i="1"/>
  <c r="KV190" i="1"/>
  <c r="KW191" i="1"/>
  <c r="KV300" i="1"/>
  <c r="KW302" i="1"/>
  <c r="KW290" i="1"/>
  <c r="KV288" i="1"/>
  <c r="KV146" i="1"/>
  <c r="KW147" i="1"/>
  <c r="KU25" i="1"/>
  <c r="KU23" i="1" s="1"/>
  <c r="KV156" i="1"/>
  <c r="KW156" i="1" s="1"/>
  <c r="KW158" i="1"/>
  <c r="KV74" i="1"/>
  <c r="KW74" i="1" s="1"/>
  <c r="KW75" i="1"/>
  <c r="KV256" i="1"/>
  <c r="KW256" i="1" s="1"/>
  <c r="KW259" i="1"/>
  <c r="KW220" i="1"/>
  <c r="KV219" i="1"/>
  <c r="KV171" i="1"/>
  <c r="KW172" i="1"/>
  <c r="KW118" i="1"/>
  <c r="KV117" i="1"/>
  <c r="KV27" i="1"/>
  <c r="KW28" i="1"/>
  <c r="KV184" i="1"/>
  <c r="KW184" i="1" s="1"/>
  <c r="KW183" i="1"/>
  <c r="KT143" i="1"/>
  <c r="KE33" i="1"/>
  <c r="KD277" i="1"/>
  <c r="KD310" i="1"/>
  <c r="KD169" i="1"/>
  <c r="KD67" i="1"/>
  <c r="KE97" i="1"/>
  <c r="KE95" i="1" s="1"/>
  <c r="KE69" i="1"/>
  <c r="KE288" i="1"/>
  <c r="KE286" i="1" s="1"/>
  <c r="KB314" i="1"/>
  <c r="KB318" i="1" s="1"/>
  <c r="KB232" i="1"/>
  <c r="KE107" i="1"/>
  <c r="KE117" i="1"/>
  <c r="KE247" i="1"/>
  <c r="KE245" i="1" s="1"/>
  <c r="KE264" i="1"/>
  <c r="KE262" i="1" s="1"/>
  <c r="KE171" i="1"/>
  <c r="KE39" i="1"/>
  <c r="KE87" i="1"/>
  <c r="KE83" i="1" s="1"/>
  <c r="KF150" i="1"/>
  <c r="KF149" i="1" s="1"/>
  <c r="KF143" i="1" s="1"/>
  <c r="KF184" i="1"/>
  <c r="KF80" i="1"/>
  <c r="KF74" i="1"/>
  <c r="KF77" i="1"/>
  <c r="KF129" i="1"/>
  <c r="KF225" i="1"/>
  <c r="KF256" i="1"/>
  <c r="KE177" i="1"/>
  <c r="KE156" i="1"/>
  <c r="KE132" i="1"/>
  <c r="KE300" i="1"/>
  <c r="KE298" i="1" s="1"/>
  <c r="KE190" i="1"/>
  <c r="KE49" i="1"/>
  <c r="KE27" i="1"/>
  <c r="KE196" i="1"/>
  <c r="KD186" i="1"/>
  <c r="KD165" i="1" s="1"/>
  <c r="KD154" i="1" s="1"/>
  <c r="KE206" i="1"/>
  <c r="KD25" i="1"/>
  <c r="KD23" i="1" s="1"/>
  <c r="KD21" i="1" s="1"/>
  <c r="KD19" i="1" s="1"/>
  <c r="KS314" i="1"/>
  <c r="KS232" i="1"/>
  <c r="KS236" i="1"/>
  <c r="KA318" i="1"/>
  <c r="KC19" i="1"/>
  <c r="JK67" i="1"/>
  <c r="JL33" i="1"/>
  <c r="JK310" i="1"/>
  <c r="JL27" i="1"/>
  <c r="JL39" i="1"/>
  <c r="JK169" i="1"/>
  <c r="JL49" i="1"/>
  <c r="JL97" i="1"/>
  <c r="JL95" i="1" s="1"/>
  <c r="JL219" i="1"/>
  <c r="JL217" i="1" s="1"/>
  <c r="JL87" i="1"/>
  <c r="JL83" i="1" s="1"/>
  <c r="JL177" i="1"/>
  <c r="JL69" i="1"/>
  <c r="JL156" i="1"/>
  <c r="JL107" i="1"/>
  <c r="JL132" i="1"/>
  <c r="JL171" i="1"/>
  <c r="JL190" i="1"/>
  <c r="JL206" i="1"/>
  <c r="JL117" i="1"/>
  <c r="JL196" i="1"/>
  <c r="JM256" i="1"/>
  <c r="JL264" i="1"/>
  <c r="JL262" i="1" s="1"/>
  <c r="JL300" i="1"/>
  <c r="JK186" i="1"/>
  <c r="JK25" i="1"/>
  <c r="JL247" i="1"/>
  <c r="JK115" i="1"/>
  <c r="JK262" i="1"/>
  <c r="JK277" i="1" s="1"/>
  <c r="JL288" i="1"/>
  <c r="KT19" i="1" l="1"/>
  <c r="KU21" i="1"/>
  <c r="KU19" i="1" s="1"/>
  <c r="KU165" i="1"/>
  <c r="KU154" i="1" s="1"/>
  <c r="KE310" i="1"/>
  <c r="KE277" i="1"/>
  <c r="KE115" i="1"/>
  <c r="KE113" i="1" s="1"/>
  <c r="KW117" i="1"/>
  <c r="KV115" i="1"/>
  <c r="KV298" i="1"/>
  <c r="KW298" i="1" s="1"/>
  <c r="KW300" i="1"/>
  <c r="KW150" i="1"/>
  <c r="KV149" i="1"/>
  <c r="KF171" i="1"/>
  <c r="KV95" i="1"/>
  <c r="KW95" i="1" s="1"/>
  <c r="KW97" i="1"/>
  <c r="KV145" i="1"/>
  <c r="KW145" i="1" s="1"/>
  <c r="KW146" i="1"/>
  <c r="KW190" i="1"/>
  <c r="KV186" i="1"/>
  <c r="KW186" i="1" s="1"/>
  <c r="KV169" i="1"/>
  <c r="KW171" i="1"/>
  <c r="KV286" i="1"/>
  <c r="KW288" i="1"/>
  <c r="KV83" i="1"/>
  <c r="KW87" i="1"/>
  <c r="KV217" i="1"/>
  <c r="KW217" i="1" s="1"/>
  <c r="KW219" i="1"/>
  <c r="KV262" i="1"/>
  <c r="KW262" i="1" s="1"/>
  <c r="KW264" i="1"/>
  <c r="KV25" i="1"/>
  <c r="KW27" i="1"/>
  <c r="KW247" i="1"/>
  <c r="KV245" i="1"/>
  <c r="KD232" i="1"/>
  <c r="KF27" i="1"/>
  <c r="KF219" i="1"/>
  <c r="KF217" i="1" s="1"/>
  <c r="KF264" i="1"/>
  <c r="KF262" i="1" s="1"/>
  <c r="KE186" i="1"/>
  <c r="KE67" i="1"/>
  <c r="KF177" i="1"/>
  <c r="KF156" i="1"/>
  <c r="KF117" i="1"/>
  <c r="KF107" i="1"/>
  <c r="KD314" i="1"/>
  <c r="KD318" i="1" s="1"/>
  <c r="KD236" i="1"/>
  <c r="KF288" i="1"/>
  <c r="KF286" i="1" s="1"/>
  <c r="KF206" i="1"/>
  <c r="KF69" i="1"/>
  <c r="KF97" i="1"/>
  <c r="KF95" i="1" s="1"/>
  <c r="KE25" i="1"/>
  <c r="KE23" i="1" s="1"/>
  <c r="KF190" i="1"/>
  <c r="KF87" i="1"/>
  <c r="KF83" i="1" s="1"/>
  <c r="KF49" i="1"/>
  <c r="KF132" i="1"/>
  <c r="KG80" i="1"/>
  <c r="KG184" i="1"/>
  <c r="KG74" i="1"/>
  <c r="KG225" i="1"/>
  <c r="KG190" i="1"/>
  <c r="KG256" i="1"/>
  <c r="KG129" i="1"/>
  <c r="KG206" i="1"/>
  <c r="KG77" i="1"/>
  <c r="KG150" i="1"/>
  <c r="KG149" i="1" s="1"/>
  <c r="KG143" i="1" s="1"/>
  <c r="KF196" i="1"/>
  <c r="KF247" i="1"/>
  <c r="KF245" i="1" s="1"/>
  <c r="KF300" i="1"/>
  <c r="KF298" i="1" s="1"/>
  <c r="KF39" i="1"/>
  <c r="KF33" i="1"/>
  <c r="KE169" i="1"/>
  <c r="KS318" i="1"/>
  <c r="JL115" i="1"/>
  <c r="JL113" i="1" s="1"/>
  <c r="KC314" i="1"/>
  <c r="KC236" i="1"/>
  <c r="KC232" i="1"/>
  <c r="JM288" i="1"/>
  <c r="JM286" i="1" s="1"/>
  <c r="JL25" i="1"/>
  <c r="JL23" i="1" s="1"/>
  <c r="JL67" i="1"/>
  <c r="JL169" i="1"/>
  <c r="JL186" i="1"/>
  <c r="JN225" i="1"/>
  <c r="JN184" i="1"/>
  <c r="JN80" i="1"/>
  <c r="JN77" i="1"/>
  <c r="JN74" i="1"/>
  <c r="JL286" i="1"/>
  <c r="JK113" i="1"/>
  <c r="JM39" i="1"/>
  <c r="JM80" i="1"/>
  <c r="JM33" i="1"/>
  <c r="JM87" i="1"/>
  <c r="JM107" i="1"/>
  <c r="JM117" i="1"/>
  <c r="JM156" i="1"/>
  <c r="JM171" i="1"/>
  <c r="JM196" i="1"/>
  <c r="JM219" i="1"/>
  <c r="JM206" i="1"/>
  <c r="JM300" i="1"/>
  <c r="JM298" i="1" s="1"/>
  <c r="JM97" i="1"/>
  <c r="JM69" i="1"/>
  <c r="JM129" i="1"/>
  <c r="JM177" i="1"/>
  <c r="JM150" i="1"/>
  <c r="JM225" i="1"/>
  <c r="JK23" i="1"/>
  <c r="JL298" i="1"/>
  <c r="JM49" i="1"/>
  <c r="JM74" i="1"/>
  <c r="JM77" i="1"/>
  <c r="JM184" i="1"/>
  <c r="JM247" i="1"/>
  <c r="JM245" i="1" s="1"/>
  <c r="JM264" i="1"/>
  <c r="JK165" i="1"/>
  <c r="JL245" i="1"/>
  <c r="JM27" i="1"/>
  <c r="JM132" i="1"/>
  <c r="JM190" i="1"/>
  <c r="JN256" i="1"/>
  <c r="JN219" i="1"/>
  <c r="JN217" i="1" s="1"/>
  <c r="JN150" i="1"/>
  <c r="JN149" i="1" s="1"/>
  <c r="JN143" i="1" s="1"/>
  <c r="JN129" i="1"/>
  <c r="JJ307" i="1"/>
  <c r="JJ305" i="1"/>
  <c r="JJ301" i="1"/>
  <c r="JJ295" i="1"/>
  <c r="JJ293" i="1"/>
  <c r="JJ289" i="1"/>
  <c r="JJ271" i="1"/>
  <c r="JJ269" i="1"/>
  <c r="JJ268" i="1"/>
  <c r="JJ267" i="1"/>
  <c r="JJ266" i="1"/>
  <c r="JJ258" i="1"/>
  <c r="JJ257" i="1"/>
  <c r="JJ251" i="1"/>
  <c r="JJ250" i="1"/>
  <c r="JJ249" i="1"/>
  <c r="JJ229" i="1"/>
  <c r="JJ194" i="1"/>
  <c r="JJ188" i="1"/>
  <c r="JJ137" i="1"/>
  <c r="JJ103" i="1"/>
  <c r="JJ85" i="1"/>
  <c r="JJ70" i="1"/>
  <c r="KT232" i="1" l="1"/>
  <c r="KT314" i="1"/>
  <c r="KT318" i="1" s="1"/>
  <c r="KT236" i="1"/>
  <c r="KV113" i="1"/>
  <c r="KW113" i="1" s="1"/>
  <c r="KW115" i="1"/>
  <c r="KF310" i="1"/>
  <c r="KF277" i="1"/>
  <c r="KF186" i="1"/>
  <c r="KE165" i="1"/>
  <c r="KE154" i="1" s="1"/>
  <c r="KF67" i="1"/>
  <c r="KG219" i="1"/>
  <c r="KG217" i="1" s="1"/>
  <c r="KV23" i="1"/>
  <c r="KW25" i="1"/>
  <c r="KW83" i="1"/>
  <c r="KV67" i="1"/>
  <c r="KW67" i="1" s="1"/>
  <c r="KV143" i="1"/>
  <c r="KW143" i="1" s="1"/>
  <c r="KW149" i="1"/>
  <c r="KF169" i="1"/>
  <c r="KW286" i="1"/>
  <c r="KV310" i="1"/>
  <c r="KW310" i="1" s="1"/>
  <c r="KV277" i="1"/>
  <c r="KW277" i="1" s="1"/>
  <c r="KW245" i="1"/>
  <c r="KV165" i="1"/>
  <c r="KW169" i="1"/>
  <c r="KE21" i="1"/>
  <c r="KE19" i="1" s="1"/>
  <c r="KF25" i="1"/>
  <c r="KF23" i="1" s="1"/>
  <c r="KF115" i="1"/>
  <c r="KF113" i="1" s="1"/>
  <c r="KG196" i="1"/>
  <c r="KG186" i="1" s="1"/>
  <c r="KG264" i="1"/>
  <c r="KG262" i="1" s="1"/>
  <c r="KG132" i="1"/>
  <c r="KG27" i="1"/>
  <c r="KG87" i="1"/>
  <c r="KG83" i="1" s="1"/>
  <c r="KG171" i="1"/>
  <c r="KH77" i="1"/>
  <c r="KH129" i="1"/>
  <c r="KH150" i="1"/>
  <c r="KH149" i="1" s="1"/>
  <c r="KH184" i="1"/>
  <c r="KH80" i="1"/>
  <c r="KH74" i="1"/>
  <c r="KH225" i="1"/>
  <c r="KG288" i="1"/>
  <c r="KG286" i="1" s="1"/>
  <c r="KG156" i="1"/>
  <c r="KG107" i="1"/>
  <c r="KG69" i="1"/>
  <c r="KG33" i="1"/>
  <c r="KG49" i="1"/>
  <c r="KG247" i="1"/>
  <c r="KG245" i="1" s="1"/>
  <c r="KG97" i="1"/>
  <c r="KG95" i="1" s="1"/>
  <c r="KG117" i="1"/>
  <c r="KG177" i="1"/>
  <c r="KG300" i="1"/>
  <c r="KG298" i="1" s="1"/>
  <c r="KG39" i="1"/>
  <c r="KU314" i="1"/>
  <c r="KU236" i="1"/>
  <c r="KU232" i="1"/>
  <c r="JM310" i="1"/>
  <c r="KC318" i="1"/>
  <c r="JL21" i="1"/>
  <c r="JL19" i="1" s="1"/>
  <c r="JN206" i="1"/>
  <c r="JN171" i="1"/>
  <c r="JN190" i="1"/>
  <c r="JN247" i="1"/>
  <c r="JN245" i="1" s="1"/>
  <c r="JL165" i="1"/>
  <c r="JL154" i="1" s="1"/>
  <c r="JN69" i="1"/>
  <c r="JN33" i="1"/>
  <c r="JN39" i="1"/>
  <c r="JO184" i="1"/>
  <c r="JO150" i="1"/>
  <c r="JO149" i="1" s="1"/>
  <c r="JO143" i="1" s="1"/>
  <c r="JO129" i="1"/>
  <c r="JO80" i="1"/>
  <c r="JO77" i="1"/>
  <c r="JO74" i="1"/>
  <c r="JN27" i="1"/>
  <c r="JN87" i="1"/>
  <c r="JN83" i="1" s="1"/>
  <c r="JN97" i="1"/>
  <c r="JN95" i="1" s="1"/>
  <c r="JO225" i="1"/>
  <c r="JM186" i="1"/>
  <c r="JL277" i="1"/>
  <c r="JM262" i="1"/>
  <c r="JM277" i="1" s="1"/>
  <c r="JM169" i="1"/>
  <c r="JM115" i="1"/>
  <c r="JN132" i="1"/>
  <c r="JN107" i="1"/>
  <c r="JN156" i="1"/>
  <c r="JN264" i="1"/>
  <c r="JN262" i="1" s="1"/>
  <c r="JK154" i="1"/>
  <c r="JL310" i="1"/>
  <c r="JN49" i="1"/>
  <c r="JN117" i="1"/>
  <c r="JN177" i="1"/>
  <c r="JN288" i="1"/>
  <c r="JM25" i="1"/>
  <c r="JK21" i="1"/>
  <c r="JK19" i="1" s="1"/>
  <c r="JM217" i="1"/>
  <c r="JN196" i="1"/>
  <c r="JN300" i="1"/>
  <c r="JM149" i="1"/>
  <c r="JM95" i="1"/>
  <c r="JM83" i="1"/>
  <c r="IX150" i="1"/>
  <c r="IX184" i="1"/>
  <c r="IX80" i="1"/>
  <c r="IX77" i="1"/>
  <c r="IX74" i="1"/>
  <c r="IX107" i="1"/>
  <c r="KF165" i="1" l="1"/>
  <c r="KF154" i="1" s="1"/>
  <c r="KE232" i="1"/>
  <c r="KE236" i="1"/>
  <c r="KG115" i="1"/>
  <c r="KG113" i="1" s="1"/>
  <c r="KF21" i="1"/>
  <c r="KF19" i="1" s="1"/>
  <c r="KV154" i="1"/>
  <c r="KW165" i="1"/>
  <c r="KW23" i="1"/>
  <c r="KV21" i="1"/>
  <c r="KH171" i="1"/>
  <c r="KE314" i="1"/>
  <c r="KE318" i="1" s="1"/>
  <c r="KH206" i="1"/>
  <c r="KG277" i="1"/>
  <c r="KG67" i="1"/>
  <c r="KG310" i="1"/>
  <c r="KG25" i="1"/>
  <c r="KG23" i="1" s="1"/>
  <c r="KH107" i="1"/>
  <c r="KH27" i="1"/>
  <c r="KH219" i="1"/>
  <c r="KH97" i="1"/>
  <c r="KH95" i="1" s="1"/>
  <c r="KH300" i="1"/>
  <c r="KH298" i="1" s="1"/>
  <c r="KH264" i="1"/>
  <c r="KH69" i="1"/>
  <c r="KH49" i="1"/>
  <c r="KH39" i="1"/>
  <c r="KH117" i="1"/>
  <c r="KH156" i="1"/>
  <c r="KJ175" i="1"/>
  <c r="KJ34" i="1"/>
  <c r="KJ55" i="1"/>
  <c r="KJ60" i="1"/>
  <c r="KJ91" i="1"/>
  <c r="KJ31" i="1"/>
  <c r="KJ37" i="1"/>
  <c r="KJ43" i="1"/>
  <c r="KJ47" i="1"/>
  <c r="KJ54" i="1"/>
  <c r="KJ65" i="1"/>
  <c r="KJ90" i="1"/>
  <c r="KJ98" i="1"/>
  <c r="KJ30" i="1"/>
  <c r="KJ36" i="1"/>
  <c r="KJ42" i="1"/>
  <c r="KJ58" i="1"/>
  <c r="KJ64" i="1"/>
  <c r="KJ89" i="1"/>
  <c r="KJ93" i="1"/>
  <c r="KJ29" i="1"/>
  <c r="KJ41" i="1"/>
  <c r="KJ45" i="1"/>
  <c r="KJ52" i="1"/>
  <c r="KJ72" i="1"/>
  <c r="KJ100" i="1"/>
  <c r="KJ105" i="1"/>
  <c r="KJ120" i="1"/>
  <c r="KJ124" i="1"/>
  <c r="KJ200" i="1"/>
  <c r="KJ204" i="1"/>
  <c r="KJ215" i="1"/>
  <c r="KI225" i="1"/>
  <c r="KJ225" i="1" s="1"/>
  <c r="KJ253" i="1"/>
  <c r="KJ99" i="1"/>
  <c r="KJ111" i="1"/>
  <c r="KJ122" i="1"/>
  <c r="KJ126" i="1"/>
  <c r="KJ134" i="1"/>
  <c r="KJ158" i="1"/>
  <c r="KI184" i="1"/>
  <c r="KJ184" i="1" s="1"/>
  <c r="KJ198" i="1"/>
  <c r="KJ202" i="1"/>
  <c r="KJ208" i="1"/>
  <c r="KJ213" i="1"/>
  <c r="KI107" i="1"/>
  <c r="KJ107" i="1" s="1"/>
  <c r="KJ121" i="1"/>
  <c r="KJ125" i="1"/>
  <c r="KJ133" i="1"/>
  <c r="KJ161" i="1"/>
  <c r="KJ173" i="1"/>
  <c r="KJ181" i="1"/>
  <c r="KJ201" i="1"/>
  <c r="KI206" i="1"/>
  <c r="KJ212" i="1"/>
  <c r="KJ270" i="1"/>
  <c r="KJ291" i="1"/>
  <c r="KJ304" i="1"/>
  <c r="KJ101" i="1"/>
  <c r="KJ135" i="1"/>
  <c r="KJ179" i="1"/>
  <c r="KI256" i="1"/>
  <c r="KJ203" i="1"/>
  <c r="KJ221" i="1"/>
  <c r="KJ123" i="1"/>
  <c r="KJ159" i="1"/>
  <c r="KJ199" i="1"/>
  <c r="KJ210" i="1"/>
  <c r="KJ223" i="1"/>
  <c r="KJ274" i="1"/>
  <c r="KJ254" i="1"/>
  <c r="KJ292" i="1"/>
  <c r="KJ252" i="1"/>
  <c r="KJ127" i="1"/>
  <c r="KJ163" i="1"/>
  <c r="KJ214" i="1"/>
  <c r="KJ272" i="1"/>
  <c r="KH247" i="1"/>
  <c r="KH256" i="1"/>
  <c r="KJ303" i="1"/>
  <c r="KJ180" i="1"/>
  <c r="KJ92" i="1"/>
  <c r="KJ59" i="1"/>
  <c r="KH196" i="1"/>
  <c r="KH132" i="1"/>
  <c r="KJ46" i="1"/>
  <c r="KH177" i="1"/>
  <c r="KJ53" i="1"/>
  <c r="KJ192" i="1"/>
  <c r="KJ57" i="1"/>
  <c r="KJ28" i="1"/>
  <c r="KH288" i="1"/>
  <c r="KH286" i="1" s="1"/>
  <c r="KJ211" i="1"/>
  <c r="KH33" i="1"/>
  <c r="KH87" i="1"/>
  <c r="KH83" i="1" s="1"/>
  <c r="KJ44" i="1"/>
  <c r="KJ62" i="1"/>
  <c r="KJ160" i="1"/>
  <c r="KH190" i="1"/>
  <c r="KJ35" i="1"/>
  <c r="KG169" i="1"/>
  <c r="KG165" i="1" s="1"/>
  <c r="KG154" i="1" s="1"/>
  <c r="KU318" i="1"/>
  <c r="JN169" i="1"/>
  <c r="JO206" i="1"/>
  <c r="KH143" i="1"/>
  <c r="JL236" i="1"/>
  <c r="JL314" i="1"/>
  <c r="JL318" i="1" s="1"/>
  <c r="JO107" i="1"/>
  <c r="JO196" i="1"/>
  <c r="JO219" i="1"/>
  <c r="JO217" i="1" s="1"/>
  <c r="JO247" i="1"/>
  <c r="JN67" i="1"/>
  <c r="JL232" i="1"/>
  <c r="JO27" i="1"/>
  <c r="JO49" i="1"/>
  <c r="JO69" i="1"/>
  <c r="JO97" i="1"/>
  <c r="JO95" i="1" s="1"/>
  <c r="IX117" i="1"/>
  <c r="JP256" i="1"/>
  <c r="JN277" i="1"/>
  <c r="JM23" i="1"/>
  <c r="JM143" i="1"/>
  <c r="JN186" i="1"/>
  <c r="JM113" i="1"/>
  <c r="JO33" i="1"/>
  <c r="JO132" i="1"/>
  <c r="JO190" i="1"/>
  <c r="JO256" i="1"/>
  <c r="JO264" i="1"/>
  <c r="JN25" i="1"/>
  <c r="JN23" i="1" s="1"/>
  <c r="JO117" i="1"/>
  <c r="JM67" i="1"/>
  <c r="JO39" i="1"/>
  <c r="JN298" i="1"/>
  <c r="JN115" i="1"/>
  <c r="JN113" i="1" s="1"/>
  <c r="JM165" i="1"/>
  <c r="JO171" i="1"/>
  <c r="JO288" i="1"/>
  <c r="JO286" i="1" s="1"/>
  <c r="JN286" i="1"/>
  <c r="JO87" i="1"/>
  <c r="JO156" i="1"/>
  <c r="JO177" i="1"/>
  <c r="JO300" i="1"/>
  <c r="JO298" i="1" s="1"/>
  <c r="IX97" i="1"/>
  <c r="IX95" i="1" s="1"/>
  <c r="IX196" i="1"/>
  <c r="IX156" i="1"/>
  <c r="IX27" i="1"/>
  <c r="IX33" i="1"/>
  <c r="IZ184" i="1"/>
  <c r="IY27" i="1"/>
  <c r="IX69" i="1"/>
  <c r="IY256" i="1"/>
  <c r="IY225" i="1"/>
  <c r="IY184" i="1"/>
  <c r="IY150" i="1"/>
  <c r="IY129" i="1"/>
  <c r="IY77" i="1"/>
  <c r="IY74" i="1"/>
  <c r="IX190" i="1"/>
  <c r="IX129" i="1"/>
  <c r="IX87" i="1"/>
  <c r="IX225" i="1"/>
  <c r="IX39" i="1"/>
  <c r="IX49" i="1"/>
  <c r="IY288" i="1"/>
  <c r="IX171" i="1"/>
  <c r="IX219" i="1"/>
  <c r="IX247" i="1"/>
  <c r="IX256" i="1"/>
  <c r="IX300" i="1"/>
  <c r="IY33" i="1"/>
  <c r="IX177" i="1"/>
  <c r="IX264" i="1"/>
  <c r="IX288" i="1"/>
  <c r="IX206" i="1"/>
  <c r="IX132" i="1"/>
  <c r="IY80" i="1"/>
  <c r="IX149" i="1"/>
  <c r="KW154" i="1" l="1"/>
  <c r="KH169" i="1"/>
  <c r="KH25" i="1"/>
  <c r="KH23" i="1" s="1"/>
  <c r="KH310" i="1"/>
  <c r="JN165" i="1"/>
  <c r="JN154" i="1" s="1"/>
  <c r="KV19" i="1"/>
  <c r="KW21" i="1"/>
  <c r="KJ206" i="1"/>
  <c r="JN21" i="1"/>
  <c r="KI300" i="1"/>
  <c r="KI298" i="1" s="1"/>
  <c r="KJ298" i="1" s="1"/>
  <c r="KG21" i="1"/>
  <c r="KG19" i="1" s="1"/>
  <c r="KG314" i="1" s="1"/>
  <c r="KG318" i="1" s="1"/>
  <c r="KI132" i="1"/>
  <c r="KJ132" i="1" s="1"/>
  <c r="KJ302" i="1"/>
  <c r="KI69" i="1"/>
  <c r="KJ69" i="1" s="1"/>
  <c r="KI264" i="1"/>
  <c r="KI262" i="1" s="1"/>
  <c r="KJ265" i="1"/>
  <c r="KI171" i="1"/>
  <c r="KJ172" i="1"/>
  <c r="KJ88" i="1"/>
  <c r="KI87" i="1"/>
  <c r="KI39" i="1"/>
  <c r="KJ39" i="1" s="1"/>
  <c r="KH217" i="1"/>
  <c r="KJ259" i="1"/>
  <c r="KI117" i="1"/>
  <c r="KI177" i="1"/>
  <c r="KJ177" i="1" s="1"/>
  <c r="KJ178" i="1"/>
  <c r="KI77" i="1"/>
  <c r="KJ77" i="1" s="1"/>
  <c r="KJ78" i="1"/>
  <c r="KI33" i="1"/>
  <c r="KJ33" i="1" s="1"/>
  <c r="KJ227" i="1"/>
  <c r="KJ119" i="1"/>
  <c r="KJ40" i="1"/>
  <c r="KJ109" i="1"/>
  <c r="KH186" i="1"/>
  <c r="KI247" i="1"/>
  <c r="KJ248" i="1"/>
  <c r="KI129" i="1"/>
  <c r="KJ129" i="1" s="1"/>
  <c r="KJ130" i="1"/>
  <c r="KI80" i="1"/>
  <c r="KJ80" i="1" s="1"/>
  <c r="KJ81" i="1"/>
  <c r="KJ50" i="1"/>
  <c r="KI49" i="1"/>
  <c r="KJ49" i="1" s="1"/>
  <c r="KI27" i="1"/>
  <c r="KH115" i="1"/>
  <c r="KH113" i="1" s="1"/>
  <c r="KH67" i="1"/>
  <c r="KH21" i="1" s="1"/>
  <c r="KH262" i="1"/>
  <c r="KJ183" i="1"/>
  <c r="KI190" i="1"/>
  <c r="KJ191" i="1"/>
  <c r="KH245" i="1"/>
  <c r="KJ256" i="1"/>
  <c r="KI219" i="1"/>
  <c r="KI217" i="1" s="1"/>
  <c r="KI196" i="1"/>
  <c r="KJ196" i="1" s="1"/>
  <c r="KJ197" i="1"/>
  <c r="KI150" i="1"/>
  <c r="KJ151" i="1"/>
  <c r="KI156" i="1"/>
  <c r="KJ156" i="1" s="1"/>
  <c r="KJ290" i="1"/>
  <c r="KI288" i="1"/>
  <c r="KI286" i="1" s="1"/>
  <c r="KJ286" i="1" s="1"/>
  <c r="KI74" i="1"/>
  <c r="KJ74" i="1" s="1"/>
  <c r="KJ75" i="1"/>
  <c r="KI97" i="1"/>
  <c r="KJ71" i="1"/>
  <c r="KJ207" i="1"/>
  <c r="KJ220" i="1"/>
  <c r="JO245" i="1"/>
  <c r="KF314" i="1"/>
  <c r="KF236" i="1"/>
  <c r="KF232" i="1"/>
  <c r="IY206" i="1"/>
  <c r="IY117" i="1"/>
  <c r="IZ117" i="1"/>
  <c r="JQ184" i="1"/>
  <c r="JQ150" i="1"/>
  <c r="JQ149" i="1" s="1"/>
  <c r="JQ143" i="1" s="1"/>
  <c r="JQ129" i="1"/>
  <c r="JQ80" i="1"/>
  <c r="JQ77" i="1"/>
  <c r="JQ74" i="1"/>
  <c r="JO25" i="1"/>
  <c r="JO23" i="1" s="1"/>
  <c r="JO186" i="1"/>
  <c r="JM21" i="1"/>
  <c r="JP80" i="1"/>
  <c r="JP150" i="1"/>
  <c r="JP177" i="1"/>
  <c r="JP196" i="1"/>
  <c r="JP247" i="1"/>
  <c r="JP219" i="1"/>
  <c r="JP288" i="1"/>
  <c r="JQ225" i="1"/>
  <c r="JQ107" i="1"/>
  <c r="JO115" i="1"/>
  <c r="JP74" i="1"/>
  <c r="JP27" i="1"/>
  <c r="JP171" i="1"/>
  <c r="JP264" i="1"/>
  <c r="JP262" i="1" s="1"/>
  <c r="JP87" i="1"/>
  <c r="JP83" i="1" s="1"/>
  <c r="JP77" i="1"/>
  <c r="JP132" i="1"/>
  <c r="JP184" i="1"/>
  <c r="JP225" i="1"/>
  <c r="JP300" i="1"/>
  <c r="JP298" i="1" s="1"/>
  <c r="JO310" i="1"/>
  <c r="JN19" i="1"/>
  <c r="JO83" i="1"/>
  <c r="JP49" i="1"/>
  <c r="JP69" i="1"/>
  <c r="JP190" i="1"/>
  <c r="JN310" i="1"/>
  <c r="JP33" i="1"/>
  <c r="JP97" i="1"/>
  <c r="JP39" i="1"/>
  <c r="JP129" i="1"/>
  <c r="JP107" i="1"/>
  <c r="JP117" i="1"/>
  <c r="JP156" i="1"/>
  <c r="JP206" i="1"/>
  <c r="JO169" i="1"/>
  <c r="JM154" i="1"/>
  <c r="JO262" i="1"/>
  <c r="JK314" i="1"/>
  <c r="JK236" i="1"/>
  <c r="JK232" i="1"/>
  <c r="IY264" i="1"/>
  <c r="IY262" i="1" s="1"/>
  <c r="IY247" i="1"/>
  <c r="IY245" i="1" s="1"/>
  <c r="IX186" i="1"/>
  <c r="IY107" i="1"/>
  <c r="IY177" i="1"/>
  <c r="IY171" i="1"/>
  <c r="IY190" i="1"/>
  <c r="IY219" i="1"/>
  <c r="IY217" i="1" s="1"/>
  <c r="IZ288" i="1"/>
  <c r="IZ286" i="1" s="1"/>
  <c r="IX25" i="1"/>
  <c r="IX23" i="1" s="1"/>
  <c r="IY132" i="1"/>
  <c r="IY156" i="1"/>
  <c r="IY196" i="1"/>
  <c r="IY300" i="1"/>
  <c r="IY298" i="1" s="1"/>
  <c r="IY49" i="1"/>
  <c r="IZ247" i="1"/>
  <c r="IY39" i="1"/>
  <c r="IY97" i="1"/>
  <c r="IY95" i="1" s="1"/>
  <c r="IY87" i="1"/>
  <c r="IY83" i="1" s="1"/>
  <c r="IY69" i="1"/>
  <c r="JB184" i="1"/>
  <c r="JB80" i="1"/>
  <c r="JA256" i="1"/>
  <c r="JA225" i="1"/>
  <c r="JA184" i="1"/>
  <c r="JA77" i="1"/>
  <c r="JA129" i="1"/>
  <c r="JA74" i="1"/>
  <c r="IZ69" i="1"/>
  <c r="IZ80" i="1"/>
  <c r="IZ171" i="1"/>
  <c r="IZ190" i="1"/>
  <c r="IZ225" i="1"/>
  <c r="IZ87" i="1"/>
  <c r="IZ129" i="1"/>
  <c r="IZ150" i="1"/>
  <c r="IZ219" i="1"/>
  <c r="IZ256" i="1"/>
  <c r="IZ300" i="1"/>
  <c r="IX286" i="1"/>
  <c r="IX298" i="1"/>
  <c r="IX245" i="1"/>
  <c r="IX169" i="1"/>
  <c r="IX83" i="1"/>
  <c r="IZ74" i="1"/>
  <c r="IZ132" i="1"/>
  <c r="IZ156" i="1"/>
  <c r="IZ196" i="1"/>
  <c r="IZ206" i="1"/>
  <c r="IZ264" i="1"/>
  <c r="IZ77" i="1"/>
  <c r="IZ97" i="1"/>
  <c r="IZ107" i="1"/>
  <c r="IZ177" i="1"/>
  <c r="IZ27" i="1"/>
  <c r="IZ33" i="1"/>
  <c r="IZ39" i="1"/>
  <c r="IZ49" i="1"/>
  <c r="IX262" i="1"/>
  <c r="IX217" i="1"/>
  <c r="IY286" i="1"/>
  <c r="IY149" i="1"/>
  <c r="IX115" i="1"/>
  <c r="JA27" i="1"/>
  <c r="JA33" i="1"/>
  <c r="JA49" i="1"/>
  <c r="JA80" i="1"/>
  <c r="JA190" i="1"/>
  <c r="JB225" i="1"/>
  <c r="JB150" i="1"/>
  <c r="JB129" i="1"/>
  <c r="JB77" i="1"/>
  <c r="JB74" i="1"/>
  <c r="JA39" i="1"/>
  <c r="JA219" i="1"/>
  <c r="IX143" i="1"/>
  <c r="JA150" i="1"/>
  <c r="KH165" i="1" l="1"/>
  <c r="KH154" i="1" s="1"/>
  <c r="KJ264" i="1"/>
  <c r="IY186" i="1"/>
  <c r="KW19" i="1"/>
  <c r="KV236" i="1"/>
  <c r="KW236" i="1" s="1"/>
  <c r="KV314" i="1"/>
  <c r="KV232" i="1"/>
  <c r="KW232" i="1" s="1"/>
  <c r="IY25" i="1"/>
  <c r="KI310" i="1"/>
  <c r="KJ310" i="1" s="1"/>
  <c r="KG232" i="1"/>
  <c r="IY169" i="1"/>
  <c r="IY165" i="1" s="1"/>
  <c r="KJ300" i="1"/>
  <c r="KG236" i="1"/>
  <c r="KJ217" i="1"/>
  <c r="KI186" i="1"/>
  <c r="KJ186" i="1" s="1"/>
  <c r="KJ171" i="1"/>
  <c r="KI169" i="1"/>
  <c r="KI149" i="1"/>
  <c r="KJ150" i="1"/>
  <c r="KJ288" i="1"/>
  <c r="KI83" i="1"/>
  <c r="KJ83" i="1" s="1"/>
  <c r="KJ87" i="1"/>
  <c r="KI95" i="1"/>
  <c r="KJ95" i="1" s="1"/>
  <c r="KJ97" i="1"/>
  <c r="KJ27" i="1"/>
  <c r="KI25" i="1"/>
  <c r="KI245" i="1"/>
  <c r="KI277" i="1" s="1"/>
  <c r="KJ247" i="1"/>
  <c r="KJ219" i="1"/>
  <c r="KH277" i="1"/>
  <c r="KJ262" i="1"/>
  <c r="KJ190" i="1"/>
  <c r="KJ117" i="1"/>
  <c r="KI115" i="1"/>
  <c r="IY115" i="1"/>
  <c r="IZ245" i="1"/>
  <c r="KF318" i="1"/>
  <c r="KH19" i="1"/>
  <c r="JQ264" i="1"/>
  <c r="JQ262" i="1" s="1"/>
  <c r="JQ219" i="1"/>
  <c r="JQ217" i="1" s="1"/>
  <c r="JQ87" i="1"/>
  <c r="JQ83" i="1" s="1"/>
  <c r="JQ97" i="1"/>
  <c r="JQ95" i="1" s="1"/>
  <c r="JQ247" i="1"/>
  <c r="JQ156" i="1"/>
  <c r="JA117" i="1"/>
  <c r="JB117" i="1"/>
  <c r="JQ69" i="1"/>
  <c r="JR129" i="1"/>
  <c r="JR80" i="1"/>
  <c r="JR74" i="1"/>
  <c r="JP115" i="1"/>
  <c r="JP113" i="1" s="1"/>
  <c r="JO67" i="1"/>
  <c r="JQ177" i="1"/>
  <c r="JP186" i="1"/>
  <c r="JO113" i="1"/>
  <c r="JQ33" i="1"/>
  <c r="JQ117" i="1"/>
  <c r="JQ171" i="1"/>
  <c r="JQ196" i="1"/>
  <c r="JQ256" i="1"/>
  <c r="JN314" i="1"/>
  <c r="JN318" i="1" s="1"/>
  <c r="JN232" i="1"/>
  <c r="JN236" i="1"/>
  <c r="JP25" i="1"/>
  <c r="JP217" i="1"/>
  <c r="JO165" i="1"/>
  <c r="JP67" i="1"/>
  <c r="JQ27" i="1"/>
  <c r="JQ39" i="1"/>
  <c r="JQ206" i="1"/>
  <c r="JQ288" i="1"/>
  <c r="JQ286" i="1" s="1"/>
  <c r="JR256" i="1"/>
  <c r="JR219" i="1"/>
  <c r="JR150" i="1"/>
  <c r="JR149" i="1" s="1"/>
  <c r="JR143" i="1" s="1"/>
  <c r="JK318" i="1"/>
  <c r="JO277" i="1"/>
  <c r="JP95" i="1"/>
  <c r="JP169" i="1"/>
  <c r="JQ49" i="1"/>
  <c r="JQ132" i="1"/>
  <c r="JQ190" i="1"/>
  <c r="JQ300" i="1"/>
  <c r="JQ298" i="1" s="1"/>
  <c r="JP286" i="1"/>
  <c r="JP245" i="1"/>
  <c r="JP149" i="1"/>
  <c r="JM19" i="1"/>
  <c r="JA69" i="1"/>
  <c r="JA264" i="1"/>
  <c r="JA262" i="1" s="1"/>
  <c r="JA97" i="1"/>
  <c r="JA95" i="1" s="1"/>
  <c r="JA206" i="1"/>
  <c r="JA288" i="1"/>
  <c r="JA286" i="1" s="1"/>
  <c r="JB206" i="1"/>
  <c r="JA87" i="1"/>
  <c r="JA83" i="1" s="1"/>
  <c r="JA107" i="1"/>
  <c r="JA196" i="1"/>
  <c r="JA156" i="1"/>
  <c r="JA171" i="1"/>
  <c r="JA177" i="1"/>
  <c r="JA247" i="1"/>
  <c r="JA245" i="1" s="1"/>
  <c r="JA300" i="1"/>
  <c r="JA298" i="1" s="1"/>
  <c r="JB69" i="1"/>
  <c r="JB107" i="1"/>
  <c r="JA132" i="1"/>
  <c r="JC184" i="1"/>
  <c r="JC80" i="1"/>
  <c r="JC74" i="1"/>
  <c r="IY113" i="1"/>
  <c r="IY67" i="1"/>
  <c r="IZ25" i="1"/>
  <c r="IZ95" i="1"/>
  <c r="IZ262" i="1"/>
  <c r="IX277" i="1"/>
  <c r="IX310" i="1"/>
  <c r="IZ149" i="1"/>
  <c r="IZ115" i="1"/>
  <c r="IZ186" i="1"/>
  <c r="IY310" i="1"/>
  <c r="IX67" i="1"/>
  <c r="IX21" i="1" s="1"/>
  <c r="JB149" i="1"/>
  <c r="JB143" i="1" s="1"/>
  <c r="IX113" i="1"/>
  <c r="IY277" i="1"/>
  <c r="IZ298" i="1"/>
  <c r="IZ217" i="1"/>
  <c r="IZ83" i="1"/>
  <c r="IZ67" i="1" s="1"/>
  <c r="IZ169" i="1"/>
  <c r="IX165" i="1"/>
  <c r="IX154" i="1" s="1"/>
  <c r="IY143" i="1"/>
  <c r="IY23" i="1"/>
  <c r="JB27" i="1"/>
  <c r="JB33" i="1"/>
  <c r="JB177" i="1"/>
  <c r="JB190" i="1"/>
  <c r="JB196" i="1"/>
  <c r="JB219" i="1"/>
  <c r="JB247" i="1"/>
  <c r="JC256" i="1"/>
  <c r="JC129" i="1"/>
  <c r="JB300" i="1"/>
  <c r="JB256" i="1"/>
  <c r="JA25" i="1"/>
  <c r="JA149" i="1"/>
  <c r="JB49" i="1"/>
  <c r="JB156" i="1"/>
  <c r="JB264" i="1"/>
  <c r="JA217" i="1"/>
  <c r="JB87" i="1"/>
  <c r="JB39" i="1"/>
  <c r="JB97" i="1"/>
  <c r="JB132" i="1"/>
  <c r="JB171" i="1"/>
  <c r="JB288" i="1"/>
  <c r="KV318" i="1" l="1"/>
  <c r="KW318" i="1" s="1"/>
  <c r="KW314" i="1"/>
  <c r="JA186" i="1"/>
  <c r="JA115" i="1"/>
  <c r="JA113" i="1" s="1"/>
  <c r="KJ245" i="1"/>
  <c r="KI113" i="1"/>
  <c r="KJ113" i="1" s="1"/>
  <c r="KJ115" i="1"/>
  <c r="KI23" i="1"/>
  <c r="KJ25" i="1"/>
  <c r="KJ277" i="1"/>
  <c r="KJ169" i="1"/>
  <c r="KI165" i="1"/>
  <c r="KI143" i="1"/>
  <c r="KJ143" i="1" s="1"/>
  <c r="KJ149" i="1"/>
  <c r="KI67" i="1"/>
  <c r="KJ67" i="1" s="1"/>
  <c r="JR217" i="1"/>
  <c r="JA169" i="1"/>
  <c r="KH314" i="1"/>
  <c r="KH232" i="1"/>
  <c r="KH236" i="1"/>
  <c r="JC117" i="1"/>
  <c r="JQ67" i="1"/>
  <c r="JR39" i="1"/>
  <c r="JS225" i="1"/>
  <c r="JS184" i="1"/>
  <c r="JS129" i="1"/>
  <c r="JS80" i="1"/>
  <c r="JS77" i="1"/>
  <c r="JS74" i="1"/>
  <c r="JP165" i="1"/>
  <c r="JP154" i="1" s="1"/>
  <c r="JM314" i="1"/>
  <c r="JM236" i="1"/>
  <c r="JM232" i="1"/>
  <c r="JR33" i="1"/>
  <c r="JR184" i="1"/>
  <c r="JR77" i="1"/>
  <c r="JR117" i="1"/>
  <c r="JR107" i="1"/>
  <c r="JR177" i="1"/>
  <c r="JR196" i="1"/>
  <c r="JR206" i="1"/>
  <c r="JR247" i="1"/>
  <c r="JR264" i="1"/>
  <c r="JQ310" i="1"/>
  <c r="JO154" i="1"/>
  <c r="JQ115" i="1"/>
  <c r="JR288" i="1"/>
  <c r="JP23" i="1"/>
  <c r="JO21" i="1"/>
  <c r="JR97" i="1"/>
  <c r="JR156" i="1"/>
  <c r="JR225" i="1"/>
  <c r="JR300" i="1"/>
  <c r="JR298" i="1" s="1"/>
  <c r="JP277" i="1"/>
  <c r="JR49" i="1"/>
  <c r="JR27" i="1"/>
  <c r="JP143" i="1"/>
  <c r="JP310" i="1"/>
  <c r="JQ186" i="1"/>
  <c r="JR87" i="1"/>
  <c r="JR69" i="1"/>
  <c r="JR132" i="1"/>
  <c r="JR171" i="1"/>
  <c r="JR190" i="1"/>
  <c r="JQ25" i="1"/>
  <c r="JQ23" i="1" s="1"/>
  <c r="JQ245" i="1"/>
  <c r="JQ277" i="1" s="1"/>
  <c r="JQ169" i="1"/>
  <c r="JC190" i="1"/>
  <c r="JD225" i="1"/>
  <c r="JD184" i="1"/>
  <c r="JD77" i="1"/>
  <c r="IZ310" i="1"/>
  <c r="JA310" i="1"/>
  <c r="IZ277" i="1"/>
  <c r="JB169" i="1"/>
  <c r="JB83" i="1"/>
  <c r="JB298" i="1"/>
  <c r="JA67" i="1"/>
  <c r="IZ113" i="1"/>
  <c r="JB217" i="1"/>
  <c r="IY154" i="1"/>
  <c r="IZ143" i="1"/>
  <c r="IY21" i="1"/>
  <c r="JB95" i="1"/>
  <c r="JA277" i="1"/>
  <c r="JB286" i="1"/>
  <c r="JB262" i="1"/>
  <c r="JB186" i="1"/>
  <c r="IZ165" i="1"/>
  <c r="IZ23" i="1"/>
  <c r="JC39" i="1"/>
  <c r="JC225" i="1"/>
  <c r="IX19" i="1"/>
  <c r="JC77" i="1"/>
  <c r="JC27" i="1"/>
  <c r="JC33" i="1"/>
  <c r="JC87" i="1"/>
  <c r="JC107" i="1"/>
  <c r="JC132" i="1"/>
  <c r="JC171" i="1"/>
  <c r="JC288" i="1"/>
  <c r="JC247" i="1"/>
  <c r="JD150" i="1"/>
  <c r="JB245" i="1"/>
  <c r="JB115" i="1"/>
  <c r="JA143" i="1"/>
  <c r="JC156" i="1"/>
  <c r="JA165" i="1"/>
  <c r="JC49" i="1"/>
  <c r="JC177" i="1"/>
  <c r="JC150" i="1"/>
  <c r="JC196" i="1"/>
  <c r="JC300" i="1"/>
  <c r="JC69" i="1"/>
  <c r="JC206" i="1"/>
  <c r="JA23" i="1"/>
  <c r="JC97" i="1"/>
  <c r="JC219" i="1"/>
  <c r="JC264" i="1"/>
  <c r="JB25" i="1"/>
  <c r="KJ23" i="1" l="1"/>
  <c r="KI21" i="1"/>
  <c r="KJ165" i="1"/>
  <c r="KI154" i="1"/>
  <c r="KJ154" i="1" s="1"/>
  <c r="JR169" i="1"/>
  <c r="JQ21" i="1"/>
  <c r="KH318" i="1"/>
  <c r="JS206" i="1"/>
  <c r="JS190" i="1"/>
  <c r="JD117" i="1"/>
  <c r="JS219" i="1"/>
  <c r="JS217" i="1" s="1"/>
  <c r="JS107" i="1"/>
  <c r="JS117" i="1"/>
  <c r="JD129" i="1"/>
  <c r="JT256" i="1"/>
  <c r="JT184" i="1"/>
  <c r="JT225" i="1"/>
  <c r="JT129" i="1"/>
  <c r="JT150" i="1"/>
  <c r="JT149" i="1" s="1"/>
  <c r="JT143" i="1" s="1"/>
  <c r="JT80" i="1"/>
  <c r="JT74" i="1"/>
  <c r="JQ165" i="1"/>
  <c r="JQ154" i="1" s="1"/>
  <c r="JR186" i="1"/>
  <c r="JR25" i="1"/>
  <c r="JR23" i="1" s="1"/>
  <c r="JR95" i="1"/>
  <c r="JQ113" i="1"/>
  <c r="JR245" i="1"/>
  <c r="JR115" i="1"/>
  <c r="JR113" i="1" s="1"/>
  <c r="JS49" i="1"/>
  <c r="JS156" i="1"/>
  <c r="JS150" i="1"/>
  <c r="JS171" i="1"/>
  <c r="JS288" i="1"/>
  <c r="JS286" i="1" s="1"/>
  <c r="JS97" i="1"/>
  <c r="JS95" i="1" s="1"/>
  <c r="JS177" i="1"/>
  <c r="JS300" i="1"/>
  <c r="JS298" i="1" s="1"/>
  <c r="JP21" i="1"/>
  <c r="JP19" i="1" s="1"/>
  <c r="JS39" i="1"/>
  <c r="JS33" i="1"/>
  <c r="JS27" i="1"/>
  <c r="JS69" i="1"/>
  <c r="JS87" i="1"/>
  <c r="JS83" i="1" s="1"/>
  <c r="JS132" i="1"/>
  <c r="JS196" i="1"/>
  <c r="JS247" i="1"/>
  <c r="JS256" i="1"/>
  <c r="JS264" i="1"/>
  <c r="JS262" i="1" s="1"/>
  <c r="JR83" i="1"/>
  <c r="JO19" i="1"/>
  <c r="JR286" i="1"/>
  <c r="JR262" i="1"/>
  <c r="JM318" i="1"/>
  <c r="JD107" i="1"/>
  <c r="JD206" i="1"/>
  <c r="JE256" i="1"/>
  <c r="JE225" i="1"/>
  <c r="JE184" i="1"/>
  <c r="JE107" i="1"/>
  <c r="JB310" i="1"/>
  <c r="JB165" i="1"/>
  <c r="JB154" i="1" s="1"/>
  <c r="JD74" i="1"/>
  <c r="JD149" i="1"/>
  <c r="JC95" i="1"/>
  <c r="JC298" i="1"/>
  <c r="JC245" i="1"/>
  <c r="IZ21" i="1"/>
  <c r="IZ154" i="1"/>
  <c r="JB67" i="1"/>
  <c r="JB113" i="1"/>
  <c r="IY19" i="1"/>
  <c r="JC83" i="1"/>
  <c r="JB23" i="1"/>
  <c r="JC186" i="1"/>
  <c r="JC169" i="1"/>
  <c r="JC262" i="1"/>
  <c r="JD33" i="1"/>
  <c r="JD39" i="1"/>
  <c r="JD80" i="1"/>
  <c r="JD49" i="1"/>
  <c r="JD97" i="1"/>
  <c r="JD177" i="1"/>
  <c r="JD219" i="1"/>
  <c r="JD264" i="1"/>
  <c r="JC25" i="1"/>
  <c r="JC217" i="1"/>
  <c r="JA154" i="1"/>
  <c r="JD132" i="1"/>
  <c r="JD288" i="1"/>
  <c r="JC286" i="1"/>
  <c r="JB277" i="1"/>
  <c r="JC149" i="1"/>
  <c r="JD27" i="1"/>
  <c r="JD69" i="1"/>
  <c r="JD87" i="1"/>
  <c r="JD156" i="1"/>
  <c r="JD300" i="1"/>
  <c r="JD247" i="1"/>
  <c r="JE80" i="1"/>
  <c r="JA21" i="1"/>
  <c r="JD190" i="1"/>
  <c r="JD171" i="1"/>
  <c r="JD196" i="1"/>
  <c r="JD256" i="1"/>
  <c r="JC115" i="1"/>
  <c r="IX314" i="1"/>
  <c r="IX236" i="1"/>
  <c r="IX232" i="1"/>
  <c r="JQ19" i="1" l="1"/>
  <c r="JB21" i="1"/>
  <c r="JB19" i="1" s="1"/>
  <c r="JR165" i="1"/>
  <c r="JR154" i="1" s="1"/>
  <c r="KI19" i="1"/>
  <c r="KJ21" i="1"/>
  <c r="JT206" i="1"/>
  <c r="JT190" i="1"/>
  <c r="JT33" i="1"/>
  <c r="JT171" i="1"/>
  <c r="JT264" i="1"/>
  <c r="JT262" i="1" s="1"/>
  <c r="JT107" i="1"/>
  <c r="JE117" i="1"/>
  <c r="JT49" i="1"/>
  <c r="JW210" i="1"/>
  <c r="JU150" i="1"/>
  <c r="JU149" i="1" s="1"/>
  <c r="JU143" i="1" s="1"/>
  <c r="JU77" i="1"/>
  <c r="JS67" i="1"/>
  <c r="JT27" i="1"/>
  <c r="JO314" i="1"/>
  <c r="JO236" i="1"/>
  <c r="JO232" i="1"/>
  <c r="JS25" i="1"/>
  <c r="JS186" i="1"/>
  <c r="JT177" i="1"/>
  <c r="JT196" i="1"/>
  <c r="JT247" i="1"/>
  <c r="JT245" i="1" s="1"/>
  <c r="JT219" i="1"/>
  <c r="JT288" i="1"/>
  <c r="JS169" i="1"/>
  <c r="JS245" i="1"/>
  <c r="JT87" i="1"/>
  <c r="JT97" i="1"/>
  <c r="JT95" i="1" s="1"/>
  <c r="JT132" i="1"/>
  <c r="JT300" i="1"/>
  <c r="JS310" i="1"/>
  <c r="JS115" i="1"/>
  <c r="JS113" i="1" s="1"/>
  <c r="JR310" i="1"/>
  <c r="JP314" i="1"/>
  <c r="JP318" i="1" s="1"/>
  <c r="JP236" i="1"/>
  <c r="JP232" i="1"/>
  <c r="JR67" i="1"/>
  <c r="JR21" i="1" s="1"/>
  <c r="JT117" i="1"/>
  <c r="JT156" i="1"/>
  <c r="JR277" i="1"/>
  <c r="JQ314" i="1"/>
  <c r="JQ318" i="1" s="1"/>
  <c r="JQ236" i="1"/>
  <c r="JQ232" i="1"/>
  <c r="JT69" i="1"/>
  <c r="JT77" i="1"/>
  <c r="JT39" i="1"/>
  <c r="JS149" i="1"/>
  <c r="JE132" i="1"/>
  <c r="JF150" i="1"/>
  <c r="JF184" i="1"/>
  <c r="JF129" i="1"/>
  <c r="JC113" i="1"/>
  <c r="JC277" i="1"/>
  <c r="JD95" i="1"/>
  <c r="JD262" i="1"/>
  <c r="IY236" i="1"/>
  <c r="IY314" i="1"/>
  <c r="IY232" i="1"/>
  <c r="IZ19" i="1"/>
  <c r="JD298" i="1"/>
  <c r="JD217" i="1"/>
  <c r="JC67" i="1"/>
  <c r="JD143" i="1"/>
  <c r="JD169" i="1"/>
  <c r="JD286" i="1"/>
  <c r="JD25" i="1"/>
  <c r="JC165" i="1"/>
  <c r="JE27" i="1"/>
  <c r="JE39" i="1"/>
  <c r="JE156" i="1"/>
  <c r="JE171" i="1"/>
  <c r="JE190" i="1"/>
  <c r="JE247" i="1"/>
  <c r="JF206" i="1"/>
  <c r="JF77" i="1"/>
  <c r="JE300" i="1"/>
  <c r="JD115" i="1"/>
  <c r="IX318" i="1"/>
  <c r="JD186" i="1"/>
  <c r="JE33" i="1"/>
  <c r="JE74" i="1"/>
  <c r="JE97" i="1"/>
  <c r="JE150" i="1"/>
  <c r="JE177" i="1"/>
  <c r="JE196" i="1"/>
  <c r="JE219" i="1"/>
  <c r="JD83" i="1"/>
  <c r="JC143" i="1"/>
  <c r="JC23" i="1"/>
  <c r="JE129" i="1"/>
  <c r="JE264" i="1"/>
  <c r="JC310" i="1"/>
  <c r="JA19" i="1"/>
  <c r="JE69" i="1"/>
  <c r="JE49" i="1"/>
  <c r="JE77" i="1"/>
  <c r="JE87" i="1"/>
  <c r="JE206" i="1"/>
  <c r="JE288" i="1"/>
  <c r="JD245" i="1"/>
  <c r="KI236" i="1" l="1"/>
  <c r="KJ236" i="1" s="1"/>
  <c r="KJ19" i="1"/>
  <c r="KI314" i="1"/>
  <c r="KI232" i="1"/>
  <c r="KJ232" i="1" s="1"/>
  <c r="JT186" i="1"/>
  <c r="JD310" i="1"/>
  <c r="JT277" i="1"/>
  <c r="JT169" i="1"/>
  <c r="JU69" i="1"/>
  <c r="JF117" i="1"/>
  <c r="JW304" i="1"/>
  <c r="JW303" i="1"/>
  <c r="JW302" i="1"/>
  <c r="JW292" i="1"/>
  <c r="JW291" i="1"/>
  <c r="JW274" i="1"/>
  <c r="JW270" i="1"/>
  <c r="JW265" i="1"/>
  <c r="JV256" i="1"/>
  <c r="JW254" i="1"/>
  <c r="JW253" i="1"/>
  <c r="JW252" i="1"/>
  <c r="JW223" i="1"/>
  <c r="JW221" i="1"/>
  <c r="JW214" i="1"/>
  <c r="JW213" i="1"/>
  <c r="JW212" i="1"/>
  <c r="JW211" i="1"/>
  <c r="JW208" i="1"/>
  <c r="JW204" i="1"/>
  <c r="JW203" i="1"/>
  <c r="JW202" i="1"/>
  <c r="JW201" i="1"/>
  <c r="JW200" i="1"/>
  <c r="JW199" i="1"/>
  <c r="JW198" i="1"/>
  <c r="JW197" i="1"/>
  <c r="JW192" i="1"/>
  <c r="JW191" i="1"/>
  <c r="JV184" i="1"/>
  <c r="JW181" i="1"/>
  <c r="JW180" i="1"/>
  <c r="JW178" i="1"/>
  <c r="JW175" i="1"/>
  <c r="JW173" i="1"/>
  <c r="JW163" i="1"/>
  <c r="JW161" i="1"/>
  <c r="JW160" i="1"/>
  <c r="JW159" i="1"/>
  <c r="JW158" i="1"/>
  <c r="JW135" i="1"/>
  <c r="JW134" i="1"/>
  <c r="JW130" i="1"/>
  <c r="JW127" i="1"/>
  <c r="JW126" i="1"/>
  <c r="JW125" i="1"/>
  <c r="JW124" i="1"/>
  <c r="JW123" i="1"/>
  <c r="JW122" i="1"/>
  <c r="JW121" i="1"/>
  <c r="JW120" i="1"/>
  <c r="JW119" i="1"/>
  <c r="JW111" i="1"/>
  <c r="JW109" i="1"/>
  <c r="JW105" i="1"/>
  <c r="JW101" i="1"/>
  <c r="JW100" i="1"/>
  <c r="JW99" i="1"/>
  <c r="JW98" i="1"/>
  <c r="JW93" i="1"/>
  <c r="JW92" i="1"/>
  <c r="JW91" i="1"/>
  <c r="JW90" i="1"/>
  <c r="JW89" i="1"/>
  <c r="JW81" i="1"/>
  <c r="JV77" i="1"/>
  <c r="JW77" i="1" s="1"/>
  <c r="JW75" i="1"/>
  <c r="JW72" i="1"/>
  <c r="JW65" i="1"/>
  <c r="JW64" i="1"/>
  <c r="JW62" i="1"/>
  <c r="JW60" i="1"/>
  <c r="JW59" i="1"/>
  <c r="JW58" i="1"/>
  <c r="JW57" i="1"/>
  <c r="JW55" i="1"/>
  <c r="JW54" i="1"/>
  <c r="JW53" i="1"/>
  <c r="JW52" i="1"/>
  <c r="JW50" i="1"/>
  <c r="JW47" i="1"/>
  <c r="JW46" i="1"/>
  <c r="JW45" i="1"/>
  <c r="JW44" i="1"/>
  <c r="JW43" i="1"/>
  <c r="JW42" i="1"/>
  <c r="JW41" i="1"/>
  <c r="JW40" i="1"/>
  <c r="JW37" i="1"/>
  <c r="JW36" i="1"/>
  <c r="JW35" i="1"/>
  <c r="JW31" i="1"/>
  <c r="JW30" i="1"/>
  <c r="JW29" i="1"/>
  <c r="JW28" i="1"/>
  <c r="JS143" i="1"/>
  <c r="JS165" i="1"/>
  <c r="JR19" i="1"/>
  <c r="JU39" i="1"/>
  <c r="JU87" i="1"/>
  <c r="JU83" i="1" s="1"/>
  <c r="JU33" i="1"/>
  <c r="JU132" i="1"/>
  <c r="JU171" i="1"/>
  <c r="JU156" i="1"/>
  <c r="JU206" i="1"/>
  <c r="JU288" i="1"/>
  <c r="JU286" i="1" s="1"/>
  <c r="JW272" i="1"/>
  <c r="JV225" i="1"/>
  <c r="JW179" i="1"/>
  <c r="JW56" i="1"/>
  <c r="JT298" i="1"/>
  <c r="JS277" i="1"/>
  <c r="JU27" i="1"/>
  <c r="JU97" i="1"/>
  <c r="JU107" i="1"/>
  <c r="JU117" i="1"/>
  <c r="JU177" i="1"/>
  <c r="JU190" i="1"/>
  <c r="JU219" i="1"/>
  <c r="JU217" i="1" s="1"/>
  <c r="JU300" i="1"/>
  <c r="JU298" i="1" s="1"/>
  <c r="JO318" i="1"/>
  <c r="JT83" i="1"/>
  <c r="JU49" i="1"/>
  <c r="JU74" i="1"/>
  <c r="JW51" i="1"/>
  <c r="JU129" i="1"/>
  <c r="JU184" i="1"/>
  <c r="JU196" i="1"/>
  <c r="JU225" i="1"/>
  <c r="JW227" i="1"/>
  <c r="JU247" i="1"/>
  <c r="JU256" i="1"/>
  <c r="JT286" i="1"/>
  <c r="JT25" i="1"/>
  <c r="JT23" i="1" s="1"/>
  <c r="JT115" i="1"/>
  <c r="JT113" i="1" s="1"/>
  <c r="JU80" i="1"/>
  <c r="JU264" i="1"/>
  <c r="JT217" i="1"/>
  <c r="JS23" i="1"/>
  <c r="JF177" i="1"/>
  <c r="JF219" i="1"/>
  <c r="JF217" i="1" s="1"/>
  <c r="JF300" i="1"/>
  <c r="JF298" i="1" s="1"/>
  <c r="JG225" i="1"/>
  <c r="JG184" i="1"/>
  <c r="JF80" i="1"/>
  <c r="JF149" i="1"/>
  <c r="IZ314" i="1"/>
  <c r="IZ236" i="1"/>
  <c r="IZ232" i="1"/>
  <c r="JE262" i="1"/>
  <c r="JD67" i="1"/>
  <c r="JD165" i="1"/>
  <c r="JD154" i="1" s="1"/>
  <c r="JE298" i="1"/>
  <c r="JE245" i="1"/>
  <c r="IY318" i="1"/>
  <c r="JE83" i="1"/>
  <c r="JE67" i="1" s="1"/>
  <c r="JF74" i="1"/>
  <c r="JC154" i="1"/>
  <c r="JD23" i="1"/>
  <c r="JE286" i="1"/>
  <c r="JF49" i="1"/>
  <c r="JF39" i="1"/>
  <c r="JF107" i="1"/>
  <c r="JF264" i="1"/>
  <c r="JE186" i="1"/>
  <c r="JE25" i="1"/>
  <c r="JE95" i="1"/>
  <c r="JF87" i="1"/>
  <c r="JF171" i="1"/>
  <c r="JF156" i="1"/>
  <c r="JF288" i="1"/>
  <c r="JE169" i="1"/>
  <c r="JF33" i="1"/>
  <c r="JF190" i="1"/>
  <c r="JF196" i="1"/>
  <c r="JF247" i="1"/>
  <c r="JG256" i="1"/>
  <c r="JD277" i="1"/>
  <c r="JE115" i="1"/>
  <c r="JA314" i="1"/>
  <c r="JA236" i="1"/>
  <c r="JA232" i="1"/>
  <c r="JC21" i="1"/>
  <c r="JE217" i="1"/>
  <c r="JE149" i="1"/>
  <c r="JD113" i="1"/>
  <c r="JF27" i="1"/>
  <c r="JF69" i="1"/>
  <c r="JF132" i="1"/>
  <c r="JF97" i="1"/>
  <c r="JF225" i="1"/>
  <c r="JF256" i="1"/>
  <c r="KI318" i="1" l="1"/>
  <c r="KJ318" i="1" s="1"/>
  <c r="KJ314" i="1"/>
  <c r="JW259" i="1"/>
  <c r="JE277" i="1"/>
  <c r="JD21" i="1"/>
  <c r="JD19" i="1" s="1"/>
  <c r="JV80" i="1"/>
  <c r="JW80" i="1" s="1"/>
  <c r="JV74" i="1"/>
  <c r="JW74" i="1" s="1"/>
  <c r="JW183" i="1"/>
  <c r="JV219" i="1"/>
  <c r="JV217" i="1" s="1"/>
  <c r="JW217" i="1" s="1"/>
  <c r="JV247" i="1"/>
  <c r="JV245" i="1" s="1"/>
  <c r="JW220" i="1"/>
  <c r="JV196" i="1"/>
  <c r="JW196" i="1" s="1"/>
  <c r="JV129" i="1"/>
  <c r="JW129" i="1" s="1"/>
  <c r="JW248" i="1"/>
  <c r="JG117" i="1"/>
  <c r="JW225" i="1"/>
  <c r="JT165" i="1"/>
  <c r="JT154" i="1" s="1"/>
  <c r="JW256" i="1"/>
  <c r="JW184" i="1"/>
  <c r="JU25" i="1"/>
  <c r="JU23" i="1" s="1"/>
  <c r="JU67" i="1"/>
  <c r="JV39" i="1"/>
  <c r="JW39" i="1" s="1"/>
  <c r="JV49" i="1"/>
  <c r="JW49" i="1" s="1"/>
  <c r="JV117" i="1"/>
  <c r="JV107" i="1"/>
  <c r="JW107" i="1" s="1"/>
  <c r="JV171" i="1"/>
  <c r="JV190" i="1"/>
  <c r="JW190" i="1" s="1"/>
  <c r="JV206" i="1"/>
  <c r="JW206" i="1" s="1"/>
  <c r="JV288" i="1"/>
  <c r="JW290" i="1"/>
  <c r="JU169" i="1"/>
  <c r="JW78" i="1"/>
  <c r="JV33" i="1"/>
  <c r="JW33" i="1" s="1"/>
  <c r="JW34" i="1"/>
  <c r="JV177" i="1"/>
  <c r="JW177" i="1" s="1"/>
  <c r="JV300" i="1"/>
  <c r="JV298" i="1" s="1"/>
  <c r="JW298" i="1" s="1"/>
  <c r="JR314" i="1"/>
  <c r="JR232" i="1"/>
  <c r="JR236" i="1"/>
  <c r="JU262" i="1"/>
  <c r="JT310" i="1"/>
  <c r="JU245" i="1"/>
  <c r="JU186" i="1"/>
  <c r="JU115" i="1"/>
  <c r="JU113" i="1" s="1"/>
  <c r="JU95" i="1"/>
  <c r="JV27" i="1"/>
  <c r="JW27" i="1" s="1"/>
  <c r="JV87" i="1"/>
  <c r="JW88" i="1"/>
  <c r="JV97" i="1"/>
  <c r="JV95" i="1" s="1"/>
  <c r="JU310" i="1"/>
  <c r="JS21" i="1"/>
  <c r="JV69" i="1"/>
  <c r="JW71" i="1"/>
  <c r="JV132" i="1"/>
  <c r="JW132" i="1" s="1"/>
  <c r="JW133" i="1"/>
  <c r="JV150" i="1"/>
  <c r="JW151" i="1"/>
  <c r="JV156" i="1"/>
  <c r="JW156" i="1" s="1"/>
  <c r="JV264" i="1"/>
  <c r="JV262" i="1" s="1"/>
  <c r="JW207" i="1"/>
  <c r="JW172" i="1"/>
  <c r="JT67" i="1"/>
  <c r="JT21" i="1" s="1"/>
  <c r="JT19" i="1" s="1"/>
  <c r="JS154" i="1"/>
  <c r="JG69" i="1"/>
  <c r="JG39" i="1"/>
  <c r="JH184" i="1"/>
  <c r="JH80" i="1"/>
  <c r="JH77" i="1"/>
  <c r="JH74" i="1"/>
  <c r="JF95" i="1"/>
  <c r="JF286" i="1"/>
  <c r="JF83" i="1"/>
  <c r="IZ318" i="1"/>
  <c r="JF143" i="1"/>
  <c r="JE113" i="1"/>
  <c r="JB314" i="1"/>
  <c r="JB236" i="1"/>
  <c r="JB232" i="1"/>
  <c r="JG33" i="1"/>
  <c r="JG49" i="1"/>
  <c r="JG80" i="1"/>
  <c r="JG107" i="1"/>
  <c r="JG132" i="1"/>
  <c r="JG171" i="1"/>
  <c r="JG156" i="1"/>
  <c r="JG288" i="1"/>
  <c r="JG247" i="1"/>
  <c r="JJ127" i="1"/>
  <c r="JH264" i="1"/>
  <c r="JH206" i="1"/>
  <c r="JH150" i="1"/>
  <c r="JH129" i="1"/>
  <c r="JF186" i="1"/>
  <c r="JF169" i="1"/>
  <c r="JE310" i="1"/>
  <c r="JE143" i="1"/>
  <c r="JC19" i="1"/>
  <c r="JG87" i="1"/>
  <c r="JG129" i="1"/>
  <c r="JG177" i="1"/>
  <c r="JG190" i="1"/>
  <c r="JG196" i="1"/>
  <c r="JG300" i="1"/>
  <c r="JF245" i="1"/>
  <c r="JE165" i="1"/>
  <c r="JF115" i="1"/>
  <c r="JA318" i="1"/>
  <c r="JG27" i="1"/>
  <c r="JG77" i="1"/>
  <c r="JG150" i="1"/>
  <c r="JG219" i="1"/>
  <c r="JG264" i="1"/>
  <c r="JE23" i="1"/>
  <c r="JF262" i="1"/>
  <c r="JF25" i="1"/>
  <c r="JG74" i="1"/>
  <c r="JG97" i="1"/>
  <c r="JG206" i="1"/>
  <c r="JW219" i="1" l="1"/>
  <c r="JW247" i="1"/>
  <c r="JH117" i="1"/>
  <c r="JV277" i="1"/>
  <c r="JV186" i="1"/>
  <c r="JW186" i="1" s="1"/>
  <c r="JV169" i="1"/>
  <c r="JW169" i="1" s="1"/>
  <c r="JW300" i="1"/>
  <c r="JT314" i="1"/>
  <c r="JT318" i="1" s="1"/>
  <c r="JT236" i="1"/>
  <c r="JT232" i="1"/>
  <c r="JV149" i="1"/>
  <c r="JW150" i="1"/>
  <c r="JW262" i="1"/>
  <c r="JV25" i="1"/>
  <c r="JW95" i="1"/>
  <c r="JU165" i="1"/>
  <c r="JV115" i="1"/>
  <c r="JV113" i="1" s="1"/>
  <c r="JW113" i="1" s="1"/>
  <c r="JW117" i="1"/>
  <c r="JU277" i="1"/>
  <c r="JW245" i="1"/>
  <c r="JW264" i="1"/>
  <c r="JR318" i="1"/>
  <c r="JW69" i="1"/>
  <c r="JS19" i="1"/>
  <c r="JV83" i="1"/>
  <c r="JW83" i="1" s="1"/>
  <c r="JW87" i="1"/>
  <c r="JW97" i="1"/>
  <c r="JW171" i="1"/>
  <c r="JV286" i="1"/>
  <c r="JW288" i="1"/>
  <c r="JU21" i="1"/>
  <c r="JU19" i="1" s="1"/>
  <c r="JH219" i="1"/>
  <c r="JH217" i="1" s="1"/>
  <c r="JJ304" i="1"/>
  <c r="JJ303" i="1"/>
  <c r="JJ291" i="1"/>
  <c r="JJ270" i="1"/>
  <c r="JJ265" i="1"/>
  <c r="JJ252" i="1"/>
  <c r="JJ223" i="1"/>
  <c r="JJ213" i="1"/>
  <c r="JJ212" i="1"/>
  <c r="JJ204" i="1"/>
  <c r="JJ203" i="1"/>
  <c r="JJ201" i="1"/>
  <c r="JJ181" i="1"/>
  <c r="JJ163" i="1"/>
  <c r="JJ161" i="1"/>
  <c r="JJ200" i="1"/>
  <c r="JJ199" i="1"/>
  <c r="JI184" i="1"/>
  <c r="JJ130" i="1"/>
  <c r="JJ124" i="1"/>
  <c r="JJ123" i="1"/>
  <c r="JJ121" i="1"/>
  <c r="JJ120" i="1"/>
  <c r="JJ101" i="1"/>
  <c r="JJ99" i="1"/>
  <c r="JJ93" i="1"/>
  <c r="JJ90" i="1"/>
  <c r="JI80" i="1"/>
  <c r="JJ72" i="1"/>
  <c r="JJ125" i="1"/>
  <c r="JI74" i="1"/>
  <c r="JF67" i="1"/>
  <c r="JG245" i="1"/>
  <c r="JG262" i="1"/>
  <c r="JG83" i="1"/>
  <c r="JG286" i="1"/>
  <c r="JF310" i="1"/>
  <c r="JH69" i="1"/>
  <c r="JH149" i="1"/>
  <c r="JH262" i="1"/>
  <c r="JG95" i="1"/>
  <c r="JH87" i="1"/>
  <c r="JJ59" i="1"/>
  <c r="JJ58" i="1"/>
  <c r="JJ57" i="1"/>
  <c r="JJ55" i="1"/>
  <c r="JJ54" i="1"/>
  <c r="JJ53" i="1"/>
  <c r="JJ52" i="1"/>
  <c r="JJ51" i="1"/>
  <c r="JJ47" i="1"/>
  <c r="JJ46" i="1"/>
  <c r="JJ45" i="1"/>
  <c r="JJ44" i="1"/>
  <c r="JJ43" i="1"/>
  <c r="JJ42" i="1"/>
  <c r="JJ41" i="1"/>
  <c r="JJ36" i="1"/>
  <c r="JJ35" i="1"/>
  <c r="JJ31" i="1"/>
  <c r="JJ30" i="1"/>
  <c r="JJ29" i="1"/>
  <c r="JJ210" i="1"/>
  <c r="JF23" i="1"/>
  <c r="JB318" i="1"/>
  <c r="JG186" i="1"/>
  <c r="JG25" i="1"/>
  <c r="JD314" i="1"/>
  <c r="JD232" i="1"/>
  <c r="JD236" i="1"/>
  <c r="JC314" i="1"/>
  <c r="JC236" i="1"/>
  <c r="JC232" i="1"/>
  <c r="JF165" i="1"/>
  <c r="JH97" i="1"/>
  <c r="JH132" i="1"/>
  <c r="JH171" i="1"/>
  <c r="JH190" i="1"/>
  <c r="JH300" i="1"/>
  <c r="JG169" i="1"/>
  <c r="JG149" i="1"/>
  <c r="JF113" i="1"/>
  <c r="JG298" i="1"/>
  <c r="JH27" i="1"/>
  <c r="JH177" i="1"/>
  <c r="JH196" i="1"/>
  <c r="JH256" i="1"/>
  <c r="JE21" i="1"/>
  <c r="JG217" i="1"/>
  <c r="JF277" i="1"/>
  <c r="JE154" i="1"/>
  <c r="JG115" i="1"/>
  <c r="JH33" i="1"/>
  <c r="JH39" i="1"/>
  <c r="JH49" i="1"/>
  <c r="JH107" i="1"/>
  <c r="JH156" i="1"/>
  <c r="JH225" i="1"/>
  <c r="JH288" i="1"/>
  <c r="JH247" i="1"/>
  <c r="JJ290" i="1"/>
  <c r="JI256" i="1"/>
  <c r="JJ254" i="1"/>
  <c r="JJ274" i="1"/>
  <c r="JJ253" i="1"/>
  <c r="JJ292" i="1"/>
  <c r="JJ272" i="1"/>
  <c r="JJ221" i="1"/>
  <c r="JI225" i="1"/>
  <c r="JJ208" i="1"/>
  <c r="JJ202" i="1"/>
  <c r="JJ198" i="1"/>
  <c r="JJ211" i="1"/>
  <c r="JJ192" i="1"/>
  <c r="JJ160" i="1"/>
  <c r="JJ180" i="1"/>
  <c r="JJ175" i="1"/>
  <c r="JJ159" i="1"/>
  <c r="JJ179" i="1"/>
  <c r="JJ173" i="1"/>
  <c r="JJ135" i="1"/>
  <c r="JJ134" i="1"/>
  <c r="JJ105" i="1"/>
  <c r="JJ89" i="1"/>
  <c r="JJ111" i="1"/>
  <c r="JJ92" i="1"/>
  <c r="JJ122" i="1"/>
  <c r="JJ91" i="1"/>
  <c r="JJ126" i="1"/>
  <c r="JJ100" i="1"/>
  <c r="JJ60" i="1"/>
  <c r="JJ56" i="1"/>
  <c r="JJ172" i="1"/>
  <c r="JH115" i="1" l="1"/>
  <c r="JH113" i="1" s="1"/>
  <c r="JI117" i="1"/>
  <c r="JJ117" i="1" s="1"/>
  <c r="JJ119" i="1"/>
  <c r="JV165" i="1"/>
  <c r="JV154" i="1" s="1"/>
  <c r="JV67" i="1"/>
  <c r="JW67" i="1" s="1"/>
  <c r="JV310" i="1"/>
  <c r="JW310" i="1" s="1"/>
  <c r="JW286" i="1"/>
  <c r="JS314" i="1"/>
  <c r="JS236" i="1"/>
  <c r="JS232" i="1"/>
  <c r="JW115" i="1"/>
  <c r="JW277" i="1"/>
  <c r="JV23" i="1"/>
  <c r="JW25" i="1"/>
  <c r="JV143" i="1"/>
  <c r="JW143" i="1" s="1"/>
  <c r="JW149" i="1"/>
  <c r="JU154" i="1"/>
  <c r="JI264" i="1"/>
  <c r="JI262" i="1" s="1"/>
  <c r="JG277" i="1"/>
  <c r="JI33" i="1"/>
  <c r="JJ33" i="1" s="1"/>
  <c r="JJ37" i="1"/>
  <c r="JG67" i="1"/>
  <c r="JJ74" i="1"/>
  <c r="JG310" i="1"/>
  <c r="JF154" i="1"/>
  <c r="JH83" i="1"/>
  <c r="JJ80" i="1"/>
  <c r="JG113" i="1"/>
  <c r="JH143" i="1"/>
  <c r="JH298" i="1"/>
  <c r="JH95" i="1"/>
  <c r="JD318" i="1"/>
  <c r="JG23" i="1"/>
  <c r="JF21" i="1"/>
  <c r="JJ65" i="1"/>
  <c r="JI39" i="1"/>
  <c r="JJ40" i="1"/>
  <c r="JI69" i="1"/>
  <c r="JJ71" i="1"/>
  <c r="JI132" i="1"/>
  <c r="JJ132" i="1" s="1"/>
  <c r="JI156" i="1"/>
  <c r="JI190" i="1"/>
  <c r="JJ191" i="1"/>
  <c r="JI247" i="1"/>
  <c r="JJ248" i="1"/>
  <c r="JJ227" i="1"/>
  <c r="JI49" i="1"/>
  <c r="JI87" i="1"/>
  <c r="JJ88" i="1"/>
  <c r="JI150" i="1"/>
  <c r="JJ151" i="1"/>
  <c r="JI171" i="1"/>
  <c r="JI196" i="1"/>
  <c r="JJ197" i="1"/>
  <c r="JI219" i="1"/>
  <c r="JJ220" i="1"/>
  <c r="JJ225" i="1"/>
  <c r="JJ133" i="1"/>
  <c r="JJ81" i="1"/>
  <c r="JH186" i="1"/>
  <c r="JC318" i="1"/>
  <c r="JJ34" i="1"/>
  <c r="JI77" i="1"/>
  <c r="JJ78" i="1"/>
  <c r="JI129" i="1"/>
  <c r="JJ129" i="1" s="1"/>
  <c r="JI177" i="1"/>
  <c r="JJ178" i="1"/>
  <c r="JI288" i="1"/>
  <c r="JJ288" i="1" s="1"/>
  <c r="JH245" i="1"/>
  <c r="JJ158" i="1"/>
  <c r="JE19" i="1"/>
  <c r="JJ259" i="1"/>
  <c r="JG143" i="1"/>
  <c r="JG165" i="1"/>
  <c r="JH169" i="1"/>
  <c r="JJ50" i="1"/>
  <c r="JI27" i="1"/>
  <c r="JJ27" i="1" s="1"/>
  <c r="JJ28" i="1"/>
  <c r="JI107" i="1"/>
  <c r="JJ109" i="1"/>
  <c r="JI97" i="1"/>
  <c r="JJ98" i="1"/>
  <c r="JJ183" i="1"/>
  <c r="JI206" i="1"/>
  <c r="JJ207" i="1"/>
  <c r="JI300" i="1"/>
  <c r="JJ302" i="1"/>
  <c r="JH286" i="1"/>
  <c r="JJ75" i="1"/>
  <c r="JJ256" i="1"/>
  <c r="JH25" i="1"/>
  <c r="JW154" i="1" l="1"/>
  <c r="JW165" i="1"/>
  <c r="JV21" i="1"/>
  <c r="JW23" i="1"/>
  <c r="JS318" i="1"/>
  <c r="JU232" i="1"/>
  <c r="JU236" i="1"/>
  <c r="JU314" i="1"/>
  <c r="JU318" i="1" s="1"/>
  <c r="JJ264" i="1"/>
  <c r="JJ196" i="1"/>
  <c r="JJ177" i="1"/>
  <c r="JJ77" i="1"/>
  <c r="JJ262" i="1"/>
  <c r="JJ206" i="1"/>
  <c r="JI286" i="1"/>
  <c r="JJ156" i="1"/>
  <c r="JH67" i="1"/>
  <c r="JJ184" i="1"/>
  <c r="JJ107" i="1"/>
  <c r="JI245" i="1"/>
  <c r="JJ245" i="1" s="1"/>
  <c r="JJ49" i="1"/>
  <c r="JJ39" i="1"/>
  <c r="JI25" i="1"/>
  <c r="JG21" i="1"/>
  <c r="JF19" i="1"/>
  <c r="JH165" i="1"/>
  <c r="JI169" i="1"/>
  <c r="JH23" i="1"/>
  <c r="JI298" i="1"/>
  <c r="JJ300" i="1"/>
  <c r="JJ171" i="1"/>
  <c r="JJ247" i="1"/>
  <c r="JE314" i="1"/>
  <c r="JE236" i="1"/>
  <c r="JE232" i="1"/>
  <c r="JH277" i="1"/>
  <c r="JI115" i="1"/>
  <c r="JJ115" i="1" s="1"/>
  <c r="JI186" i="1"/>
  <c r="JJ69" i="1"/>
  <c r="JJ62" i="1"/>
  <c r="JJ64" i="1"/>
  <c r="JH310" i="1"/>
  <c r="JI95" i="1"/>
  <c r="JJ97" i="1"/>
  <c r="JI217" i="1"/>
  <c r="JJ219" i="1"/>
  <c r="JG154" i="1"/>
  <c r="JI149" i="1"/>
  <c r="JJ150" i="1"/>
  <c r="JI83" i="1"/>
  <c r="JI67" i="1" s="1"/>
  <c r="JJ87" i="1"/>
  <c r="JJ190" i="1"/>
  <c r="JV19" i="1" l="1"/>
  <c r="JW21" i="1"/>
  <c r="JJ286" i="1"/>
  <c r="JJ67" i="1"/>
  <c r="JJ217" i="1"/>
  <c r="JJ298" i="1"/>
  <c r="JJ186" i="1"/>
  <c r="JJ95" i="1"/>
  <c r="JJ169" i="1"/>
  <c r="JJ83" i="1"/>
  <c r="JH154" i="1"/>
  <c r="JI277" i="1"/>
  <c r="JJ277" i="1" s="1"/>
  <c r="JJ25" i="1"/>
  <c r="JI23" i="1"/>
  <c r="JI21" i="1" s="1"/>
  <c r="JG19" i="1"/>
  <c r="JF314" i="1"/>
  <c r="JF236" i="1"/>
  <c r="JF232" i="1"/>
  <c r="JI165" i="1"/>
  <c r="JI113" i="1"/>
  <c r="JJ113" i="1" s="1"/>
  <c r="JI143" i="1"/>
  <c r="JJ149" i="1"/>
  <c r="JI310" i="1"/>
  <c r="JE318" i="1"/>
  <c r="JH21" i="1"/>
  <c r="JV314" i="1" l="1"/>
  <c r="JV232" i="1"/>
  <c r="JW232" i="1" s="1"/>
  <c r="JV236" i="1"/>
  <c r="JW236" i="1" s="1"/>
  <c r="JW19" i="1"/>
  <c r="JJ23" i="1"/>
  <c r="JJ165" i="1"/>
  <c r="JJ310" i="1"/>
  <c r="JJ143" i="1"/>
  <c r="JG236" i="1"/>
  <c r="JG232" i="1"/>
  <c r="JG314" i="1"/>
  <c r="JG318" i="1" s="1"/>
  <c r="JF318" i="1"/>
  <c r="JI154" i="1"/>
  <c r="JI19" i="1"/>
  <c r="JH19" i="1"/>
  <c r="JJ21" i="1"/>
  <c r="JJ19" i="1" l="1"/>
  <c r="JV318" i="1"/>
  <c r="JW318" i="1" s="1"/>
  <c r="JW314" i="1"/>
  <c r="JI232" i="1"/>
  <c r="JJ154" i="1"/>
  <c r="JI314" i="1"/>
  <c r="JI236" i="1"/>
  <c r="JH314" i="1"/>
  <c r="JH236" i="1"/>
  <c r="JH232" i="1"/>
  <c r="JJ232" i="1" l="1"/>
  <c r="JJ236" i="1"/>
  <c r="JI318" i="1"/>
  <c r="JJ314" i="1"/>
  <c r="JH318" i="1"/>
  <c r="JJ318" i="1" l="1"/>
  <c r="IW307" i="1" l="1"/>
  <c r="IW305" i="1"/>
  <c r="IW301" i="1"/>
  <c r="IW295" i="1"/>
  <c r="IW293" i="1"/>
  <c r="IW289" i="1"/>
  <c r="IW271" i="1"/>
  <c r="IW269" i="1"/>
  <c r="IW268" i="1"/>
  <c r="IW267" i="1"/>
  <c r="IW266" i="1"/>
  <c r="IW258" i="1"/>
  <c r="IW257" i="1"/>
  <c r="IW251" i="1"/>
  <c r="IW250" i="1"/>
  <c r="IW249" i="1"/>
  <c r="IW229" i="1"/>
  <c r="IW194" i="1"/>
  <c r="IW188" i="1"/>
  <c r="IW137" i="1"/>
  <c r="IW103" i="1"/>
  <c r="IW85" i="1"/>
  <c r="IW70" i="1"/>
  <c r="IK74" i="1" l="1"/>
  <c r="IK156" i="1"/>
  <c r="IK64" i="1"/>
  <c r="IK62" i="1" s="1"/>
  <c r="IK77" i="1"/>
  <c r="IK184" i="1"/>
  <c r="IK33" i="1"/>
  <c r="IK80" i="1"/>
  <c r="IK87" i="1"/>
  <c r="IK83" i="1" s="1"/>
  <c r="IK177" i="1"/>
  <c r="IK225" i="1"/>
  <c r="IK264" i="1"/>
  <c r="IK262" i="1" s="1"/>
  <c r="IK117" i="1"/>
  <c r="IK129" i="1"/>
  <c r="IK150" i="1"/>
  <c r="IK149" i="1" s="1"/>
  <c r="IK143" i="1" s="1"/>
  <c r="IK190" i="1"/>
  <c r="IK247" i="1"/>
  <c r="IK256" i="1"/>
  <c r="IK69" i="1"/>
  <c r="IK171" i="1"/>
  <c r="IK107" i="1"/>
  <c r="IK132" i="1"/>
  <c r="IK288" i="1"/>
  <c r="IK286" i="1" s="1"/>
  <c r="IK27" i="1"/>
  <c r="IK206" i="1"/>
  <c r="IK245" i="1" l="1"/>
  <c r="IK277" i="1" s="1"/>
  <c r="IK49" i="1"/>
  <c r="IK39" i="1"/>
  <c r="IK300" i="1"/>
  <c r="IK298" i="1" s="1"/>
  <c r="IK310" i="1" s="1"/>
  <c r="IK219" i="1"/>
  <c r="IK217" i="1" s="1"/>
  <c r="IK97" i="1"/>
  <c r="IK95" i="1" s="1"/>
  <c r="IK196" i="1"/>
  <c r="IK186" i="1" s="1"/>
  <c r="IL74" i="1"/>
  <c r="IL256" i="1"/>
  <c r="IL150" i="1"/>
  <c r="IL149" i="1" s="1"/>
  <c r="IL143" i="1" s="1"/>
  <c r="IL129" i="1"/>
  <c r="IL225" i="1"/>
  <c r="IL190" i="1"/>
  <c r="IL80" i="1"/>
  <c r="IL184" i="1"/>
  <c r="IL77" i="1"/>
  <c r="IL64" i="1"/>
  <c r="IL62" i="1" s="1"/>
  <c r="IK169" i="1"/>
  <c r="IK115" i="1"/>
  <c r="IK113" i="1" s="1"/>
  <c r="IK67" i="1"/>
  <c r="IJ37" i="1"/>
  <c r="IK25" i="1" l="1"/>
  <c r="IK23" i="1" s="1"/>
  <c r="IL97" i="1"/>
  <c r="IL95" i="1" s="1"/>
  <c r="IL69" i="1"/>
  <c r="IL219" i="1"/>
  <c r="IL217" i="1" s="1"/>
  <c r="IL300" i="1"/>
  <c r="IL298" i="1" s="1"/>
  <c r="IL177" i="1"/>
  <c r="IL107" i="1"/>
  <c r="IL39" i="1"/>
  <c r="IL117" i="1"/>
  <c r="IL247" i="1"/>
  <c r="IL245" i="1" s="1"/>
  <c r="IL206" i="1"/>
  <c r="IL264" i="1"/>
  <c r="IL262" i="1" s="1"/>
  <c r="IL87" i="1"/>
  <c r="IL83" i="1" s="1"/>
  <c r="IL171" i="1"/>
  <c r="IL132" i="1"/>
  <c r="IL288" i="1"/>
  <c r="IL286" i="1" s="1"/>
  <c r="IN190" i="1"/>
  <c r="IN150" i="1"/>
  <c r="IN149" i="1" s="1"/>
  <c r="IN143" i="1" s="1"/>
  <c r="IN247" i="1"/>
  <c r="IN80" i="1"/>
  <c r="IN69" i="1"/>
  <c r="IN300" i="1"/>
  <c r="IN298" i="1" s="1"/>
  <c r="IN196" i="1"/>
  <c r="IN77" i="1"/>
  <c r="IN64" i="1"/>
  <c r="IN62" i="1" s="1"/>
  <c r="IN27" i="1"/>
  <c r="IL27" i="1"/>
  <c r="IL49" i="1"/>
  <c r="IL156" i="1"/>
  <c r="IL196" i="1"/>
  <c r="IL33" i="1"/>
  <c r="IM33" i="1"/>
  <c r="IM49" i="1"/>
  <c r="IM27" i="1"/>
  <c r="IM39" i="1"/>
  <c r="IM77" i="1"/>
  <c r="IM87" i="1"/>
  <c r="IM117" i="1"/>
  <c r="IM64" i="1"/>
  <c r="IM129" i="1"/>
  <c r="IM171" i="1"/>
  <c r="IM177" i="1"/>
  <c r="IM184" i="1"/>
  <c r="IM190" i="1"/>
  <c r="IM196" i="1"/>
  <c r="IM206" i="1"/>
  <c r="IM264" i="1"/>
  <c r="IM247" i="1"/>
  <c r="IM288" i="1"/>
  <c r="IM300" i="1"/>
  <c r="IK165" i="1"/>
  <c r="IM74" i="1"/>
  <c r="IM80" i="1"/>
  <c r="IM97" i="1"/>
  <c r="IM69" i="1"/>
  <c r="IM107" i="1"/>
  <c r="IM132" i="1"/>
  <c r="IM150" i="1"/>
  <c r="IM156" i="1"/>
  <c r="IM219" i="1"/>
  <c r="IM225" i="1"/>
  <c r="IM256" i="1"/>
  <c r="IN256" i="1"/>
  <c r="IN225" i="1"/>
  <c r="IN206" i="1"/>
  <c r="IN184" i="1"/>
  <c r="IN74" i="1"/>
  <c r="IN129" i="1"/>
  <c r="IN107" i="1"/>
  <c r="IJ307" i="1"/>
  <c r="IJ305" i="1"/>
  <c r="IJ301" i="1"/>
  <c r="IJ295" i="1"/>
  <c r="IJ293" i="1"/>
  <c r="IJ289" i="1"/>
  <c r="IJ271" i="1"/>
  <c r="IJ269" i="1"/>
  <c r="IJ268" i="1"/>
  <c r="IJ267" i="1"/>
  <c r="IJ266" i="1"/>
  <c r="IJ258" i="1"/>
  <c r="IJ257" i="1"/>
  <c r="IJ251" i="1"/>
  <c r="IJ250" i="1"/>
  <c r="IJ249" i="1"/>
  <c r="IJ229" i="1"/>
  <c r="IJ194" i="1"/>
  <c r="IJ188" i="1"/>
  <c r="IJ137" i="1"/>
  <c r="IJ103" i="1"/>
  <c r="IJ85" i="1"/>
  <c r="IJ70" i="1"/>
  <c r="IL186" i="1" l="1"/>
  <c r="IL169" i="1"/>
  <c r="IN39" i="1"/>
  <c r="IL67" i="1"/>
  <c r="IL310" i="1"/>
  <c r="IL115" i="1"/>
  <c r="IL113" i="1" s="1"/>
  <c r="IL277" i="1"/>
  <c r="IO77" i="1"/>
  <c r="IO219" i="1"/>
  <c r="IO150" i="1"/>
  <c r="IO149" i="1" s="1"/>
  <c r="IO143" i="1" s="1"/>
  <c r="IO177" i="1"/>
  <c r="IO171" i="1"/>
  <c r="IO80" i="1"/>
  <c r="IL25" i="1"/>
  <c r="IL23" i="1" s="1"/>
  <c r="IN245" i="1"/>
  <c r="IN186" i="1"/>
  <c r="IK21" i="1"/>
  <c r="IN132" i="1"/>
  <c r="IN87" i="1"/>
  <c r="IN83" i="1" s="1"/>
  <c r="IN67" i="1" s="1"/>
  <c r="IN156" i="1"/>
  <c r="IO256" i="1"/>
  <c r="IO225" i="1"/>
  <c r="IO196" i="1"/>
  <c r="IO184" i="1"/>
  <c r="IO129" i="1"/>
  <c r="IO64" i="1"/>
  <c r="IO62" i="1" s="1"/>
  <c r="IO74" i="1"/>
  <c r="IM149" i="1"/>
  <c r="IM95" i="1"/>
  <c r="IK154" i="1"/>
  <c r="IM286" i="1"/>
  <c r="IM245" i="1"/>
  <c r="IM262" i="1"/>
  <c r="IM186" i="1"/>
  <c r="IM169" i="1"/>
  <c r="IM25" i="1"/>
  <c r="IN33" i="1"/>
  <c r="IN49" i="1"/>
  <c r="IN97" i="1"/>
  <c r="IN95" i="1" s="1"/>
  <c r="IN117" i="1"/>
  <c r="IN171" i="1"/>
  <c r="IN177" i="1"/>
  <c r="IN219" i="1"/>
  <c r="IN217" i="1" s="1"/>
  <c r="IN264" i="1"/>
  <c r="IN262" i="1" s="1"/>
  <c r="IN288" i="1"/>
  <c r="IN286" i="1" s="1"/>
  <c r="IN310" i="1" s="1"/>
  <c r="IM217" i="1"/>
  <c r="IM298" i="1"/>
  <c r="IM62" i="1"/>
  <c r="IM115" i="1"/>
  <c r="IM83" i="1"/>
  <c r="HX64" i="1"/>
  <c r="HX77" i="1"/>
  <c r="HX129" i="1"/>
  <c r="HX150" i="1"/>
  <c r="HX184" i="1"/>
  <c r="HX256" i="1"/>
  <c r="HX69" i="1"/>
  <c r="HX74" i="1"/>
  <c r="HX80" i="1"/>
  <c r="HX107" i="1"/>
  <c r="HX206" i="1"/>
  <c r="HX225" i="1"/>
  <c r="HX49" i="1"/>
  <c r="HX132" i="1"/>
  <c r="IL165" i="1" l="1"/>
  <c r="IL154" i="1" s="1"/>
  <c r="IL21" i="1"/>
  <c r="IL19" i="1" s="1"/>
  <c r="IO264" i="1"/>
  <c r="IO262" i="1" s="1"/>
  <c r="IO87" i="1"/>
  <c r="IO83" i="1" s="1"/>
  <c r="IO49" i="1"/>
  <c r="IN115" i="1"/>
  <c r="IN113" i="1" s="1"/>
  <c r="HX149" i="1"/>
  <c r="HX62" i="1"/>
  <c r="IN277" i="1"/>
  <c r="IO169" i="1"/>
  <c r="IN169" i="1"/>
  <c r="IN165" i="1" s="1"/>
  <c r="IN154" i="1" s="1"/>
  <c r="IN25" i="1"/>
  <c r="IN23" i="1" s="1"/>
  <c r="IN21" i="1" s="1"/>
  <c r="IM23" i="1"/>
  <c r="IO27" i="1"/>
  <c r="IO39" i="1"/>
  <c r="IO97" i="1"/>
  <c r="IO95" i="1" s="1"/>
  <c r="IO117" i="1"/>
  <c r="IO69" i="1"/>
  <c r="IO107" i="1"/>
  <c r="IO132" i="1"/>
  <c r="IO190" i="1"/>
  <c r="IO217" i="1"/>
  <c r="IP300" i="1"/>
  <c r="IP298" i="1" s="1"/>
  <c r="IK19" i="1"/>
  <c r="IM113" i="1"/>
  <c r="IM165" i="1"/>
  <c r="IM277" i="1"/>
  <c r="IM310" i="1"/>
  <c r="IM67" i="1"/>
  <c r="IM143" i="1"/>
  <c r="IO33" i="1"/>
  <c r="IO156" i="1"/>
  <c r="IO206" i="1"/>
  <c r="IO247" i="1"/>
  <c r="IO288" i="1"/>
  <c r="IO286" i="1" s="1"/>
  <c r="IO300" i="1"/>
  <c r="HX39" i="1"/>
  <c r="HX156" i="1"/>
  <c r="HX288" i="1"/>
  <c r="HX300" i="1"/>
  <c r="HX177" i="1"/>
  <c r="HX33" i="1"/>
  <c r="HX219" i="1"/>
  <c r="HX190" i="1"/>
  <c r="HX171" i="1"/>
  <c r="HX117" i="1"/>
  <c r="HX97" i="1"/>
  <c r="HX247" i="1"/>
  <c r="HX264" i="1"/>
  <c r="HX196" i="1"/>
  <c r="HX87" i="1"/>
  <c r="HY225" i="1"/>
  <c r="HY256" i="1"/>
  <c r="HY184" i="1"/>
  <c r="HY80" i="1"/>
  <c r="HY74" i="1"/>
  <c r="HY150" i="1"/>
  <c r="HY129" i="1"/>
  <c r="HY107" i="1"/>
  <c r="HY77" i="1"/>
  <c r="HY64" i="1"/>
  <c r="HX27" i="1"/>
  <c r="HW307" i="1"/>
  <c r="HW305" i="1"/>
  <c r="HW301" i="1"/>
  <c r="HW295" i="1"/>
  <c r="HW293" i="1"/>
  <c r="HW289" i="1"/>
  <c r="HW271" i="1"/>
  <c r="HW269" i="1"/>
  <c r="HW268" i="1"/>
  <c r="HW267" i="1"/>
  <c r="HW266" i="1"/>
  <c r="HW258" i="1"/>
  <c r="HW257" i="1"/>
  <c r="HW251" i="1"/>
  <c r="HW250" i="1"/>
  <c r="HW249" i="1"/>
  <c r="HW229" i="1"/>
  <c r="HW194" i="1"/>
  <c r="HW188" i="1"/>
  <c r="HW137" i="1"/>
  <c r="HW103" i="1"/>
  <c r="HW85" i="1"/>
  <c r="HW70" i="1"/>
  <c r="IL232" i="1" l="1"/>
  <c r="IN19" i="1"/>
  <c r="IN314" i="1" s="1"/>
  <c r="IN318" i="1" s="1"/>
  <c r="IL236" i="1"/>
  <c r="IL314" i="1"/>
  <c r="IL318" i="1" s="1"/>
  <c r="IQ171" i="1"/>
  <c r="IQ80" i="1"/>
  <c r="IQ77" i="1"/>
  <c r="IQ74" i="1"/>
  <c r="IQ150" i="1"/>
  <c r="IQ149" i="1" s="1"/>
  <c r="IQ143" i="1" s="1"/>
  <c r="IQ129" i="1"/>
  <c r="HX298" i="1"/>
  <c r="HX286" i="1"/>
  <c r="HX262" i="1"/>
  <c r="HX245" i="1"/>
  <c r="HX217" i="1"/>
  <c r="HX169" i="1"/>
  <c r="HY149" i="1"/>
  <c r="HX143" i="1"/>
  <c r="HX115" i="1"/>
  <c r="HX95" i="1"/>
  <c r="HX83" i="1"/>
  <c r="HY62" i="1"/>
  <c r="IO298" i="1"/>
  <c r="IO245" i="1"/>
  <c r="IM154" i="1"/>
  <c r="IK314" i="1"/>
  <c r="IK236" i="1"/>
  <c r="IK232" i="1"/>
  <c r="IP69" i="1"/>
  <c r="IP107" i="1"/>
  <c r="IP132" i="1"/>
  <c r="IP77" i="1"/>
  <c r="IP87" i="1"/>
  <c r="IP156" i="1"/>
  <c r="IP150" i="1"/>
  <c r="IP190" i="1"/>
  <c r="IP206" i="1"/>
  <c r="IP247" i="1"/>
  <c r="IW304" i="1"/>
  <c r="IQ256" i="1"/>
  <c r="IQ225" i="1"/>
  <c r="IQ184" i="1"/>
  <c r="IQ64" i="1"/>
  <c r="IQ62" i="1" s="1"/>
  <c r="IO186" i="1"/>
  <c r="IO115" i="1"/>
  <c r="IM21" i="1"/>
  <c r="IP27" i="1"/>
  <c r="IP39" i="1"/>
  <c r="IP33" i="1"/>
  <c r="IP49" i="1"/>
  <c r="IP64" i="1"/>
  <c r="IP129" i="1"/>
  <c r="IP74" i="1"/>
  <c r="IP80" i="1"/>
  <c r="IP97" i="1"/>
  <c r="IP95" i="1" s="1"/>
  <c r="IP117" i="1"/>
  <c r="IP196" i="1"/>
  <c r="IP171" i="1"/>
  <c r="IP177" i="1"/>
  <c r="IP184" i="1"/>
  <c r="IP219" i="1"/>
  <c r="IP225" i="1"/>
  <c r="IP256" i="1"/>
  <c r="IP264" i="1"/>
  <c r="IP288" i="1"/>
  <c r="IP286" i="1" s="1"/>
  <c r="IP310" i="1" s="1"/>
  <c r="IO67" i="1"/>
  <c r="IO25" i="1"/>
  <c r="HX25" i="1"/>
  <c r="HY171" i="1"/>
  <c r="HX186" i="1"/>
  <c r="HY300" i="1"/>
  <c r="HY219" i="1"/>
  <c r="HY87" i="1"/>
  <c r="HY33" i="1"/>
  <c r="HY117" i="1"/>
  <c r="HY177" i="1"/>
  <c r="HK288" i="1"/>
  <c r="HK286" i="1" s="1"/>
  <c r="HK264" i="1"/>
  <c r="HK262" i="1" s="1"/>
  <c r="HK256" i="1"/>
  <c r="HK206" i="1"/>
  <c r="HK196" i="1"/>
  <c r="HK184" i="1"/>
  <c r="HK156" i="1"/>
  <c r="HK150" i="1"/>
  <c r="HK149" i="1" s="1"/>
  <c r="HK143" i="1" s="1"/>
  <c r="HK132" i="1"/>
  <c r="HK64" i="1"/>
  <c r="HK62" i="1" s="1"/>
  <c r="HK129" i="1"/>
  <c r="HY27" i="1"/>
  <c r="HY97" i="1"/>
  <c r="HY69" i="1"/>
  <c r="HY247" i="1"/>
  <c r="HY190" i="1"/>
  <c r="HZ225" i="1"/>
  <c r="HZ80" i="1"/>
  <c r="HZ74" i="1"/>
  <c r="HZ256" i="1"/>
  <c r="HZ184" i="1"/>
  <c r="HZ150" i="1"/>
  <c r="HZ129" i="1"/>
  <c r="HZ77" i="1"/>
  <c r="HZ64" i="1"/>
  <c r="HY39" i="1"/>
  <c r="HY49" i="1"/>
  <c r="HY132" i="1"/>
  <c r="HY156" i="1"/>
  <c r="HY196" i="1"/>
  <c r="HY206" i="1"/>
  <c r="HY264" i="1"/>
  <c r="HY288" i="1"/>
  <c r="HK74" i="1"/>
  <c r="HK77" i="1"/>
  <c r="HK80" i="1"/>
  <c r="HK87" i="1"/>
  <c r="HK97" i="1"/>
  <c r="HK219" i="1"/>
  <c r="HK225" i="1"/>
  <c r="HJ307" i="1"/>
  <c r="HJ305" i="1"/>
  <c r="HJ301" i="1"/>
  <c r="HJ295" i="1"/>
  <c r="HJ293" i="1"/>
  <c r="HJ289" i="1"/>
  <c r="HJ271" i="1"/>
  <c r="HJ269" i="1"/>
  <c r="HJ268" i="1"/>
  <c r="HJ267" i="1"/>
  <c r="HJ266" i="1"/>
  <c r="HJ258" i="1"/>
  <c r="HJ257" i="1"/>
  <c r="HJ251" i="1"/>
  <c r="HJ250" i="1"/>
  <c r="HJ249" i="1"/>
  <c r="HJ229" i="1"/>
  <c r="HJ194" i="1"/>
  <c r="HJ188" i="1"/>
  <c r="HJ137" i="1"/>
  <c r="HJ103" i="1"/>
  <c r="HJ85" i="1"/>
  <c r="HJ70" i="1"/>
  <c r="GG132" i="1"/>
  <c r="GG115" i="1" s="1"/>
  <c r="GG113" i="1" s="1"/>
  <c r="GW307" i="1"/>
  <c r="GW305" i="1"/>
  <c r="GW301" i="1"/>
  <c r="GW295" i="1"/>
  <c r="GW293" i="1"/>
  <c r="GW289" i="1"/>
  <c r="GW271" i="1"/>
  <c r="GW269" i="1"/>
  <c r="GW268" i="1"/>
  <c r="GW267" i="1"/>
  <c r="GW266" i="1"/>
  <c r="GW258" i="1"/>
  <c r="GW257" i="1"/>
  <c r="GW251" i="1"/>
  <c r="GW250" i="1"/>
  <c r="GW249" i="1"/>
  <c r="GW229" i="1"/>
  <c r="GW194" i="1"/>
  <c r="GW188" i="1"/>
  <c r="GW137" i="1"/>
  <c r="GW103" i="1"/>
  <c r="GW85" i="1"/>
  <c r="GW70" i="1"/>
  <c r="GI25" i="1"/>
  <c r="GG247" i="1"/>
  <c r="GG256" i="1"/>
  <c r="GG74" i="1"/>
  <c r="GG77" i="1"/>
  <c r="GG80" i="1"/>
  <c r="GG25" i="1"/>
  <c r="GG23" i="1" s="1"/>
  <c r="GG225" i="1"/>
  <c r="GJ307" i="1"/>
  <c r="GJ305" i="1"/>
  <c r="GJ301" i="1"/>
  <c r="GJ295" i="1"/>
  <c r="GJ293" i="1"/>
  <c r="GJ289" i="1"/>
  <c r="GJ271" i="1"/>
  <c r="GJ269" i="1"/>
  <c r="GJ268" i="1"/>
  <c r="GJ267" i="1"/>
  <c r="GJ266" i="1"/>
  <c r="GJ258" i="1"/>
  <c r="GJ257" i="1"/>
  <c r="GJ251" i="1"/>
  <c r="GJ250" i="1"/>
  <c r="GJ249" i="1"/>
  <c r="GJ229" i="1"/>
  <c r="GJ194" i="1"/>
  <c r="GJ188" i="1"/>
  <c r="GG184" i="1"/>
  <c r="GG150" i="1"/>
  <c r="GG149" i="1" s="1"/>
  <c r="GG143" i="1" s="1"/>
  <c r="GJ137" i="1"/>
  <c r="GJ103" i="1"/>
  <c r="GJ85" i="1"/>
  <c r="GJ70" i="1"/>
  <c r="FJ92" i="1"/>
  <c r="EW92" i="1"/>
  <c r="EJ92" i="1"/>
  <c r="DW92" i="1"/>
  <c r="DJ92" i="1"/>
  <c r="CW92" i="1"/>
  <c r="CJ92" i="1"/>
  <c r="BW92" i="1"/>
  <c r="BJ92" i="1"/>
  <c r="AW92" i="1"/>
  <c r="AJ92" i="1"/>
  <c r="W92" i="1"/>
  <c r="FJ91" i="1"/>
  <c r="EW91" i="1"/>
  <c r="EJ91" i="1"/>
  <c r="DW91" i="1"/>
  <c r="DJ91" i="1"/>
  <c r="CW91" i="1"/>
  <c r="CJ91" i="1"/>
  <c r="BW91" i="1"/>
  <c r="BJ91" i="1"/>
  <c r="AW91" i="1"/>
  <c r="AJ91" i="1"/>
  <c r="W91" i="1"/>
  <c r="FW307" i="1"/>
  <c r="FW305" i="1"/>
  <c r="FW301" i="1"/>
  <c r="FW295" i="1"/>
  <c r="FW293" i="1"/>
  <c r="FW289" i="1"/>
  <c r="FW271" i="1"/>
  <c r="FW269" i="1"/>
  <c r="FW268" i="1"/>
  <c r="FW267" i="1"/>
  <c r="FW266" i="1"/>
  <c r="FW258" i="1"/>
  <c r="FW257" i="1"/>
  <c r="FW251" i="1"/>
  <c r="FW250" i="1"/>
  <c r="FW249" i="1"/>
  <c r="FW229" i="1"/>
  <c r="FW194" i="1"/>
  <c r="FW188" i="1"/>
  <c r="FW137" i="1"/>
  <c r="FW103" i="1"/>
  <c r="FW85" i="1"/>
  <c r="FW70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26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FJ75" i="1"/>
  <c r="FJ119" i="1"/>
  <c r="FJ120" i="1"/>
  <c r="FJ121" i="1"/>
  <c r="FJ122" i="1"/>
  <c r="FJ123" i="1"/>
  <c r="FJ124" i="1"/>
  <c r="FJ125" i="1"/>
  <c r="EW125" i="1"/>
  <c r="EX247" i="1"/>
  <c r="EX256" i="1"/>
  <c r="EX264" i="1"/>
  <c r="EX262" i="1" s="1"/>
  <c r="EX288" i="1"/>
  <c r="EX286" i="1" s="1"/>
  <c r="EX300" i="1"/>
  <c r="EX27" i="1"/>
  <c r="EX33" i="1"/>
  <c r="EX39" i="1"/>
  <c r="EX49" i="1"/>
  <c r="EX69" i="1"/>
  <c r="EX77" i="1"/>
  <c r="EX80" i="1"/>
  <c r="EX87" i="1"/>
  <c r="EX97" i="1"/>
  <c r="EX107" i="1"/>
  <c r="EX129" i="1"/>
  <c r="EX132" i="1"/>
  <c r="EX156" i="1"/>
  <c r="EX171" i="1"/>
  <c r="EX177" i="1"/>
  <c r="EX190" i="1"/>
  <c r="EX196" i="1"/>
  <c r="EX206" i="1"/>
  <c r="EX219" i="1"/>
  <c r="EX225" i="1"/>
  <c r="EY247" i="1"/>
  <c r="EY256" i="1"/>
  <c r="EY264" i="1"/>
  <c r="EY262" i="1" s="1"/>
  <c r="EY288" i="1"/>
  <c r="EY286" i="1" s="1"/>
  <c r="EY300" i="1"/>
  <c r="EY298" i="1" s="1"/>
  <c r="EY27" i="1"/>
  <c r="EY33" i="1"/>
  <c r="EY39" i="1"/>
  <c r="EY49" i="1"/>
  <c r="EY69" i="1"/>
  <c r="EY77" i="1"/>
  <c r="EY80" i="1"/>
  <c r="EY87" i="1"/>
  <c r="EY83" i="1" s="1"/>
  <c r="EY97" i="1"/>
  <c r="EY95" i="1" s="1"/>
  <c r="EY107" i="1"/>
  <c r="EY129" i="1"/>
  <c r="EY132" i="1"/>
  <c r="EY156" i="1"/>
  <c r="EY171" i="1"/>
  <c r="EY177" i="1"/>
  <c r="EY190" i="1"/>
  <c r="EY196" i="1"/>
  <c r="EY206" i="1"/>
  <c r="EY219" i="1"/>
  <c r="EY225" i="1"/>
  <c r="EZ247" i="1"/>
  <c r="EZ256" i="1"/>
  <c r="EZ264" i="1"/>
  <c r="EZ288" i="1"/>
  <c r="EZ286" i="1" s="1"/>
  <c r="EZ300" i="1"/>
  <c r="EZ298" i="1" s="1"/>
  <c r="EZ27" i="1"/>
  <c r="EZ33" i="1"/>
  <c r="EZ39" i="1"/>
  <c r="EZ49" i="1"/>
  <c r="EZ69" i="1"/>
  <c r="EZ77" i="1"/>
  <c r="EZ80" i="1"/>
  <c r="EZ87" i="1"/>
  <c r="EZ83" i="1" s="1"/>
  <c r="EZ97" i="1"/>
  <c r="EZ95" i="1" s="1"/>
  <c r="EZ107" i="1"/>
  <c r="EZ129" i="1"/>
  <c r="EZ132" i="1"/>
  <c r="EZ156" i="1"/>
  <c r="EZ171" i="1"/>
  <c r="EZ177" i="1"/>
  <c r="EZ190" i="1"/>
  <c r="EZ196" i="1"/>
  <c r="EZ206" i="1"/>
  <c r="EZ219" i="1"/>
  <c r="EZ217" i="1" s="1"/>
  <c r="EZ225" i="1"/>
  <c r="FA247" i="1"/>
  <c r="FA256" i="1"/>
  <c r="FA264" i="1"/>
  <c r="FA262" i="1" s="1"/>
  <c r="FA288" i="1"/>
  <c r="FA286" i="1" s="1"/>
  <c r="FA300" i="1"/>
  <c r="FA298" i="1" s="1"/>
  <c r="FA27" i="1"/>
  <c r="FA33" i="1"/>
  <c r="FA39" i="1"/>
  <c r="FA49" i="1"/>
  <c r="FA69" i="1"/>
  <c r="FA77" i="1"/>
  <c r="FA80" i="1"/>
  <c r="FA87" i="1"/>
  <c r="FA83" i="1" s="1"/>
  <c r="FA97" i="1"/>
  <c r="FA107" i="1"/>
  <c r="FA129" i="1"/>
  <c r="FA132" i="1"/>
  <c r="FA156" i="1"/>
  <c r="FA171" i="1"/>
  <c r="FA177" i="1"/>
  <c r="FA190" i="1"/>
  <c r="FA196" i="1"/>
  <c r="FA206" i="1"/>
  <c r="FA219" i="1"/>
  <c r="FA217" i="1" s="1"/>
  <c r="FA225" i="1"/>
  <c r="FB247" i="1"/>
  <c r="FB256" i="1"/>
  <c r="FB264" i="1"/>
  <c r="FB262" i="1" s="1"/>
  <c r="FB288" i="1"/>
  <c r="FB286" i="1" s="1"/>
  <c r="FB300" i="1"/>
  <c r="FB298" i="1" s="1"/>
  <c r="FB27" i="1"/>
  <c r="FB33" i="1"/>
  <c r="FB39" i="1"/>
  <c r="FB49" i="1"/>
  <c r="FB69" i="1"/>
  <c r="FB77" i="1"/>
  <c r="FB80" i="1"/>
  <c r="FB87" i="1"/>
  <c r="FB83" i="1" s="1"/>
  <c r="FB97" i="1"/>
  <c r="FB95" i="1" s="1"/>
  <c r="FB107" i="1"/>
  <c r="FB129" i="1"/>
  <c r="FB132" i="1"/>
  <c r="FB156" i="1"/>
  <c r="FB171" i="1"/>
  <c r="FB177" i="1"/>
  <c r="FB190" i="1"/>
  <c r="FB196" i="1"/>
  <c r="FB206" i="1"/>
  <c r="FB219" i="1"/>
  <c r="FB217" i="1" s="1"/>
  <c r="FB225" i="1"/>
  <c r="FC247" i="1"/>
  <c r="FC256" i="1"/>
  <c r="FC264" i="1"/>
  <c r="FC262" i="1" s="1"/>
  <c r="FC288" i="1"/>
  <c r="FC286" i="1" s="1"/>
  <c r="FC300" i="1"/>
  <c r="FC298" i="1" s="1"/>
  <c r="FC27" i="1"/>
  <c r="FC33" i="1"/>
  <c r="FC39" i="1"/>
  <c r="FC49" i="1"/>
  <c r="FC69" i="1"/>
  <c r="FC77" i="1"/>
  <c r="FC80" i="1"/>
  <c r="FC87" i="1"/>
  <c r="FC83" i="1" s="1"/>
  <c r="FC97" i="1"/>
  <c r="FC95" i="1" s="1"/>
  <c r="FC107" i="1"/>
  <c r="FC129" i="1"/>
  <c r="FC132" i="1"/>
  <c r="FC156" i="1"/>
  <c r="FC171" i="1"/>
  <c r="FC177" i="1"/>
  <c r="FC190" i="1"/>
  <c r="FC196" i="1"/>
  <c r="FC206" i="1"/>
  <c r="FC219" i="1"/>
  <c r="FC217" i="1" s="1"/>
  <c r="FC225" i="1"/>
  <c r="FD247" i="1"/>
  <c r="FD256" i="1"/>
  <c r="FD264" i="1"/>
  <c r="FD262" i="1" s="1"/>
  <c r="FD288" i="1"/>
  <c r="FD286" i="1" s="1"/>
  <c r="FD300" i="1"/>
  <c r="FD298" i="1" s="1"/>
  <c r="FD27" i="1"/>
  <c r="FD33" i="1"/>
  <c r="FD39" i="1"/>
  <c r="FD49" i="1"/>
  <c r="FD69" i="1"/>
  <c r="FD77" i="1"/>
  <c r="FD80" i="1"/>
  <c r="FD87" i="1"/>
  <c r="FD83" i="1" s="1"/>
  <c r="FD97" i="1"/>
  <c r="FD95" i="1" s="1"/>
  <c r="FD107" i="1"/>
  <c r="FD129" i="1"/>
  <c r="FD132" i="1"/>
  <c r="FD156" i="1"/>
  <c r="FD171" i="1"/>
  <c r="FD177" i="1"/>
  <c r="FD190" i="1"/>
  <c r="FD196" i="1"/>
  <c r="FD206" i="1"/>
  <c r="FD219" i="1"/>
  <c r="FD217" i="1" s="1"/>
  <c r="FD225" i="1"/>
  <c r="FE247" i="1"/>
  <c r="FE256" i="1"/>
  <c r="FE264" i="1"/>
  <c r="FE262" i="1" s="1"/>
  <c r="FE288" i="1"/>
  <c r="FE286" i="1" s="1"/>
  <c r="FE300" i="1"/>
  <c r="FE298" i="1" s="1"/>
  <c r="FE27" i="1"/>
  <c r="FE33" i="1"/>
  <c r="FE39" i="1"/>
  <c r="FE49" i="1"/>
  <c r="FE69" i="1"/>
  <c r="FE77" i="1"/>
  <c r="FE80" i="1"/>
  <c r="FE87" i="1"/>
  <c r="FE83" i="1" s="1"/>
  <c r="FE97" i="1"/>
  <c r="FE95" i="1" s="1"/>
  <c r="FE107" i="1"/>
  <c r="FE129" i="1"/>
  <c r="FE132" i="1"/>
  <c r="FE156" i="1"/>
  <c r="FE171" i="1"/>
  <c r="FE177" i="1"/>
  <c r="FE190" i="1"/>
  <c r="FE196" i="1"/>
  <c r="FE186" i="1" s="1"/>
  <c r="FE206" i="1"/>
  <c r="FE219" i="1"/>
  <c r="FE217" i="1" s="1"/>
  <c r="FE225" i="1"/>
  <c r="FF247" i="1"/>
  <c r="FF256" i="1"/>
  <c r="FF264" i="1"/>
  <c r="FF262" i="1" s="1"/>
  <c r="FF288" i="1"/>
  <c r="FF286" i="1" s="1"/>
  <c r="FF300" i="1"/>
  <c r="FF298" i="1" s="1"/>
  <c r="FF310" i="1" s="1"/>
  <c r="FF27" i="1"/>
  <c r="FF33" i="1"/>
  <c r="FF39" i="1"/>
  <c r="FF49" i="1"/>
  <c r="FF69" i="1"/>
  <c r="FF77" i="1"/>
  <c r="FF80" i="1"/>
  <c r="FF87" i="1"/>
  <c r="FF83" i="1" s="1"/>
  <c r="FF97" i="1"/>
  <c r="FF95" i="1" s="1"/>
  <c r="FF107" i="1"/>
  <c r="FF129" i="1"/>
  <c r="FF132" i="1"/>
  <c r="FF156" i="1"/>
  <c r="FF171" i="1"/>
  <c r="FF177" i="1"/>
  <c r="FF190" i="1"/>
  <c r="FF196" i="1"/>
  <c r="FF206" i="1"/>
  <c r="FF219" i="1"/>
  <c r="FF217" i="1" s="1"/>
  <c r="FF225" i="1"/>
  <c r="FG247" i="1"/>
  <c r="FG256" i="1"/>
  <c r="FG264" i="1"/>
  <c r="FG262" i="1" s="1"/>
  <c r="FG288" i="1"/>
  <c r="FG286" i="1" s="1"/>
  <c r="FG310" i="1" s="1"/>
  <c r="FG300" i="1"/>
  <c r="FG298" i="1" s="1"/>
  <c r="FG27" i="1"/>
  <c r="FG33" i="1"/>
  <c r="FG39" i="1"/>
  <c r="FG49" i="1"/>
  <c r="FG69" i="1"/>
  <c r="FG77" i="1"/>
  <c r="FG80" i="1"/>
  <c r="FG87" i="1"/>
  <c r="FG83" i="1" s="1"/>
  <c r="FG97" i="1"/>
  <c r="FG95" i="1" s="1"/>
  <c r="FG107" i="1"/>
  <c r="FG129" i="1"/>
  <c r="FG132" i="1"/>
  <c r="FG156" i="1"/>
  <c r="FG171" i="1"/>
  <c r="FG177" i="1"/>
  <c r="FG169" i="1" s="1"/>
  <c r="FG190" i="1"/>
  <c r="FG196" i="1"/>
  <c r="FG206" i="1"/>
  <c r="FG219" i="1"/>
  <c r="FG217" i="1" s="1"/>
  <c r="FG225" i="1"/>
  <c r="FH247" i="1"/>
  <c r="FH256" i="1"/>
  <c r="FH264" i="1"/>
  <c r="FH262" i="1" s="1"/>
  <c r="FH288" i="1"/>
  <c r="FH286" i="1" s="1"/>
  <c r="FH300" i="1"/>
  <c r="FH298" i="1" s="1"/>
  <c r="FH27" i="1"/>
  <c r="FH33" i="1"/>
  <c r="FH39" i="1"/>
  <c r="FH49" i="1"/>
  <c r="FH69" i="1"/>
  <c r="FH77" i="1"/>
  <c r="FH80" i="1"/>
  <c r="FH87" i="1"/>
  <c r="FH83" i="1" s="1"/>
  <c r="FH97" i="1"/>
  <c r="FH95" i="1" s="1"/>
  <c r="FH107" i="1"/>
  <c r="FH129" i="1"/>
  <c r="FH132" i="1"/>
  <c r="FH156" i="1"/>
  <c r="FH171" i="1"/>
  <c r="FH169" i="1" s="1"/>
  <c r="FH177" i="1"/>
  <c r="FH190" i="1"/>
  <c r="FH196" i="1"/>
  <c r="FH206" i="1"/>
  <c r="FH219" i="1"/>
  <c r="FH217" i="1" s="1"/>
  <c r="FH225" i="1"/>
  <c r="FI247" i="1"/>
  <c r="FI256" i="1"/>
  <c r="FI245" i="1" s="1"/>
  <c r="FI277" i="1" s="1"/>
  <c r="FI264" i="1"/>
  <c r="FI262" i="1" s="1"/>
  <c r="FI288" i="1"/>
  <c r="FI286" i="1" s="1"/>
  <c r="FI300" i="1"/>
  <c r="FI298" i="1" s="1"/>
  <c r="FI27" i="1"/>
  <c r="FI33" i="1"/>
  <c r="FI39" i="1"/>
  <c r="FI49" i="1"/>
  <c r="FI69" i="1"/>
  <c r="FI77" i="1"/>
  <c r="FI80" i="1"/>
  <c r="FI87" i="1"/>
  <c r="FI83" i="1" s="1"/>
  <c r="FI97" i="1"/>
  <c r="FI95" i="1" s="1"/>
  <c r="FI107" i="1"/>
  <c r="FI129" i="1"/>
  <c r="FI132" i="1"/>
  <c r="FI156" i="1"/>
  <c r="FI171" i="1"/>
  <c r="FI177" i="1"/>
  <c r="FI190" i="1"/>
  <c r="FI196" i="1"/>
  <c r="FI206" i="1"/>
  <c r="FI219" i="1"/>
  <c r="FI217" i="1" s="1"/>
  <c r="FI225" i="1"/>
  <c r="FJ307" i="1"/>
  <c r="FJ305" i="1"/>
  <c r="FJ304" i="1"/>
  <c r="FJ303" i="1"/>
  <c r="FJ302" i="1"/>
  <c r="FJ301" i="1"/>
  <c r="FJ295" i="1"/>
  <c r="FJ293" i="1"/>
  <c r="FJ292" i="1"/>
  <c r="FJ291" i="1"/>
  <c r="FJ290" i="1"/>
  <c r="FJ289" i="1"/>
  <c r="FJ274" i="1"/>
  <c r="FJ272" i="1"/>
  <c r="FJ271" i="1"/>
  <c r="FJ270" i="1"/>
  <c r="FJ269" i="1"/>
  <c r="FJ268" i="1"/>
  <c r="FJ267" i="1"/>
  <c r="FJ266" i="1"/>
  <c r="FJ265" i="1"/>
  <c r="FJ259" i="1"/>
  <c r="FJ258" i="1"/>
  <c r="FJ257" i="1"/>
  <c r="FJ254" i="1"/>
  <c r="FJ253" i="1"/>
  <c r="FJ252" i="1"/>
  <c r="FJ251" i="1"/>
  <c r="FJ250" i="1"/>
  <c r="FJ249" i="1"/>
  <c r="FJ248" i="1"/>
  <c r="FJ229" i="1"/>
  <c r="FJ227" i="1"/>
  <c r="FJ223" i="1"/>
  <c r="FJ221" i="1"/>
  <c r="FJ220" i="1"/>
  <c r="FJ214" i="1"/>
  <c r="FJ213" i="1"/>
  <c r="FJ212" i="1"/>
  <c r="FJ211" i="1"/>
  <c r="FJ210" i="1"/>
  <c r="FJ208" i="1"/>
  <c r="FJ207" i="1"/>
  <c r="FJ204" i="1"/>
  <c r="FJ203" i="1"/>
  <c r="FJ202" i="1"/>
  <c r="FJ201" i="1"/>
  <c r="FJ200" i="1"/>
  <c r="FJ199" i="1"/>
  <c r="FJ198" i="1"/>
  <c r="FJ197" i="1"/>
  <c r="FJ194" i="1"/>
  <c r="FJ192" i="1"/>
  <c r="FJ191" i="1"/>
  <c r="FJ188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3" i="1"/>
  <c r="FJ181" i="1"/>
  <c r="FJ180" i="1"/>
  <c r="FJ179" i="1"/>
  <c r="FJ178" i="1"/>
  <c r="FJ175" i="1"/>
  <c r="FJ173" i="1"/>
  <c r="FJ172" i="1"/>
  <c r="FJ161" i="1"/>
  <c r="FJ160" i="1"/>
  <c r="FJ159" i="1"/>
  <c r="FJ158" i="1"/>
  <c r="FJ137" i="1"/>
  <c r="FJ135" i="1"/>
  <c r="FJ134" i="1"/>
  <c r="FJ133" i="1"/>
  <c r="FJ130" i="1"/>
  <c r="FJ111" i="1"/>
  <c r="FJ109" i="1"/>
  <c r="FJ105" i="1"/>
  <c r="FJ103" i="1"/>
  <c r="FJ101" i="1"/>
  <c r="FJ100" i="1"/>
  <c r="FJ99" i="1"/>
  <c r="FJ98" i="1"/>
  <c r="FJ93" i="1"/>
  <c r="FJ90" i="1"/>
  <c r="FJ89" i="1"/>
  <c r="FJ88" i="1"/>
  <c r="FJ85" i="1"/>
  <c r="FJ81" i="1"/>
  <c r="FJ78" i="1"/>
  <c r="FJ72" i="1"/>
  <c r="FJ71" i="1"/>
  <c r="FJ70" i="1"/>
  <c r="FJ56" i="1"/>
  <c r="FJ55" i="1"/>
  <c r="FJ54" i="1"/>
  <c r="FJ53" i="1"/>
  <c r="FJ52" i="1"/>
  <c r="FJ51" i="1"/>
  <c r="FJ50" i="1"/>
  <c r="FJ47" i="1"/>
  <c r="FJ46" i="1"/>
  <c r="FJ45" i="1"/>
  <c r="FJ44" i="1"/>
  <c r="FJ43" i="1"/>
  <c r="FJ42" i="1"/>
  <c r="FJ41" i="1"/>
  <c r="FJ40" i="1"/>
  <c r="FJ36" i="1"/>
  <c r="FJ35" i="1"/>
  <c r="FJ34" i="1"/>
  <c r="FJ30" i="1"/>
  <c r="FJ29" i="1"/>
  <c r="FJ28" i="1"/>
  <c r="EK247" i="1"/>
  <c r="EK256" i="1"/>
  <c r="EK264" i="1"/>
  <c r="EK262" i="1" s="1"/>
  <c r="EK288" i="1"/>
  <c r="EK286" i="1" s="1"/>
  <c r="EK300" i="1"/>
  <c r="EK27" i="1"/>
  <c r="EK33" i="1"/>
  <c r="EK39" i="1"/>
  <c r="EK49" i="1"/>
  <c r="EK69" i="1"/>
  <c r="EK77" i="1"/>
  <c r="EK80" i="1"/>
  <c r="EK87" i="1"/>
  <c r="EK97" i="1"/>
  <c r="EK95" i="1" s="1"/>
  <c r="EK107" i="1"/>
  <c r="EK117" i="1"/>
  <c r="EK129" i="1"/>
  <c r="EK132" i="1"/>
  <c r="EK156" i="1"/>
  <c r="EK171" i="1"/>
  <c r="EK177" i="1"/>
  <c r="EK169" i="1" s="1"/>
  <c r="EK190" i="1"/>
  <c r="EK196" i="1"/>
  <c r="EK206" i="1"/>
  <c r="EK219" i="1"/>
  <c r="EK225" i="1"/>
  <c r="EL247" i="1"/>
  <c r="EL256" i="1"/>
  <c r="EL264" i="1"/>
  <c r="EL288" i="1"/>
  <c r="EL286" i="1" s="1"/>
  <c r="EL300" i="1"/>
  <c r="EL298" i="1" s="1"/>
  <c r="EL27" i="1"/>
  <c r="EL33" i="1"/>
  <c r="EL39" i="1"/>
  <c r="EL49" i="1"/>
  <c r="EL69" i="1"/>
  <c r="EL77" i="1"/>
  <c r="EL80" i="1"/>
  <c r="EL87" i="1"/>
  <c r="EL83" i="1" s="1"/>
  <c r="EL97" i="1"/>
  <c r="EL95" i="1" s="1"/>
  <c r="EL107" i="1"/>
  <c r="EL117" i="1"/>
  <c r="EL129" i="1"/>
  <c r="EL132" i="1"/>
  <c r="EL156" i="1"/>
  <c r="EL171" i="1"/>
  <c r="EL177" i="1"/>
  <c r="EL190" i="1"/>
  <c r="EL196" i="1"/>
  <c r="EL206" i="1"/>
  <c r="EL219" i="1"/>
  <c r="EL225" i="1"/>
  <c r="EM247" i="1"/>
  <c r="EM256" i="1"/>
  <c r="EM264" i="1"/>
  <c r="EM262" i="1" s="1"/>
  <c r="EM288" i="1"/>
  <c r="EM286" i="1" s="1"/>
  <c r="EM300" i="1"/>
  <c r="EM298" i="1" s="1"/>
  <c r="EM27" i="1"/>
  <c r="EM33" i="1"/>
  <c r="EM39" i="1"/>
  <c r="EM49" i="1"/>
  <c r="EM69" i="1"/>
  <c r="EM77" i="1"/>
  <c r="EM80" i="1"/>
  <c r="EM87" i="1"/>
  <c r="EM83" i="1" s="1"/>
  <c r="EM97" i="1"/>
  <c r="EM95" i="1" s="1"/>
  <c r="EM107" i="1"/>
  <c r="EM117" i="1"/>
  <c r="EM129" i="1"/>
  <c r="EM115" i="1" s="1"/>
  <c r="EM113" i="1" s="1"/>
  <c r="EM132" i="1"/>
  <c r="EM156" i="1"/>
  <c r="EM171" i="1"/>
  <c r="EM177" i="1"/>
  <c r="EM169" i="1" s="1"/>
  <c r="EM190" i="1"/>
  <c r="EM196" i="1"/>
  <c r="EM206" i="1"/>
  <c r="EM219" i="1"/>
  <c r="EM217" i="1" s="1"/>
  <c r="EM225" i="1"/>
  <c r="EN225" i="1"/>
  <c r="EO225" i="1"/>
  <c r="EP225" i="1"/>
  <c r="EQ225" i="1"/>
  <c r="ER225" i="1"/>
  <c r="ES225" i="1"/>
  <c r="ET225" i="1"/>
  <c r="EU225" i="1"/>
  <c r="EV225" i="1"/>
  <c r="EN247" i="1"/>
  <c r="EN256" i="1"/>
  <c r="EN245" i="1" s="1"/>
  <c r="EN277" i="1" s="1"/>
  <c r="EN264" i="1"/>
  <c r="EN262" i="1" s="1"/>
  <c r="EN288" i="1"/>
  <c r="EN286" i="1" s="1"/>
  <c r="EN300" i="1"/>
  <c r="EN298" i="1" s="1"/>
  <c r="EN27" i="1"/>
  <c r="EN33" i="1"/>
  <c r="EN39" i="1"/>
  <c r="EN49" i="1"/>
  <c r="EN69" i="1"/>
  <c r="EN77" i="1"/>
  <c r="EN80" i="1"/>
  <c r="EN87" i="1"/>
  <c r="EN83" i="1" s="1"/>
  <c r="EN97" i="1"/>
  <c r="EN107" i="1"/>
  <c r="EN117" i="1"/>
  <c r="EN129" i="1"/>
  <c r="EN132" i="1"/>
  <c r="EN156" i="1"/>
  <c r="EN171" i="1"/>
  <c r="EN177" i="1"/>
  <c r="EN190" i="1"/>
  <c r="EN196" i="1"/>
  <c r="EN206" i="1"/>
  <c r="EN219" i="1"/>
  <c r="EN217" i="1" s="1"/>
  <c r="EO247" i="1"/>
  <c r="EO256" i="1"/>
  <c r="EO264" i="1"/>
  <c r="EO262" i="1" s="1"/>
  <c r="EO288" i="1"/>
  <c r="EO286" i="1" s="1"/>
  <c r="EO300" i="1"/>
  <c r="EO298" i="1" s="1"/>
  <c r="EO27" i="1"/>
  <c r="EO33" i="1"/>
  <c r="EO39" i="1"/>
  <c r="EO49" i="1"/>
  <c r="EO69" i="1"/>
  <c r="EO77" i="1"/>
  <c r="EO80" i="1"/>
  <c r="EO87" i="1"/>
  <c r="EO83" i="1" s="1"/>
  <c r="EO97" i="1"/>
  <c r="EO95" i="1" s="1"/>
  <c r="EO107" i="1"/>
  <c r="EO117" i="1"/>
  <c r="EO129" i="1"/>
  <c r="EO132" i="1"/>
  <c r="EO156" i="1"/>
  <c r="EO171" i="1"/>
  <c r="EO177" i="1"/>
  <c r="EO169" i="1" s="1"/>
  <c r="EO190" i="1"/>
  <c r="EO196" i="1"/>
  <c r="EO206" i="1"/>
  <c r="EO219" i="1"/>
  <c r="EO217" i="1" s="1"/>
  <c r="EP247" i="1"/>
  <c r="EP256" i="1"/>
  <c r="EP264" i="1"/>
  <c r="EP262" i="1" s="1"/>
  <c r="EP288" i="1"/>
  <c r="EP300" i="1"/>
  <c r="EP298" i="1" s="1"/>
  <c r="EP27" i="1"/>
  <c r="EQ27" i="1"/>
  <c r="ER27" i="1"/>
  <c r="ES27" i="1"/>
  <c r="ET27" i="1"/>
  <c r="EU27" i="1"/>
  <c r="EV27" i="1"/>
  <c r="EP33" i="1"/>
  <c r="EP39" i="1"/>
  <c r="EP49" i="1"/>
  <c r="EP69" i="1"/>
  <c r="EP67" i="1" s="1"/>
  <c r="EP77" i="1"/>
  <c r="EP80" i="1"/>
  <c r="EP87" i="1"/>
  <c r="EP83" i="1" s="1"/>
  <c r="EP97" i="1"/>
  <c r="EP95" i="1" s="1"/>
  <c r="EP107" i="1"/>
  <c r="EP117" i="1"/>
  <c r="EP129" i="1"/>
  <c r="EP132" i="1"/>
  <c r="EP156" i="1"/>
  <c r="EP171" i="1"/>
  <c r="EP177" i="1"/>
  <c r="EP190" i="1"/>
  <c r="EP186" i="1" s="1"/>
  <c r="EP196" i="1"/>
  <c r="EP206" i="1"/>
  <c r="EP219" i="1"/>
  <c r="EP217" i="1" s="1"/>
  <c r="EQ247" i="1"/>
  <c r="EQ256" i="1"/>
  <c r="EQ264" i="1"/>
  <c r="EQ262" i="1" s="1"/>
  <c r="EQ288" i="1"/>
  <c r="EQ286" i="1" s="1"/>
  <c r="EQ300" i="1"/>
  <c r="EQ298" i="1" s="1"/>
  <c r="EQ310" i="1" s="1"/>
  <c r="EQ33" i="1"/>
  <c r="EQ39" i="1"/>
  <c r="EQ49" i="1"/>
  <c r="EQ69" i="1"/>
  <c r="EQ67" i="1" s="1"/>
  <c r="EQ77" i="1"/>
  <c r="EQ80" i="1"/>
  <c r="EQ87" i="1"/>
  <c r="EQ83" i="1" s="1"/>
  <c r="EQ97" i="1"/>
  <c r="EQ95" i="1" s="1"/>
  <c r="EQ107" i="1"/>
  <c r="EQ117" i="1"/>
  <c r="EQ129" i="1"/>
  <c r="EQ132" i="1"/>
  <c r="EQ156" i="1"/>
  <c r="EQ171" i="1"/>
  <c r="EQ177" i="1"/>
  <c r="EQ190" i="1"/>
  <c r="EQ186" i="1" s="1"/>
  <c r="EQ196" i="1"/>
  <c r="EQ206" i="1"/>
  <c r="EQ219" i="1"/>
  <c r="EQ217" i="1" s="1"/>
  <c r="ER247" i="1"/>
  <c r="ER256" i="1"/>
  <c r="ER264" i="1"/>
  <c r="ER262" i="1" s="1"/>
  <c r="ER288" i="1"/>
  <c r="ER286" i="1" s="1"/>
  <c r="ER300" i="1"/>
  <c r="ER298" i="1" s="1"/>
  <c r="ER310" i="1" s="1"/>
  <c r="ER33" i="1"/>
  <c r="ER39" i="1"/>
  <c r="ER49" i="1"/>
  <c r="ER69" i="1"/>
  <c r="ER67" i="1" s="1"/>
  <c r="ER77" i="1"/>
  <c r="ER80" i="1"/>
  <c r="ER87" i="1"/>
  <c r="ER83" i="1" s="1"/>
  <c r="ER97" i="1"/>
  <c r="ER95" i="1" s="1"/>
  <c r="ER107" i="1"/>
  <c r="ER117" i="1"/>
  <c r="ER129" i="1"/>
  <c r="ER132" i="1"/>
  <c r="ER156" i="1"/>
  <c r="ER171" i="1"/>
  <c r="ER177" i="1"/>
  <c r="ER190" i="1"/>
  <c r="ER186" i="1" s="1"/>
  <c r="ER196" i="1"/>
  <c r="ER206" i="1"/>
  <c r="ER219" i="1"/>
  <c r="ER217" i="1" s="1"/>
  <c r="ES247" i="1"/>
  <c r="ES256" i="1"/>
  <c r="ES264" i="1"/>
  <c r="ES262" i="1" s="1"/>
  <c r="ES288" i="1"/>
  <c r="ES286" i="1" s="1"/>
  <c r="ES300" i="1"/>
  <c r="ES298" i="1" s="1"/>
  <c r="ES310" i="1" s="1"/>
  <c r="ES33" i="1"/>
  <c r="ES39" i="1"/>
  <c r="ES49" i="1"/>
  <c r="ES69" i="1"/>
  <c r="ES67" i="1" s="1"/>
  <c r="ES77" i="1"/>
  <c r="ES80" i="1"/>
  <c r="ES87" i="1"/>
  <c r="ES83" i="1" s="1"/>
  <c r="ES97" i="1"/>
  <c r="ES95" i="1" s="1"/>
  <c r="ES107" i="1"/>
  <c r="ES117" i="1"/>
  <c r="ES129" i="1"/>
  <c r="ES132" i="1"/>
  <c r="ES156" i="1"/>
  <c r="ES171" i="1"/>
  <c r="ES177" i="1"/>
  <c r="ES190" i="1"/>
  <c r="ES186" i="1" s="1"/>
  <c r="ES196" i="1"/>
  <c r="ES206" i="1"/>
  <c r="ES219" i="1"/>
  <c r="ES217" i="1" s="1"/>
  <c r="ET247" i="1"/>
  <c r="ET256" i="1"/>
  <c r="ET264" i="1"/>
  <c r="ET262" i="1" s="1"/>
  <c r="ET288" i="1"/>
  <c r="ET286" i="1" s="1"/>
  <c r="ET300" i="1"/>
  <c r="ET298" i="1" s="1"/>
  <c r="ET33" i="1"/>
  <c r="ET39" i="1"/>
  <c r="ET49" i="1"/>
  <c r="ET69" i="1"/>
  <c r="ET67" i="1" s="1"/>
  <c r="ET77" i="1"/>
  <c r="ET80" i="1"/>
  <c r="ET87" i="1"/>
  <c r="ET83" i="1" s="1"/>
  <c r="ET97" i="1"/>
  <c r="ET95" i="1" s="1"/>
  <c r="ET107" i="1"/>
  <c r="ET117" i="1"/>
  <c r="ET129" i="1"/>
  <c r="ET132" i="1"/>
  <c r="ET156" i="1"/>
  <c r="ET171" i="1"/>
  <c r="ET177" i="1"/>
  <c r="ET190" i="1"/>
  <c r="ET186" i="1" s="1"/>
  <c r="ET196" i="1"/>
  <c r="ET206" i="1"/>
  <c r="ET219" i="1"/>
  <c r="ET217" i="1" s="1"/>
  <c r="EU247" i="1"/>
  <c r="EU256" i="1"/>
  <c r="EU264" i="1"/>
  <c r="EU262" i="1" s="1"/>
  <c r="EU288" i="1"/>
  <c r="EU286" i="1" s="1"/>
  <c r="EU300" i="1"/>
  <c r="EU298" i="1" s="1"/>
  <c r="EU310" i="1" s="1"/>
  <c r="EU33" i="1"/>
  <c r="EU39" i="1"/>
  <c r="EU49" i="1"/>
  <c r="EV49" i="1"/>
  <c r="EU69" i="1"/>
  <c r="EU77" i="1"/>
  <c r="EU80" i="1"/>
  <c r="EU87" i="1"/>
  <c r="EU83" i="1" s="1"/>
  <c r="EU97" i="1"/>
  <c r="EU95" i="1" s="1"/>
  <c r="EU107" i="1"/>
  <c r="EU117" i="1"/>
  <c r="EU129" i="1"/>
  <c r="EU115" i="1" s="1"/>
  <c r="EU113" i="1" s="1"/>
  <c r="EU132" i="1"/>
  <c r="EU156" i="1"/>
  <c r="EU171" i="1"/>
  <c r="EU177" i="1"/>
  <c r="EU169" i="1" s="1"/>
  <c r="EU190" i="1"/>
  <c r="EU196" i="1"/>
  <c r="EU206" i="1"/>
  <c r="EU219" i="1"/>
  <c r="EU217" i="1" s="1"/>
  <c r="EV247" i="1"/>
  <c r="EV256" i="1"/>
  <c r="EV264" i="1"/>
  <c r="EV262" i="1" s="1"/>
  <c r="EV288" i="1"/>
  <c r="EV286" i="1" s="1"/>
  <c r="EV310" i="1" s="1"/>
  <c r="EV300" i="1"/>
  <c r="EV298" i="1" s="1"/>
  <c r="EV33" i="1"/>
  <c r="EV39" i="1"/>
  <c r="EV69" i="1"/>
  <c r="EV77" i="1"/>
  <c r="EV80" i="1"/>
  <c r="EV87" i="1"/>
  <c r="EV83" i="1" s="1"/>
  <c r="EV97" i="1"/>
  <c r="EV95" i="1" s="1"/>
  <c r="EV107" i="1"/>
  <c r="EV117" i="1"/>
  <c r="EV129" i="1"/>
  <c r="EV132" i="1"/>
  <c r="EV156" i="1"/>
  <c r="EV171" i="1"/>
  <c r="EV177" i="1"/>
  <c r="EV190" i="1"/>
  <c r="EV186" i="1" s="1"/>
  <c r="EV196" i="1"/>
  <c r="EV206" i="1"/>
  <c r="EV219" i="1"/>
  <c r="EV217" i="1" s="1"/>
  <c r="EW307" i="1"/>
  <c r="EW305" i="1"/>
  <c r="EW304" i="1"/>
  <c r="EW303" i="1"/>
  <c r="EW302" i="1"/>
  <c r="EW301" i="1"/>
  <c r="EW295" i="1"/>
  <c r="EW293" i="1"/>
  <c r="EW292" i="1"/>
  <c r="EW291" i="1"/>
  <c r="EW290" i="1"/>
  <c r="EW289" i="1"/>
  <c r="EW274" i="1"/>
  <c r="EW272" i="1"/>
  <c r="EW271" i="1"/>
  <c r="EW270" i="1"/>
  <c r="EW269" i="1"/>
  <c r="EW268" i="1"/>
  <c r="EW267" i="1"/>
  <c r="EW266" i="1"/>
  <c r="EW265" i="1"/>
  <c r="EW259" i="1"/>
  <c r="EW258" i="1"/>
  <c r="EW257" i="1"/>
  <c r="EW254" i="1"/>
  <c r="EW253" i="1"/>
  <c r="EW252" i="1"/>
  <c r="EW251" i="1"/>
  <c r="EW250" i="1"/>
  <c r="EW249" i="1"/>
  <c r="EW248" i="1"/>
  <c r="EW229" i="1"/>
  <c r="EW227" i="1"/>
  <c r="EW223" i="1"/>
  <c r="EW221" i="1"/>
  <c r="EW220" i="1"/>
  <c r="EW214" i="1"/>
  <c r="EW213" i="1"/>
  <c r="EW212" i="1"/>
  <c r="EW211" i="1"/>
  <c r="EW210" i="1"/>
  <c r="EW208" i="1"/>
  <c r="EW207" i="1"/>
  <c r="EW204" i="1"/>
  <c r="EW203" i="1"/>
  <c r="EW202" i="1"/>
  <c r="EW201" i="1"/>
  <c r="EW200" i="1"/>
  <c r="EW199" i="1"/>
  <c r="EW198" i="1"/>
  <c r="EW197" i="1"/>
  <c r="EW194" i="1"/>
  <c r="EW192" i="1"/>
  <c r="EW191" i="1"/>
  <c r="EW188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3" i="1"/>
  <c r="EW181" i="1"/>
  <c r="EW180" i="1"/>
  <c r="EW179" i="1"/>
  <c r="EW178" i="1"/>
  <c r="EW175" i="1"/>
  <c r="EW173" i="1"/>
  <c r="EW172" i="1"/>
  <c r="EW161" i="1"/>
  <c r="EW160" i="1"/>
  <c r="EW159" i="1"/>
  <c r="EW158" i="1"/>
  <c r="EW137" i="1"/>
  <c r="EW135" i="1"/>
  <c r="EW134" i="1"/>
  <c r="EW133" i="1"/>
  <c r="EW130" i="1"/>
  <c r="EW124" i="1"/>
  <c r="EW123" i="1"/>
  <c r="EW122" i="1"/>
  <c r="EW121" i="1"/>
  <c r="EW120" i="1"/>
  <c r="EW119" i="1"/>
  <c r="EW111" i="1"/>
  <c r="EW109" i="1"/>
  <c r="EW105" i="1"/>
  <c r="EW103" i="1"/>
  <c r="EW101" i="1"/>
  <c r="EW100" i="1"/>
  <c r="EW99" i="1"/>
  <c r="EW98" i="1"/>
  <c r="EW93" i="1"/>
  <c r="EW90" i="1"/>
  <c r="EW89" i="1"/>
  <c r="EW88" i="1"/>
  <c r="EW85" i="1"/>
  <c r="EW81" i="1"/>
  <c r="EW78" i="1"/>
  <c r="EW74" i="1"/>
  <c r="EW72" i="1"/>
  <c r="EW71" i="1"/>
  <c r="EW70" i="1"/>
  <c r="EW56" i="1"/>
  <c r="EW55" i="1"/>
  <c r="EW54" i="1"/>
  <c r="EW53" i="1"/>
  <c r="EW52" i="1"/>
  <c r="EW51" i="1"/>
  <c r="EW50" i="1"/>
  <c r="EW47" i="1"/>
  <c r="EW46" i="1"/>
  <c r="EW45" i="1"/>
  <c r="EW44" i="1"/>
  <c r="EW43" i="1"/>
  <c r="EW42" i="1"/>
  <c r="EW41" i="1"/>
  <c r="EW40" i="1"/>
  <c r="EW36" i="1"/>
  <c r="EW35" i="1"/>
  <c r="EW34" i="1"/>
  <c r="EW30" i="1"/>
  <c r="EW29" i="1"/>
  <c r="EW28" i="1"/>
  <c r="DX247" i="1"/>
  <c r="DX256" i="1"/>
  <c r="DX245" i="1" s="1"/>
  <c r="DX264" i="1"/>
  <c r="DX262" i="1" s="1"/>
  <c r="DX27" i="1"/>
  <c r="DX33" i="1"/>
  <c r="DX39" i="1"/>
  <c r="DX49" i="1"/>
  <c r="DX87" i="1"/>
  <c r="DX83" i="1" s="1"/>
  <c r="DX69" i="1"/>
  <c r="DX77" i="1"/>
  <c r="DX80" i="1"/>
  <c r="DX107" i="1"/>
  <c r="DX117" i="1"/>
  <c r="DX129" i="1"/>
  <c r="DX132" i="1"/>
  <c r="DX97" i="1"/>
  <c r="DX95" i="1" s="1"/>
  <c r="DX171" i="1"/>
  <c r="DX177" i="1"/>
  <c r="DX169" i="1" s="1"/>
  <c r="DX190" i="1"/>
  <c r="DX196" i="1"/>
  <c r="DX206" i="1"/>
  <c r="DX219" i="1"/>
  <c r="DX156" i="1"/>
  <c r="DX225" i="1"/>
  <c r="DX288" i="1"/>
  <c r="DX286" i="1" s="1"/>
  <c r="DX300" i="1"/>
  <c r="DY247" i="1"/>
  <c r="DY256" i="1"/>
  <c r="DY264" i="1"/>
  <c r="DY262" i="1" s="1"/>
  <c r="DY27" i="1"/>
  <c r="DY33" i="1"/>
  <c r="DY39" i="1"/>
  <c r="DY49" i="1"/>
  <c r="DY87" i="1"/>
  <c r="DY83" i="1" s="1"/>
  <c r="DY69" i="1"/>
  <c r="DY77" i="1"/>
  <c r="DY80" i="1"/>
  <c r="DY107" i="1"/>
  <c r="DY117" i="1"/>
  <c r="DY129" i="1"/>
  <c r="DY132" i="1"/>
  <c r="DY97" i="1"/>
  <c r="DY171" i="1"/>
  <c r="DY177" i="1"/>
  <c r="DY190" i="1"/>
  <c r="DY206" i="1"/>
  <c r="DY196" i="1"/>
  <c r="DY219" i="1"/>
  <c r="DY217" i="1" s="1"/>
  <c r="DY156" i="1"/>
  <c r="DY225" i="1"/>
  <c r="DY288" i="1"/>
  <c r="DY286" i="1" s="1"/>
  <c r="DY300" i="1"/>
  <c r="DY298" i="1" s="1"/>
  <c r="DZ247" i="1"/>
  <c r="DZ256" i="1"/>
  <c r="DZ264" i="1"/>
  <c r="DZ262" i="1" s="1"/>
  <c r="DZ27" i="1"/>
  <c r="DZ33" i="1"/>
  <c r="DZ39" i="1"/>
  <c r="DZ49" i="1"/>
  <c r="DZ87" i="1"/>
  <c r="DZ83" i="1" s="1"/>
  <c r="DZ69" i="1"/>
  <c r="DZ77" i="1"/>
  <c r="DZ80" i="1"/>
  <c r="DZ107" i="1"/>
  <c r="DZ117" i="1"/>
  <c r="DZ129" i="1"/>
  <c r="DZ132" i="1"/>
  <c r="DZ97" i="1"/>
  <c r="DZ95" i="1" s="1"/>
  <c r="DZ171" i="1"/>
  <c r="DZ177" i="1"/>
  <c r="DZ190" i="1"/>
  <c r="DZ206" i="1"/>
  <c r="DZ196" i="1"/>
  <c r="DZ219" i="1"/>
  <c r="DZ217" i="1" s="1"/>
  <c r="DZ156" i="1"/>
  <c r="DZ225" i="1"/>
  <c r="DZ288" i="1"/>
  <c r="DZ286" i="1" s="1"/>
  <c r="DZ300" i="1"/>
  <c r="DZ298" i="1" s="1"/>
  <c r="EA247" i="1"/>
  <c r="EA256" i="1"/>
  <c r="EA264" i="1"/>
  <c r="EA262" i="1" s="1"/>
  <c r="EA27" i="1"/>
  <c r="EA33" i="1"/>
  <c r="EA39" i="1"/>
  <c r="EA49" i="1"/>
  <c r="EA87" i="1"/>
  <c r="EA83" i="1" s="1"/>
  <c r="EA69" i="1"/>
  <c r="EA77" i="1"/>
  <c r="EA80" i="1"/>
  <c r="EA107" i="1"/>
  <c r="EA117" i="1"/>
  <c r="EA129" i="1"/>
  <c r="EA132" i="1"/>
  <c r="EA97" i="1"/>
  <c r="EA95" i="1" s="1"/>
  <c r="EA171" i="1"/>
  <c r="EA177" i="1"/>
  <c r="EA190" i="1"/>
  <c r="EA206" i="1"/>
  <c r="EA196" i="1"/>
  <c r="EA219" i="1"/>
  <c r="EA217" i="1" s="1"/>
  <c r="EA156" i="1"/>
  <c r="EA225" i="1"/>
  <c r="EA288" i="1"/>
  <c r="EA286" i="1" s="1"/>
  <c r="EA300" i="1"/>
  <c r="EA298" i="1" s="1"/>
  <c r="EB247" i="1"/>
  <c r="EB256" i="1"/>
  <c r="EB264" i="1"/>
  <c r="EB262" i="1" s="1"/>
  <c r="EB27" i="1"/>
  <c r="EB33" i="1"/>
  <c r="EB39" i="1"/>
  <c r="EB49" i="1"/>
  <c r="EB87" i="1"/>
  <c r="EB83" i="1" s="1"/>
  <c r="EB69" i="1"/>
  <c r="EB77" i="1"/>
  <c r="EB80" i="1"/>
  <c r="EB107" i="1"/>
  <c r="EB117" i="1"/>
  <c r="EB129" i="1"/>
  <c r="EB132" i="1"/>
  <c r="EB97" i="1"/>
  <c r="EB95" i="1" s="1"/>
  <c r="EB171" i="1"/>
  <c r="EB177" i="1"/>
  <c r="EB190" i="1"/>
  <c r="EB206" i="1"/>
  <c r="EB196" i="1"/>
  <c r="EB219" i="1"/>
  <c r="EB217" i="1" s="1"/>
  <c r="EB156" i="1"/>
  <c r="EB225" i="1"/>
  <c r="EC225" i="1"/>
  <c r="ED225" i="1"/>
  <c r="EE225" i="1"/>
  <c r="EF225" i="1"/>
  <c r="EG225" i="1"/>
  <c r="EH225" i="1"/>
  <c r="EI225" i="1"/>
  <c r="EB288" i="1"/>
  <c r="EB286" i="1" s="1"/>
  <c r="EB300" i="1"/>
  <c r="EB298" i="1" s="1"/>
  <c r="EC247" i="1"/>
  <c r="EC256" i="1"/>
  <c r="ED256" i="1"/>
  <c r="EE256" i="1"/>
  <c r="EF256" i="1"/>
  <c r="EG256" i="1"/>
  <c r="EH256" i="1"/>
  <c r="EI256" i="1"/>
  <c r="EC264" i="1"/>
  <c r="EC262" i="1" s="1"/>
  <c r="EC27" i="1"/>
  <c r="EC33" i="1"/>
  <c r="EC39" i="1"/>
  <c r="ED39" i="1"/>
  <c r="EE39" i="1"/>
  <c r="EF39" i="1"/>
  <c r="EG39" i="1"/>
  <c r="EH39" i="1"/>
  <c r="EI39" i="1"/>
  <c r="EC49" i="1"/>
  <c r="EC87" i="1"/>
  <c r="EC83" i="1" s="1"/>
  <c r="EC69" i="1"/>
  <c r="ED69" i="1"/>
  <c r="EE69" i="1"/>
  <c r="EF69" i="1"/>
  <c r="EG69" i="1"/>
  <c r="EH69" i="1"/>
  <c r="EI69" i="1"/>
  <c r="EC77" i="1"/>
  <c r="EC80" i="1"/>
  <c r="EC107" i="1"/>
  <c r="EC117" i="1"/>
  <c r="ED117" i="1"/>
  <c r="EE117" i="1"/>
  <c r="EF117" i="1"/>
  <c r="EG117" i="1"/>
  <c r="EH117" i="1"/>
  <c r="EI117" i="1"/>
  <c r="EC129" i="1"/>
  <c r="EC132" i="1"/>
  <c r="EC97" i="1"/>
  <c r="EC95" i="1" s="1"/>
  <c r="EC171" i="1"/>
  <c r="EC177" i="1"/>
  <c r="EC190" i="1"/>
  <c r="EC206" i="1"/>
  <c r="EC196" i="1"/>
  <c r="EC219" i="1"/>
  <c r="EC217" i="1" s="1"/>
  <c r="EC156" i="1"/>
  <c r="ED156" i="1"/>
  <c r="EE156" i="1"/>
  <c r="EF156" i="1"/>
  <c r="EG156" i="1"/>
  <c r="EH156" i="1"/>
  <c r="EI156" i="1"/>
  <c r="EC288" i="1"/>
  <c r="EC286" i="1" s="1"/>
  <c r="EC300" i="1"/>
  <c r="EC298" i="1" s="1"/>
  <c r="ED247" i="1"/>
  <c r="ED264" i="1"/>
  <c r="ED262" i="1" s="1"/>
  <c r="ED27" i="1"/>
  <c r="ED33" i="1"/>
  <c r="ED49" i="1"/>
  <c r="ED87" i="1"/>
  <c r="ED83" i="1" s="1"/>
  <c r="ED77" i="1"/>
  <c r="ED80" i="1"/>
  <c r="ED107" i="1"/>
  <c r="ED129" i="1"/>
  <c r="ED132" i="1"/>
  <c r="ED97" i="1"/>
  <c r="ED95" i="1" s="1"/>
  <c r="ED171" i="1"/>
  <c r="ED177" i="1"/>
  <c r="ED190" i="1"/>
  <c r="ED196" i="1"/>
  <c r="ED206" i="1"/>
  <c r="ED219" i="1"/>
  <c r="ED217" i="1" s="1"/>
  <c r="ED288" i="1"/>
  <c r="ED286" i="1" s="1"/>
  <c r="ED300" i="1"/>
  <c r="ED298" i="1" s="1"/>
  <c r="EE247" i="1"/>
  <c r="EF247" i="1"/>
  <c r="EF245" i="1" s="1"/>
  <c r="EG247" i="1"/>
  <c r="EH247" i="1"/>
  <c r="EH245" i="1" s="1"/>
  <c r="EI247" i="1"/>
  <c r="EE264" i="1"/>
  <c r="EE262" i="1" s="1"/>
  <c r="EE27" i="1"/>
  <c r="EE33" i="1"/>
  <c r="EE49" i="1"/>
  <c r="EE77" i="1"/>
  <c r="EE80" i="1"/>
  <c r="EE87" i="1"/>
  <c r="EE83" i="1" s="1"/>
  <c r="EE97" i="1"/>
  <c r="EE95" i="1" s="1"/>
  <c r="EE107" i="1"/>
  <c r="EE129" i="1"/>
  <c r="EE132" i="1"/>
  <c r="EF107" i="1"/>
  <c r="EG107" i="1"/>
  <c r="EH107" i="1"/>
  <c r="EI107" i="1"/>
  <c r="EE171" i="1"/>
  <c r="EE177" i="1"/>
  <c r="EE190" i="1"/>
  <c r="EE206" i="1"/>
  <c r="EE196" i="1"/>
  <c r="EE219" i="1"/>
  <c r="EE217" i="1" s="1"/>
  <c r="EE288" i="1"/>
  <c r="EE286" i="1" s="1"/>
  <c r="EE300" i="1"/>
  <c r="EE298" i="1" s="1"/>
  <c r="EF264" i="1"/>
  <c r="EF262" i="1" s="1"/>
  <c r="EF27" i="1"/>
  <c r="EF33" i="1"/>
  <c r="EF49" i="1"/>
  <c r="EF87" i="1"/>
  <c r="EF83" i="1" s="1"/>
  <c r="EF77" i="1"/>
  <c r="EF80" i="1"/>
  <c r="EF129" i="1"/>
  <c r="EF132" i="1"/>
  <c r="EF97" i="1"/>
  <c r="EF95" i="1" s="1"/>
  <c r="EF171" i="1"/>
  <c r="EF177" i="1"/>
  <c r="EF190" i="1"/>
  <c r="EF196" i="1"/>
  <c r="EF206" i="1"/>
  <c r="EF219" i="1"/>
  <c r="EF217" i="1" s="1"/>
  <c r="EF288" i="1"/>
  <c r="EF286" i="1" s="1"/>
  <c r="EF300" i="1"/>
  <c r="EF298" i="1" s="1"/>
  <c r="EG264" i="1"/>
  <c r="EG262" i="1" s="1"/>
  <c r="EG27" i="1"/>
  <c r="EG33" i="1"/>
  <c r="EG49" i="1"/>
  <c r="EG25" i="1" s="1"/>
  <c r="EG23" i="1" s="1"/>
  <c r="EG87" i="1"/>
  <c r="EG83" i="1" s="1"/>
  <c r="EG77" i="1"/>
  <c r="EG80" i="1"/>
  <c r="EG129" i="1"/>
  <c r="EG132" i="1"/>
  <c r="EG97" i="1"/>
  <c r="EG95" i="1" s="1"/>
  <c r="EG171" i="1"/>
  <c r="EG177" i="1"/>
  <c r="EG169" i="1" s="1"/>
  <c r="EG190" i="1"/>
  <c r="EG206" i="1"/>
  <c r="EG196" i="1"/>
  <c r="EG219" i="1"/>
  <c r="EG217" i="1" s="1"/>
  <c r="EG288" i="1"/>
  <c r="EG286" i="1" s="1"/>
  <c r="EG300" i="1"/>
  <c r="EG298" i="1" s="1"/>
  <c r="EH264" i="1"/>
  <c r="EH262" i="1" s="1"/>
  <c r="EH27" i="1"/>
  <c r="EH33" i="1"/>
  <c r="EH49" i="1"/>
  <c r="EH87" i="1"/>
  <c r="EH83" i="1" s="1"/>
  <c r="EH77" i="1"/>
  <c r="EH80" i="1"/>
  <c r="EH129" i="1"/>
  <c r="EH132" i="1"/>
  <c r="EH97" i="1"/>
  <c r="EH95" i="1" s="1"/>
  <c r="EH171" i="1"/>
  <c r="EH177" i="1"/>
  <c r="EH190" i="1"/>
  <c r="EH206" i="1"/>
  <c r="EH196" i="1"/>
  <c r="EH219" i="1"/>
  <c r="EH217" i="1" s="1"/>
  <c r="EH288" i="1"/>
  <c r="EH286" i="1" s="1"/>
  <c r="EH300" i="1"/>
  <c r="EH298" i="1" s="1"/>
  <c r="EH310" i="1" s="1"/>
  <c r="EI264" i="1"/>
  <c r="EI262" i="1" s="1"/>
  <c r="EI27" i="1"/>
  <c r="EI33" i="1"/>
  <c r="EI49" i="1"/>
  <c r="EI87" i="1"/>
  <c r="EI83" i="1" s="1"/>
  <c r="EI77" i="1"/>
  <c r="EI80" i="1"/>
  <c r="EI129" i="1"/>
  <c r="EI132" i="1"/>
  <c r="EI97" i="1"/>
  <c r="EI95" i="1" s="1"/>
  <c r="EI171" i="1"/>
  <c r="EI177" i="1"/>
  <c r="EI190" i="1"/>
  <c r="EI206" i="1"/>
  <c r="EI196" i="1"/>
  <c r="EI219" i="1"/>
  <c r="EI217" i="1" s="1"/>
  <c r="EI288" i="1"/>
  <c r="EI286" i="1" s="1"/>
  <c r="EI300" i="1"/>
  <c r="EI298" i="1" s="1"/>
  <c r="DK247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K264" i="1"/>
  <c r="DK27" i="1"/>
  <c r="DK33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K49" i="1"/>
  <c r="DK87" i="1"/>
  <c r="DK69" i="1"/>
  <c r="DK77" i="1"/>
  <c r="DK80" i="1"/>
  <c r="DK107" i="1"/>
  <c r="DK117" i="1"/>
  <c r="DK129" i="1"/>
  <c r="DK132" i="1"/>
  <c r="DK97" i="1"/>
  <c r="DK95" i="1" s="1"/>
  <c r="DK171" i="1"/>
  <c r="DK177" i="1"/>
  <c r="DK190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K196" i="1"/>
  <c r="DK186" i="1" s="1"/>
  <c r="DK219" i="1"/>
  <c r="DK217" i="1" s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K225" i="1"/>
  <c r="DK288" i="1"/>
  <c r="DK286" i="1" s="1"/>
  <c r="DK300" i="1"/>
  <c r="DL247" i="1"/>
  <c r="DL264" i="1"/>
  <c r="DL262" i="1" s="1"/>
  <c r="DL27" i="1"/>
  <c r="DL33" i="1"/>
  <c r="DL49" i="1"/>
  <c r="DL87" i="1"/>
  <c r="DL83" i="1" s="1"/>
  <c r="DL69" i="1"/>
  <c r="DL77" i="1"/>
  <c r="DL80" i="1"/>
  <c r="DL107" i="1"/>
  <c r="DL117" i="1"/>
  <c r="DL129" i="1"/>
  <c r="DM129" i="1"/>
  <c r="DN129" i="1"/>
  <c r="DO129" i="1"/>
  <c r="DP129" i="1"/>
  <c r="DQ129" i="1"/>
  <c r="DR129" i="1"/>
  <c r="DS129" i="1"/>
  <c r="DT129" i="1"/>
  <c r="DU129" i="1"/>
  <c r="DV129" i="1"/>
  <c r="DL132" i="1"/>
  <c r="DL97" i="1"/>
  <c r="DL95" i="1" s="1"/>
  <c r="DL171" i="1"/>
  <c r="DL177" i="1"/>
  <c r="DM177" i="1"/>
  <c r="DN177" i="1"/>
  <c r="DO177" i="1"/>
  <c r="DP177" i="1"/>
  <c r="DQ177" i="1"/>
  <c r="DR177" i="1"/>
  <c r="DS177" i="1"/>
  <c r="DT177" i="1"/>
  <c r="DU177" i="1"/>
  <c r="DV177" i="1"/>
  <c r="DL190" i="1"/>
  <c r="DL196" i="1"/>
  <c r="DL219" i="1"/>
  <c r="DL217" i="1" s="1"/>
  <c r="DL225" i="1"/>
  <c r="DL288" i="1"/>
  <c r="DL286" i="1" s="1"/>
  <c r="DL300" i="1"/>
  <c r="DL298" i="1" s="1"/>
  <c r="DM247" i="1"/>
  <c r="DM264" i="1"/>
  <c r="DM262" i="1" s="1"/>
  <c r="DM27" i="1"/>
  <c r="DM33" i="1"/>
  <c r="DM49" i="1"/>
  <c r="DM87" i="1"/>
  <c r="DM83" i="1" s="1"/>
  <c r="DM67" i="1" s="1"/>
  <c r="DM69" i="1"/>
  <c r="DM77" i="1"/>
  <c r="DM80" i="1"/>
  <c r="DM107" i="1"/>
  <c r="DM117" i="1"/>
  <c r="DM132" i="1"/>
  <c r="DM97" i="1"/>
  <c r="DM95" i="1" s="1"/>
  <c r="DM171" i="1"/>
  <c r="DM190" i="1"/>
  <c r="DM196" i="1"/>
  <c r="DM219" i="1"/>
  <c r="DM217" i="1" s="1"/>
  <c r="DM225" i="1"/>
  <c r="DM288" i="1"/>
  <c r="DM286" i="1" s="1"/>
  <c r="DM300" i="1"/>
  <c r="DM298" i="1" s="1"/>
  <c r="DN247" i="1"/>
  <c r="DN264" i="1"/>
  <c r="DN262" i="1" s="1"/>
  <c r="DN27" i="1"/>
  <c r="DN33" i="1"/>
  <c r="DN49" i="1"/>
  <c r="DN87" i="1"/>
  <c r="DN83" i="1" s="1"/>
  <c r="DN69" i="1"/>
  <c r="DN77" i="1"/>
  <c r="DN80" i="1"/>
  <c r="DN107" i="1"/>
  <c r="DN117" i="1"/>
  <c r="DN132" i="1"/>
  <c r="DN97" i="1"/>
  <c r="DN95" i="1" s="1"/>
  <c r="DN171" i="1"/>
  <c r="DN169" i="1" s="1"/>
  <c r="DN190" i="1"/>
  <c r="DN196" i="1"/>
  <c r="DN219" i="1"/>
  <c r="DN217" i="1" s="1"/>
  <c r="DN225" i="1"/>
  <c r="DN288" i="1"/>
  <c r="DN286" i="1" s="1"/>
  <c r="DN300" i="1"/>
  <c r="DN298" i="1" s="1"/>
  <c r="DO247" i="1"/>
  <c r="DO264" i="1"/>
  <c r="DO262" i="1" s="1"/>
  <c r="DO27" i="1"/>
  <c r="DO33" i="1"/>
  <c r="DO49" i="1"/>
  <c r="DO87" i="1"/>
  <c r="DO83" i="1" s="1"/>
  <c r="DO69" i="1"/>
  <c r="DO77" i="1"/>
  <c r="DO80" i="1"/>
  <c r="DO107" i="1"/>
  <c r="DO117" i="1"/>
  <c r="DO132" i="1"/>
  <c r="DO97" i="1"/>
  <c r="DO95" i="1" s="1"/>
  <c r="DO171" i="1"/>
  <c r="DO190" i="1"/>
  <c r="DO196" i="1"/>
  <c r="DO219" i="1"/>
  <c r="DO217" i="1" s="1"/>
  <c r="DO225" i="1"/>
  <c r="DO288" i="1"/>
  <c r="DO286" i="1" s="1"/>
  <c r="DO300" i="1"/>
  <c r="DO298" i="1" s="1"/>
  <c r="DP247" i="1"/>
  <c r="DP264" i="1"/>
  <c r="DP262" i="1" s="1"/>
  <c r="DP27" i="1"/>
  <c r="DP33" i="1"/>
  <c r="DP49" i="1"/>
  <c r="DP87" i="1"/>
  <c r="DP83" i="1" s="1"/>
  <c r="DP69" i="1"/>
  <c r="DP77" i="1"/>
  <c r="DP80" i="1"/>
  <c r="DP107" i="1"/>
  <c r="DP117" i="1"/>
  <c r="DP132" i="1"/>
  <c r="DP97" i="1"/>
  <c r="DP95" i="1" s="1"/>
  <c r="DP171" i="1"/>
  <c r="DP190" i="1"/>
  <c r="DP196" i="1"/>
  <c r="DP219" i="1"/>
  <c r="DP217" i="1" s="1"/>
  <c r="DP225" i="1"/>
  <c r="DP288" i="1"/>
  <c r="DP286" i="1" s="1"/>
  <c r="DP300" i="1"/>
  <c r="DP298" i="1" s="1"/>
  <c r="DQ247" i="1"/>
  <c r="DQ264" i="1"/>
  <c r="DQ262" i="1" s="1"/>
  <c r="DQ27" i="1"/>
  <c r="DQ33" i="1"/>
  <c r="DQ49" i="1"/>
  <c r="DQ87" i="1"/>
  <c r="DQ83" i="1" s="1"/>
  <c r="DQ69" i="1"/>
  <c r="DQ77" i="1"/>
  <c r="DQ80" i="1"/>
  <c r="DQ107" i="1"/>
  <c r="DQ117" i="1"/>
  <c r="DQ132" i="1"/>
  <c r="DQ97" i="1"/>
  <c r="DQ95" i="1" s="1"/>
  <c r="DQ171" i="1"/>
  <c r="DQ169" i="1" s="1"/>
  <c r="DQ190" i="1"/>
  <c r="DQ196" i="1"/>
  <c r="DQ219" i="1"/>
  <c r="DQ217" i="1" s="1"/>
  <c r="DQ225" i="1"/>
  <c r="DQ288" i="1"/>
  <c r="DQ286" i="1" s="1"/>
  <c r="DQ300" i="1"/>
  <c r="DQ298" i="1" s="1"/>
  <c r="DR247" i="1"/>
  <c r="DR264" i="1"/>
  <c r="DR262" i="1" s="1"/>
  <c r="DR27" i="1"/>
  <c r="DR33" i="1"/>
  <c r="DR49" i="1"/>
  <c r="DR87" i="1"/>
  <c r="DR83" i="1" s="1"/>
  <c r="DR69" i="1"/>
  <c r="DR77" i="1"/>
  <c r="DR80" i="1"/>
  <c r="DR107" i="1"/>
  <c r="DR117" i="1"/>
  <c r="DR132" i="1"/>
  <c r="DR97" i="1"/>
  <c r="DR95" i="1" s="1"/>
  <c r="DR171" i="1"/>
  <c r="DR169" i="1" s="1"/>
  <c r="DR190" i="1"/>
  <c r="DR196" i="1"/>
  <c r="DR219" i="1"/>
  <c r="DR217" i="1" s="1"/>
  <c r="DR225" i="1"/>
  <c r="DR288" i="1"/>
  <c r="DR286" i="1" s="1"/>
  <c r="DR300" i="1"/>
  <c r="DR298" i="1" s="1"/>
  <c r="DS247" i="1"/>
  <c r="DS264" i="1"/>
  <c r="DS262" i="1" s="1"/>
  <c r="DS27" i="1"/>
  <c r="DS33" i="1"/>
  <c r="DS49" i="1"/>
  <c r="DS87" i="1"/>
  <c r="DS83" i="1" s="1"/>
  <c r="DS69" i="1"/>
  <c r="DS77" i="1"/>
  <c r="DS80" i="1"/>
  <c r="DS107" i="1"/>
  <c r="DS117" i="1"/>
  <c r="DS132" i="1"/>
  <c r="DS97" i="1"/>
  <c r="DS95" i="1" s="1"/>
  <c r="DS171" i="1"/>
  <c r="DS169" i="1" s="1"/>
  <c r="DS190" i="1"/>
  <c r="DS196" i="1"/>
  <c r="DS219" i="1"/>
  <c r="DS217" i="1" s="1"/>
  <c r="DS225" i="1"/>
  <c r="DS288" i="1"/>
  <c r="DS286" i="1" s="1"/>
  <c r="DS300" i="1"/>
  <c r="DS298" i="1" s="1"/>
  <c r="DT247" i="1"/>
  <c r="DT264" i="1"/>
  <c r="DT262" i="1" s="1"/>
  <c r="DT27" i="1"/>
  <c r="DT33" i="1"/>
  <c r="DT49" i="1"/>
  <c r="DT87" i="1"/>
  <c r="DT83" i="1" s="1"/>
  <c r="DT69" i="1"/>
  <c r="DT77" i="1"/>
  <c r="DT80" i="1"/>
  <c r="DT107" i="1"/>
  <c r="DT117" i="1"/>
  <c r="DT132" i="1"/>
  <c r="DT97" i="1"/>
  <c r="DT95" i="1" s="1"/>
  <c r="DT171" i="1"/>
  <c r="DT169" i="1" s="1"/>
  <c r="DT190" i="1"/>
  <c r="DT196" i="1"/>
  <c r="DU196" i="1"/>
  <c r="DV196" i="1"/>
  <c r="DT219" i="1"/>
  <c r="DT217" i="1" s="1"/>
  <c r="DT225" i="1"/>
  <c r="DT288" i="1"/>
  <c r="DT286" i="1" s="1"/>
  <c r="DT300" i="1"/>
  <c r="DT298" i="1" s="1"/>
  <c r="DU247" i="1"/>
  <c r="DV247" i="1"/>
  <c r="DU264" i="1"/>
  <c r="DU262" i="1" s="1"/>
  <c r="DU27" i="1"/>
  <c r="DU33" i="1"/>
  <c r="DU49" i="1"/>
  <c r="DU69" i="1"/>
  <c r="DU77" i="1"/>
  <c r="DU80" i="1"/>
  <c r="DU87" i="1"/>
  <c r="DU83" i="1" s="1"/>
  <c r="DU97" i="1"/>
  <c r="DU95" i="1" s="1"/>
  <c r="DU107" i="1"/>
  <c r="DU117" i="1"/>
  <c r="DU132" i="1"/>
  <c r="DV107" i="1"/>
  <c r="DU171" i="1"/>
  <c r="DU169" i="1" s="1"/>
  <c r="DU190" i="1"/>
  <c r="DU219" i="1"/>
  <c r="DU217" i="1" s="1"/>
  <c r="DU225" i="1"/>
  <c r="DU288" i="1"/>
  <c r="DU286" i="1" s="1"/>
  <c r="DU300" i="1"/>
  <c r="DU298" i="1" s="1"/>
  <c r="DV264" i="1"/>
  <c r="DV262" i="1" s="1"/>
  <c r="DV27" i="1"/>
  <c r="DV33" i="1"/>
  <c r="DV25" i="1" s="1"/>
  <c r="DV23" i="1" s="1"/>
  <c r="DV49" i="1"/>
  <c r="DV87" i="1"/>
  <c r="DV83" i="1" s="1"/>
  <c r="DV69" i="1"/>
  <c r="DV77" i="1"/>
  <c r="DV80" i="1"/>
  <c r="DV117" i="1"/>
  <c r="DV132" i="1"/>
  <c r="DV97" i="1"/>
  <c r="DV95" i="1" s="1"/>
  <c r="DV171" i="1"/>
  <c r="DV190" i="1"/>
  <c r="DV219" i="1"/>
  <c r="DV217" i="1" s="1"/>
  <c r="DV225" i="1"/>
  <c r="DV288" i="1"/>
  <c r="DV286" i="1" s="1"/>
  <c r="DV300" i="1"/>
  <c r="DV298" i="1" s="1"/>
  <c r="CX247" i="1"/>
  <c r="CX256" i="1"/>
  <c r="CX264" i="1"/>
  <c r="CX262" i="1" s="1"/>
  <c r="CX27" i="1"/>
  <c r="CX33" i="1"/>
  <c r="CX39" i="1"/>
  <c r="CX49" i="1"/>
  <c r="CX87" i="1"/>
  <c r="CX83" i="1" s="1"/>
  <c r="CX69" i="1"/>
  <c r="CX77" i="1"/>
  <c r="CX67" i="1" s="1"/>
  <c r="CX80" i="1"/>
  <c r="CX107" i="1"/>
  <c r="CX117" i="1"/>
  <c r="CX129" i="1"/>
  <c r="CX132" i="1"/>
  <c r="CX97" i="1"/>
  <c r="CX95" i="1" s="1"/>
  <c r="CX171" i="1"/>
  <c r="CX177" i="1"/>
  <c r="CX190" i="1"/>
  <c r="CX206" i="1"/>
  <c r="CX196" i="1"/>
  <c r="CX219" i="1"/>
  <c r="CX156" i="1"/>
  <c r="CX225" i="1"/>
  <c r="CX288" i="1"/>
  <c r="CX286" i="1" s="1"/>
  <c r="CX300" i="1"/>
  <c r="CX298" i="1" s="1"/>
  <c r="CX310" i="1" s="1"/>
  <c r="CY247" i="1"/>
  <c r="CY256" i="1"/>
  <c r="CY264" i="1"/>
  <c r="CY262" i="1" s="1"/>
  <c r="CY27" i="1"/>
  <c r="CY33" i="1"/>
  <c r="CY39" i="1"/>
  <c r="CY49" i="1"/>
  <c r="CY87" i="1"/>
  <c r="CY69" i="1"/>
  <c r="CY77" i="1"/>
  <c r="CY80" i="1"/>
  <c r="CY107" i="1"/>
  <c r="CY117" i="1"/>
  <c r="CY129" i="1"/>
  <c r="CY132" i="1"/>
  <c r="CY97" i="1"/>
  <c r="CY171" i="1"/>
  <c r="CY177" i="1"/>
  <c r="CY190" i="1"/>
  <c r="CY206" i="1"/>
  <c r="CY196" i="1"/>
  <c r="CY219" i="1"/>
  <c r="CY217" i="1" s="1"/>
  <c r="CY156" i="1"/>
  <c r="CY225" i="1"/>
  <c r="CY288" i="1"/>
  <c r="CY286" i="1" s="1"/>
  <c r="CY300" i="1"/>
  <c r="CY298" i="1" s="1"/>
  <c r="CZ247" i="1"/>
  <c r="CZ256" i="1"/>
  <c r="CZ264" i="1"/>
  <c r="CZ262" i="1" s="1"/>
  <c r="CZ27" i="1"/>
  <c r="CZ33" i="1"/>
  <c r="CZ39" i="1"/>
  <c r="CZ49" i="1"/>
  <c r="DA49" i="1"/>
  <c r="DB49" i="1"/>
  <c r="DC49" i="1"/>
  <c r="DD49" i="1"/>
  <c r="DE49" i="1"/>
  <c r="DF49" i="1"/>
  <c r="DG49" i="1"/>
  <c r="DH49" i="1"/>
  <c r="DI49" i="1"/>
  <c r="CZ87" i="1"/>
  <c r="CZ83" i="1" s="1"/>
  <c r="CZ69" i="1"/>
  <c r="CZ77" i="1"/>
  <c r="CZ80" i="1"/>
  <c r="CZ107" i="1"/>
  <c r="CZ117" i="1"/>
  <c r="CZ129" i="1"/>
  <c r="CZ132" i="1"/>
  <c r="DA132" i="1"/>
  <c r="DB132" i="1"/>
  <c r="DC132" i="1"/>
  <c r="DD132" i="1"/>
  <c r="DE132" i="1"/>
  <c r="DF132" i="1"/>
  <c r="DG132" i="1"/>
  <c r="DH132" i="1"/>
  <c r="DI132" i="1"/>
  <c r="CZ97" i="1"/>
  <c r="CZ95" i="1" s="1"/>
  <c r="CZ171" i="1"/>
  <c r="CZ177" i="1"/>
  <c r="CZ190" i="1"/>
  <c r="CZ206" i="1"/>
  <c r="CZ186" i="1" s="1"/>
  <c r="CZ196" i="1"/>
  <c r="CZ219" i="1"/>
  <c r="CZ217" i="1" s="1"/>
  <c r="CZ156" i="1"/>
  <c r="CZ225" i="1"/>
  <c r="CZ288" i="1"/>
  <c r="CZ286" i="1" s="1"/>
  <c r="CZ300" i="1"/>
  <c r="CZ298" i="1" s="1"/>
  <c r="DA247" i="1"/>
  <c r="DA256" i="1"/>
  <c r="DA245" i="1" s="1"/>
  <c r="DA264" i="1"/>
  <c r="DA262" i="1" s="1"/>
  <c r="DA27" i="1"/>
  <c r="DB27" i="1"/>
  <c r="DC27" i="1"/>
  <c r="DD27" i="1"/>
  <c r="DE27" i="1"/>
  <c r="DF27" i="1"/>
  <c r="DG27" i="1"/>
  <c r="DH27" i="1"/>
  <c r="DI27" i="1"/>
  <c r="DA33" i="1"/>
  <c r="DA39" i="1"/>
  <c r="DA87" i="1"/>
  <c r="DA69" i="1"/>
  <c r="DA77" i="1"/>
  <c r="DA80" i="1"/>
  <c r="DA107" i="1"/>
  <c r="DA117" i="1"/>
  <c r="DA129" i="1"/>
  <c r="DA97" i="1"/>
  <c r="DA95" i="1" s="1"/>
  <c r="DA171" i="1"/>
  <c r="DA177" i="1"/>
  <c r="DA190" i="1"/>
  <c r="DA206" i="1"/>
  <c r="DA196" i="1"/>
  <c r="DA219" i="1"/>
  <c r="DA217" i="1" s="1"/>
  <c r="DA156" i="1"/>
  <c r="DA225" i="1"/>
  <c r="DA288" i="1"/>
  <c r="DA286" i="1" s="1"/>
  <c r="DA300" i="1"/>
  <c r="DA298" i="1" s="1"/>
  <c r="DB247" i="1"/>
  <c r="DB256" i="1"/>
  <c r="DB245" i="1" s="1"/>
  <c r="DB264" i="1"/>
  <c r="DB262" i="1" s="1"/>
  <c r="DB33" i="1"/>
  <c r="DB39" i="1"/>
  <c r="DB87" i="1"/>
  <c r="DB83" i="1" s="1"/>
  <c r="DB69" i="1"/>
  <c r="DB77" i="1"/>
  <c r="DB80" i="1"/>
  <c r="DB107" i="1"/>
  <c r="DB117" i="1"/>
  <c r="DB129" i="1"/>
  <c r="DB97" i="1"/>
  <c r="DB95" i="1" s="1"/>
  <c r="DB171" i="1"/>
  <c r="DB177" i="1"/>
  <c r="DB190" i="1"/>
  <c r="DB206" i="1"/>
  <c r="DB196" i="1"/>
  <c r="DB186" i="1" s="1"/>
  <c r="DB219" i="1"/>
  <c r="DB217" i="1" s="1"/>
  <c r="DB156" i="1"/>
  <c r="DB225" i="1"/>
  <c r="DB288" i="1"/>
  <c r="DB286" i="1" s="1"/>
  <c r="DB300" i="1"/>
  <c r="DB298" i="1" s="1"/>
  <c r="DC247" i="1"/>
  <c r="DC256" i="1"/>
  <c r="DC264" i="1"/>
  <c r="DC262" i="1" s="1"/>
  <c r="DC33" i="1"/>
  <c r="DC39" i="1"/>
  <c r="DC87" i="1"/>
  <c r="DC83" i="1" s="1"/>
  <c r="DC69" i="1"/>
  <c r="DC77" i="1"/>
  <c r="DC80" i="1"/>
  <c r="DC107" i="1"/>
  <c r="DC117" i="1"/>
  <c r="DC115" i="1" s="1"/>
  <c r="DC113" i="1" s="1"/>
  <c r="DC129" i="1"/>
  <c r="DC97" i="1"/>
  <c r="DC95" i="1" s="1"/>
  <c r="DC171" i="1"/>
  <c r="DC177" i="1"/>
  <c r="DC169" i="1" s="1"/>
  <c r="DC190" i="1"/>
  <c r="DC206" i="1"/>
  <c r="DC196" i="1"/>
  <c r="DC219" i="1"/>
  <c r="DC217" i="1" s="1"/>
  <c r="DC156" i="1"/>
  <c r="DC225" i="1"/>
  <c r="DC288" i="1"/>
  <c r="DC286" i="1" s="1"/>
  <c r="DC300" i="1"/>
  <c r="DC298" i="1" s="1"/>
  <c r="DC310" i="1" s="1"/>
  <c r="DD247" i="1"/>
  <c r="DD256" i="1"/>
  <c r="DD264" i="1"/>
  <c r="DD262" i="1" s="1"/>
  <c r="DD33" i="1"/>
  <c r="DD25" i="1" s="1"/>
  <c r="DD23" i="1" s="1"/>
  <c r="DD39" i="1"/>
  <c r="DD87" i="1"/>
  <c r="DD83" i="1" s="1"/>
  <c r="DD69" i="1"/>
  <c r="DD77" i="1"/>
  <c r="DD80" i="1"/>
  <c r="DD107" i="1"/>
  <c r="DD117" i="1"/>
  <c r="DD129" i="1"/>
  <c r="DD115" i="1" s="1"/>
  <c r="DD113" i="1" s="1"/>
  <c r="DD97" i="1"/>
  <c r="DD95" i="1" s="1"/>
  <c r="DD171" i="1"/>
  <c r="DD177" i="1"/>
  <c r="DD190" i="1"/>
  <c r="DD206" i="1"/>
  <c r="DD196" i="1"/>
  <c r="DD219" i="1"/>
  <c r="DD217" i="1" s="1"/>
  <c r="DD156" i="1"/>
  <c r="DD225" i="1"/>
  <c r="DD288" i="1"/>
  <c r="DD286" i="1" s="1"/>
  <c r="DD300" i="1"/>
  <c r="DD298" i="1"/>
  <c r="DE247" i="1"/>
  <c r="DE256" i="1"/>
  <c r="DE264" i="1"/>
  <c r="DE262" i="1"/>
  <c r="DE33" i="1"/>
  <c r="DE39" i="1"/>
  <c r="DE87" i="1"/>
  <c r="DE83" i="1"/>
  <c r="DE69" i="1"/>
  <c r="DE77" i="1"/>
  <c r="DE80" i="1"/>
  <c r="DE107" i="1"/>
  <c r="DE117" i="1"/>
  <c r="DE129" i="1"/>
  <c r="DE97" i="1"/>
  <c r="DE95" i="1"/>
  <c r="DE171" i="1"/>
  <c r="DE177" i="1"/>
  <c r="DE190" i="1"/>
  <c r="DE206" i="1"/>
  <c r="DE186" i="1" s="1"/>
  <c r="DE196" i="1"/>
  <c r="DE219" i="1"/>
  <c r="DE217" i="1" s="1"/>
  <c r="DE156" i="1"/>
  <c r="DE225" i="1"/>
  <c r="DE288" i="1"/>
  <c r="DE286" i="1" s="1"/>
  <c r="DE300" i="1"/>
  <c r="DE298" i="1" s="1"/>
  <c r="DF247" i="1"/>
  <c r="DF256" i="1"/>
  <c r="DF245" i="1" s="1"/>
  <c r="DF264" i="1"/>
  <c r="DF262" i="1" s="1"/>
  <c r="DF33" i="1"/>
  <c r="DF39" i="1"/>
  <c r="DF87" i="1"/>
  <c r="DF83" i="1" s="1"/>
  <c r="DF69" i="1"/>
  <c r="DF77" i="1"/>
  <c r="DF80" i="1"/>
  <c r="DF107" i="1"/>
  <c r="DF117" i="1"/>
  <c r="DF129" i="1"/>
  <c r="DF97" i="1"/>
  <c r="DF95" i="1" s="1"/>
  <c r="DF171" i="1"/>
  <c r="DF169" i="1" s="1"/>
  <c r="DF177" i="1"/>
  <c r="DF190" i="1"/>
  <c r="DF206" i="1"/>
  <c r="DF196" i="1"/>
  <c r="DF219" i="1"/>
  <c r="DF217" i="1" s="1"/>
  <c r="DF156" i="1"/>
  <c r="DF225" i="1"/>
  <c r="DF288" i="1"/>
  <c r="DF286" i="1" s="1"/>
  <c r="DF300" i="1"/>
  <c r="DF298" i="1" s="1"/>
  <c r="DG247" i="1"/>
  <c r="DG256" i="1"/>
  <c r="DG264" i="1"/>
  <c r="DG262" i="1" s="1"/>
  <c r="DG33" i="1"/>
  <c r="DG39" i="1"/>
  <c r="DG87" i="1"/>
  <c r="DG83" i="1" s="1"/>
  <c r="DG69" i="1"/>
  <c r="DG77" i="1"/>
  <c r="DG80" i="1"/>
  <c r="DG107" i="1"/>
  <c r="DG117" i="1"/>
  <c r="DG115" i="1" s="1"/>
  <c r="DG113" i="1" s="1"/>
  <c r="DG129" i="1"/>
  <c r="DG97" i="1"/>
  <c r="DG95" i="1" s="1"/>
  <c r="DG171" i="1"/>
  <c r="DG177" i="1"/>
  <c r="DG169" i="1" s="1"/>
  <c r="DG190" i="1"/>
  <c r="DG206" i="1"/>
  <c r="DG196" i="1"/>
  <c r="DG219" i="1"/>
  <c r="DG217" i="1" s="1"/>
  <c r="DG156" i="1"/>
  <c r="DG225" i="1"/>
  <c r="DG288" i="1"/>
  <c r="DG286" i="1" s="1"/>
  <c r="DG300" i="1"/>
  <c r="DG298" i="1" s="1"/>
  <c r="DH247" i="1"/>
  <c r="DH256" i="1"/>
  <c r="DH264" i="1"/>
  <c r="DH262" i="1" s="1"/>
  <c r="DH33" i="1"/>
  <c r="DH39" i="1"/>
  <c r="DH87" i="1"/>
  <c r="DH83" i="1" s="1"/>
  <c r="DH69" i="1"/>
  <c r="DH77" i="1"/>
  <c r="DH80" i="1"/>
  <c r="DH107" i="1"/>
  <c r="DH117" i="1"/>
  <c r="DH129" i="1"/>
  <c r="DH115" i="1" s="1"/>
  <c r="DH113" i="1" s="1"/>
  <c r="DH97" i="1"/>
  <c r="DH95" i="1" s="1"/>
  <c r="DH171" i="1"/>
  <c r="DH177" i="1"/>
  <c r="DH190" i="1"/>
  <c r="DH206" i="1"/>
  <c r="DH196" i="1"/>
  <c r="DH219" i="1"/>
  <c r="DH217" i="1" s="1"/>
  <c r="DH156" i="1"/>
  <c r="DH225" i="1"/>
  <c r="DH288" i="1"/>
  <c r="DH286" i="1" s="1"/>
  <c r="DH300" i="1"/>
  <c r="DH298" i="1" s="1"/>
  <c r="DI247" i="1"/>
  <c r="DI245" i="1" s="1"/>
  <c r="DI277" i="1" s="1"/>
  <c r="DI256" i="1"/>
  <c r="DI264" i="1"/>
  <c r="DI262" i="1" s="1"/>
  <c r="DI33" i="1"/>
  <c r="DI39" i="1"/>
  <c r="DI25" i="1" s="1"/>
  <c r="DI23" i="1" s="1"/>
  <c r="DI87" i="1"/>
  <c r="DI83" i="1" s="1"/>
  <c r="DI69" i="1"/>
  <c r="DI77" i="1"/>
  <c r="DI80" i="1"/>
  <c r="DI107" i="1"/>
  <c r="DI117" i="1"/>
  <c r="DI129" i="1"/>
  <c r="DI97" i="1"/>
  <c r="DI95" i="1" s="1"/>
  <c r="DI171" i="1"/>
  <c r="DI177" i="1"/>
  <c r="DI190" i="1"/>
  <c r="DI206" i="1"/>
  <c r="DI196" i="1"/>
  <c r="DI219" i="1"/>
  <c r="DI217" i="1" s="1"/>
  <c r="DI156" i="1"/>
  <c r="DI225" i="1"/>
  <c r="DI288" i="1"/>
  <c r="DI286" i="1" s="1"/>
  <c r="DI300" i="1"/>
  <c r="DI298" i="1" s="1"/>
  <c r="CK247" i="1"/>
  <c r="CK256" i="1"/>
  <c r="CK264" i="1"/>
  <c r="CK262" i="1" s="1"/>
  <c r="CK27" i="1"/>
  <c r="CK33" i="1"/>
  <c r="CK39" i="1"/>
  <c r="CK49" i="1"/>
  <c r="CK87" i="1"/>
  <c r="CK83" i="1" s="1"/>
  <c r="CK69" i="1"/>
  <c r="CK77" i="1"/>
  <c r="CK80" i="1"/>
  <c r="CK107" i="1"/>
  <c r="CK117" i="1"/>
  <c r="CK129" i="1"/>
  <c r="CK132" i="1"/>
  <c r="CK97" i="1"/>
  <c r="CK95" i="1" s="1"/>
  <c r="CK171" i="1"/>
  <c r="CK177" i="1"/>
  <c r="CK169" i="1" s="1"/>
  <c r="CK190" i="1"/>
  <c r="CK206" i="1"/>
  <c r="CK196" i="1"/>
  <c r="CK219" i="1"/>
  <c r="CK156" i="1"/>
  <c r="CK225" i="1"/>
  <c r="CK288" i="1"/>
  <c r="CK286" i="1" s="1"/>
  <c r="CK300" i="1"/>
  <c r="CL247" i="1"/>
  <c r="CL256" i="1"/>
  <c r="CL264" i="1"/>
  <c r="CL27" i="1"/>
  <c r="CL33" i="1"/>
  <c r="CL39" i="1"/>
  <c r="CL49" i="1"/>
  <c r="CL87" i="1"/>
  <c r="CL83" i="1" s="1"/>
  <c r="CL69" i="1"/>
  <c r="CL77" i="1"/>
  <c r="CL80" i="1"/>
  <c r="CL107" i="1"/>
  <c r="CL117" i="1"/>
  <c r="CL129" i="1"/>
  <c r="CL132" i="1"/>
  <c r="CL97" i="1"/>
  <c r="CL95" i="1" s="1"/>
  <c r="CL171" i="1"/>
  <c r="CL177" i="1"/>
  <c r="CL190" i="1"/>
  <c r="CL196" i="1"/>
  <c r="CL186" i="1" s="1"/>
  <c r="CL206" i="1"/>
  <c r="CL219" i="1"/>
  <c r="CL217" i="1" s="1"/>
  <c r="CL156" i="1"/>
  <c r="CL225" i="1"/>
  <c r="CL288" i="1"/>
  <c r="CL286" i="1" s="1"/>
  <c r="CL300" i="1"/>
  <c r="CL298" i="1" s="1"/>
  <c r="CM247" i="1"/>
  <c r="CM256" i="1"/>
  <c r="CM245" i="1" s="1"/>
  <c r="CM277" i="1" s="1"/>
  <c r="CM264" i="1"/>
  <c r="CM262" i="1" s="1"/>
  <c r="CM27" i="1"/>
  <c r="CM33" i="1"/>
  <c r="CM39" i="1"/>
  <c r="CM49" i="1"/>
  <c r="CM87" i="1"/>
  <c r="CM83" i="1" s="1"/>
  <c r="CM69" i="1"/>
  <c r="CM77" i="1"/>
  <c r="CM80" i="1"/>
  <c r="CM107" i="1"/>
  <c r="CM117" i="1"/>
  <c r="CM129" i="1"/>
  <c r="CM115" i="1" s="1"/>
  <c r="CM113" i="1" s="1"/>
  <c r="CM132" i="1"/>
  <c r="CM97" i="1"/>
  <c r="CM95" i="1" s="1"/>
  <c r="CM171" i="1"/>
  <c r="CM177" i="1"/>
  <c r="CM190" i="1"/>
  <c r="CM206" i="1"/>
  <c r="CM196" i="1"/>
  <c r="CM219" i="1"/>
  <c r="CM217" i="1" s="1"/>
  <c r="CM156" i="1"/>
  <c r="CM225" i="1"/>
  <c r="CM288" i="1"/>
  <c r="CM286" i="1" s="1"/>
  <c r="CM300" i="1"/>
  <c r="CM298" i="1" s="1"/>
  <c r="CN247" i="1"/>
  <c r="CN256" i="1"/>
  <c r="CN264" i="1"/>
  <c r="CN262" i="1" s="1"/>
  <c r="CN27" i="1"/>
  <c r="CN33" i="1"/>
  <c r="CN39" i="1"/>
  <c r="CN49" i="1"/>
  <c r="CN87" i="1"/>
  <c r="CN83" i="1" s="1"/>
  <c r="CN67" i="1" s="1"/>
  <c r="CN69" i="1"/>
  <c r="CN77" i="1"/>
  <c r="CN80" i="1"/>
  <c r="CN107" i="1"/>
  <c r="CN117" i="1"/>
  <c r="CN129" i="1"/>
  <c r="CN132" i="1"/>
  <c r="CN97" i="1"/>
  <c r="CN95" i="1" s="1"/>
  <c r="CN171" i="1"/>
  <c r="CN177" i="1"/>
  <c r="CN190" i="1"/>
  <c r="CN196" i="1"/>
  <c r="CN186" i="1" s="1"/>
  <c r="CN206" i="1"/>
  <c r="CN219" i="1"/>
  <c r="CN156" i="1"/>
  <c r="CN225" i="1"/>
  <c r="CN288" i="1"/>
  <c r="CN286" i="1" s="1"/>
  <c r="CN300" i="1"/>
  <c r="CN298" i="1" s="1"/>
  <c r="CO247" i="1"/>
  <c r="CO256" i="1"/>
  <c r="CO245" i="1" s="1"/>
  <c r="CO277" i="1" s="1"/>
  <c r="CO264" i="1"/>
  <c r="CO262" i="1" s="1"/>
  <c r="CO27" i="1"/>
  <c r="CO33" i="1"/>
  <c r="CO39" i="1"/>
  <c r="CO49" i="1"/>
  <c r="CO87" i="1"/>
  <c r="CO69" i="1"/>
  <c r="CO77" i="1"/>
  <c r="CO80" i="1"/>
  <c r="CO107" i="1"/>
  <c r="CO117" i="1"/>
  <c r="CO129" i="1"/>
  <c r="CO132" i="1"/>
  <c r="CO97" i="1"/>
  <c r="CO95" i="1" s="1"/>
  <c r="CO171" i="1"/>
  <c r="CO177" i="1"/>
  <c r="CO169" i="1" s="1"/>
  <c r="CO190" i="1"/>
  <c r="CO206" i="1"/>
  <c r="CO196" i="1"/>
  <c r="CO219" i="1"/>
  <c r="CO217" i="1" s="1"/>
  <c r="CO156" i="1"/>
  <c r="CO225" i="1"/>
  <c r="CO288" i="1"/>
  <c r="CO286" i="1" s="1"/>
  <c r="CO300" i="1"/>
  <c r="CO298" i="1" s="1"/>
  <c r="CP247" i="1"/>
  <c r="CP256" i="1"/>
  <c r="CP264" i="1"/>
  <c r="CP262" i="1" s="1"/>
  <c r="CP27" i="1"/>
  <c r="CP33" i="1"/>
  <c r="CP39" i="1"/>
  <c r="CP49" i="1"/>
  <c r="CP87" i="1"/>
  <c r="CP83" i="1" s="1"/>
  <c r="CP67" i="1" s="1"/>
  <c r="CP69" i="1"/>
  <c r="CP77" i="1"/>
  <c r="CP80" i="1"/>
  <c r="CP107" i="1"/>
  <c r="CP117" i="1"/>
  <c r="CP129" i="1"/>
  <c r="CP132" i="1"/>
  <c r="CP97" i="1"/>
  <c r="CP95" i="1" s="1"/>
  <c r="CP171" i="1"/>
  <c r="CP177" i="1"/>
  <c r="CP190" i="1"/>
  <c r="CP196" i="1"/>
  <c r="CP186" i="1" s="1"/>
  <c r="CP206" i="1"/>
  <c r="CP219" i="1"/>
  <c r="CP217" i="1" s="1"/>
  <c r="CP156" i="1"/>
  <c r="CP225" i="1"/>
  <c r="CP288" i="1"/>
  <c r="CP286" i="1" s="1"/>
  <c r="CP300" i="1"/>
  <c r="CP298" i="1" s="1"/>
  <c r="CQ247" i="1"/>
  <c r="CQ256" i="1"/>
  <c r="CQ264" i="1"/>
  <c r="CQ262" i="1" s="1"/>
  <c r="CQ27" i="1"/>
  <c r="CQ33" i="1"/>
  <c r="CQ39" i="1"/>
  <c r="CQ49" i="1"/>
  <c r="CQ87" i="1"/>
  <c r="CQ83" i="1" s="1"/>
  <c r="CQ69" i="1"/>
  <c r="CQ77" i="1"/>
  <c r="CQ80" i="1"/>
  <c r="CQ107" i="1"/>
  <c r="CQ117" i="1"/>
  <c r="CQ129" i="1"/>
  <c r="CQ115" i="1" s="1"/>
  <c r="CQ113" i="1" s="1"/>
  <c r="CQ132" i="1"/>
  <c r="CQ97" i="1"/>
  <c r="CQ95" i="1" s="1"/>
  <c r="CQ171" i="1"/>
  <c r="CQ177" i="1"/>
  <c r="CQ169" i="1" s="1"/>
  <c r="CQ190" i="1"/>
  <c r="CQ206" i="1"/>
  <c r="CQ196" i="1"/>
  <c r="CQ219" i="1"/>
  <c r="CQ217" i="1" s="1"/>
  <c r="CQ156" i="1"/>
  <c r="CQ225" i="1"/>
  <c r="CQ288" i="1"/>
  <c r="CQ286" i="1" s="1"/>
  <c r="CQ300" i="1"/>
  <c r="CQ298" i="1" s="1"/>
  <c r="CR247" i="1"/>
  <c r="CR256" i="1"/>
  <c r="CR264" i="1"/>
  <c r="CR262" i="1" s="1"/>
  <c r="CR27" i="1"/>
  <c r="CR25" i="1" s="1"/>
  <c r="CR23" i="1" s="1"/>
  <c r="CR33" i="1"/>
  <c r="CR39" i="1"/>
  <c r="CR49" i="1"/>
  <c r="CR87" i="1"/>
  <c r="CR83" i="1" s="1"/>
  <c r="CR69" i="1"/>
  <c r="CR77" i="1"/>
  <c r="CR80" i="1"/>
  <c r="CR107" i="1"/>
  <c r="CR117" i="1"/>
  <c r="CR129" i="1"/>
  <c r="CR132" i="1"/>
  <c r="CR97" i="1"/>
  <c r="CR95" i="1" s="1"/>
  <c r="CR171" i="1"/>
  <c r="CR177" i="1"/>
  <c r="CR190" i="1"/>
  <c r="CR196" i="1"/>
  <c r="CR206" i="1"/>
  <c r="CR219" i="1"/>
  <c r="CR217" i="1" s="1"/>
  <c r="CR156" i="1"/>
  <c r="CR225" i="1"/>
  <c r="CR288" i="1"/>
  <c r="CR286" i="1" s="1"/>
  <c r="CR300" i="1"/>
  <c r="CR298" i="1" s="1"/>
  <c r="CS247" i="1"/>
  <c r="CS256" i="1"/>
  <c r="CS245" i="1" s="1"/>
  <c r="CS277" i="1" s="1"/>
  <c r="CS264" i="1"/>
  <c r="CS262" i="1" s="1"/>
  <c r="CS27" i="1"/>
  <c r="CS33" i="1"/>
  <c r="CS39" i="1"/>
  <c r="CS49" i="1"/>
  <c r="CS87" i="1"/>
  <c r="CS83" i="1" s="1"/>
  <c r="CS69" i="1"/>
  <c r="CS77" i="1"/>
  <c r="CS80" i="1"/>
  <c r="CS107" i="1"/>
  <c r="CS117" i="1"/>
  <c r="CS129" i="1"/>
  <c r="CS115" i="1" s="1"/>
  <c r="CS113" i="1" s="1"/>
  <c r="CS132" i="1"/>
  <c r="CS97" i="1"/>
  <c r="CS95" i="1" s="1"/>
  <c r="CS171" i="1"/>
  <c r="CS177" i="1"/>
  <c r="CS190" i="1"/>
  <c r="CS206" i="1"/>
  <c r="CS196" i="1"/>
  <c r="CS219" i="1"/>
  <c r="CS217" i="1" s="1"/>
  <c r="CS156" i="1"/>
  <c r="CS225" i="1"/>
  <c r="CS288" i="1"/>
  <c r="CS286" i="1" s="1"/>
  <c r="CS300" i="1"/>
  <c r="CS298" i="1" s="1"/>
  <c r="CS310" i="1" s="1"/>
  <c r="CT247" i="1"/>
  <c r="CT256" i="1"/>
  <c r="CT264" i="1"/>
  <c r="CT262" i="1" s="1"/>
  <c r="CT27" i="1"/>
  <c r="CT33" i="1"/>
  <c r="CT39" i="1"/>
  <c r="CT49" i="1"/>
  <c r="CT87" i="1"/>
  <c r="CT83" i="1" s="1"/>
  <c r="CT67" i="1" s="1"/>
  <c r="CT69" i="1"/>
  <c r="CT77" i="1"/>
  <c r="CT80" i="1"/>
  <c r="CT107" i="1"/>
  <c r="CT117" i="1"/>
  <c r="CT129" i="1"/>
  <c r="CT132" i="1"/>
  <c r="CT97" i="1"/>
  <c r="CT95" i="1" s="1"/>
  <c r="CT171" i="1"/>
  <c r="CT177" i="1"/>
  <c r="CT190" i="1"/>
  <c r="CT196" i="1"/>
  <c r="CT186" i="1" s="1"/>
  <c r="CT206" i="1"/>
  <c r="CT219" i="1"/>
  <c r="CT217" i="1" s="1"/>
  <c r="CT156" i="1"/>
  <c r="CT225" i="1"/>
  <c r="CT288" i="1"/>
  <c r="CT286" i="1" s="1"/>
  <c r="CT300" i="1"/>
  <c r="CT298" i="1" s="1"/>
  <c r="CU247" i="1"/>
  <c r="CU256" i="1"/>
  <c r="CU245" i="1" s="1"/>
  <c r="CU264" i="1"/>
  <c r="CU262" i="1" s="1"/>
  <c r="CU27" i="1"/>
  <c r="CU33" i="1"/>
  <c r="CU39" i="1"/>
  <c r="CU49" i="1"/>
  <c r="CU87" i="1"/>
  <c r="CU83" i="1" s="1"/>
  <c r="CU69" i="1"/>
  <c r="CU77" i="1"/>
  <c r="CU67" i="1" s="1"/>
  <c r="CU80" i="1"/>
  <c r="CU107" i="1"/>
  <c r="CU117" i="1"/>
  <c r="CU129" i="1"/>
  <c r="CU132" i="1"/>
  <c r="CU97" i="1"/>
  <c r="CU95" i="1" s="1"/>
  <c r="CU171" i="1"/>
  <c r="CU177" i="1"/>
  <c r="CU190" i="1"/>
  <c r="CU206" i="1"/>
  <c r="CU196" i="1"/>
  <c r="CU219" i="1"/>
  <c r="CU217" i="1" s="1"/>
  <c r="CU156" i="1"/>
  <c r="CU225" i="1"/>
  <c r="CU288" i="1"/>
  <c r="CU286" i="1" s="1"/>
  <c r="CU300" i="1"/>
  <c r="CU298" i="1" s="1"/>
  <c r="CV247" i="1"/>
  <c r="CV256" i="1"/>
  <c r="CV264" i="1"/>
  <c r="CV262" i="1" s="1"/>
  <c r="CV27" i="1"/>
  <c r="CV25" i="1" s="1"/>
  <c r="CV23" i="1" s="1"/>
  <c r="CV33" i="1"/>
  <c r="CV39" i="1"/>
  <c r="CV49" i="1"/>
  <c r="CV87" i="1"/>
  <c r="CV83" i="1" s="1"/>
  <c r="CV69" i="1"/>
  <c r="CV77" i="1"/>
  <c r="CV80" i="1"/>
  <c r="CV107" i="1"/>
  <c r="CV117" i="1"/>
  <c r="CV129" i="1"/>
  <c r="CV132" i="1"/>
  <c r="CV97" i="1"/>
  <c r="CV95" i="1" s="1"/>
  <c r="CV171" i="1"/>
  <c r="CV177" i="1"/>
  <c r="CV190" i="1"/>
  <c r="CV196" i="1"/>
  <c r="CV186" i="1" s="1"/>
  <c r="CV206" i="1"/>
  <c r="CV219" i="1"/>
  <c r="CV217" i="1" s="1"/>
  <c r="CV156" i="1"/>
  <c r="CV225" i="1"/>
  <c r="CV288" i="1"/>
  <c r="CV286" i="1" s="1"/>
  <c r="CV300" i="1"/>
  <c r="CV298" i="1" s="1"/>
  <c r="BX247" i="1"/>
  <c r="BX256" i="1"/>
  <c r="BX245" i="1" s="1"/>
  <c r="BX277" i="1" s="1"/>
  <c r="BX264" i="1"/>
  <c r="BX262" i="1" s="1"/>
  <c r="BX27" i="1"/>
  <c r="BX33" i="1"/>
  <c r="BX39" i="1"/>
  <c r="BX25" i="1" s="1"/>
  <c r="BX23" i="1" s="1"/>
  <c r="BX49" i="1"/>
  <c r="BX87" i="1"/>
  <c r="BX83" i="1" s="1"/>
  <c r="BX69" i="1"/>
  <c r="BX77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BX107" i="1"/>
  <c r="BX117" i="1"/>
  <c r="BX129" i="1"/>
  <c r="BX132" i="1"/>
  <c r="BX97" i="1"/>
  <c r="BX95" i="1" s="1"/>
  <c r="BX171" i="1"/>
  <c r="BX177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BX206" i="1"/>
  <c r="BX196" i="1"/>
  <c r="BX219" i="1"/>
  <c r="BX217" i="1" s="1"/>
  <c r="BX156" i="1"/>
  <c r="BX225" i="1"/>
  <c r="BX288" i="1"/>
  <c r="BX286" i="1" s="1"/>
  <c r="BX300" i="1"/>
  <c r="BX298" i="1" s="1"/>
  <c r="BY247" i="1"/>
  <c r="BY256" i="1"/>
  <c r="BY245" i="1" s="1"/>
  <c r="BY277" i="1" s="1"/>
  <c r="BY264" i="1"/>
  <c r="BY262" i="1" s="1"/>
  <c r="BZ264" i="1"/>
  <c r="BZ262" i="1" s="1"/>
  <c r="CA264" i="1"/>
  <c r="CA262" i="1" s="1"/>
  <c r="CB264" i="1"/>
  <c r="CB262" i="1" s="1"/>
  <c r="CC264" i="1"/>
  <c r="CC262" i="1" s="1"/>
  <c r="CD264" i="1"/>
  <c r="CD262" i="1" s="1"/>
  <c r="CE264" i="1"/>
  <c r="CE262" i="1" s="1"/>
  <c r="CF264" i="1"/>
  <c r="CF262" i="1" s="1"/>
  <c r="CG264" i="1"/>
  <c r="CG262" i="1" s="1"/>
  <c r="CH264" i="1"/>
  <c r="CH262" i="1" s="1"/>
  <c r="CI264" i="1"/>
  <c r="CI262" i="1" s="1"/>
  <c r="BY27" i="1"/>
  <c r="BY33" i="1"/>
  <c r="BY39" i="1"/>
  <c r="BY49" i="1"/>
  <c r="BY87" i="1"/>
  <c r="BY83" i="1" s="1"/>
  <c r="BY69" i="1"/>
  <c r="BY77" i="1"/>
  <c r="BY107" i="1"/>
  <c r="BY117" i="1"/>
  <c r="BY129" i="1"/>
  <c r="BY132" i="1"/>
  <c r="BY97" i="1"/>
  <c r="BY95" i="1" s="1"/>
  <c r="BY171" i="1"/>
  <c r="BY177" i="1"/>
  <c r="BY206" i="1"/>
  <c r="BY196" i="1"/>
  <c r="BY219" i="1"/>
  <c r="BY217" i="1" s="1"/>
  <c r="BY156" i="1"/>
  <c r="BY225" i="1"/>
  <c r="BY288" i="1"/>
  <c r="BY286" i="1" s="1"/>
  <c r="BY300" i="1"/>
  <c r="BZ247" i="1"/>
  <c r="BZ256" i="1"/>
  <c r="BZ27" i="1"/>
  <c r="BZ33" i="1"/>
  <c r="CA33" i="1"/>
  <c r="CB33" i="1"/>
  <c r="CC33" i="1"/>
  <c r="CD33" i="1"/>
  <c r="CE33" i="1"/>
  <c r="CF33" i="1"/>
  <c r="CG33" i="1"/>
  <c r="CH33" i="1"/>
  <c r="CI33" i="1"/>
  <c r="BZ39" i="1"/>
  <c r="BZ49" i="1"/>
  <c r="BZ87" i="1"/>
  <c r="BZ83" i="1" s="1"/>
  <c r="BZ67" i="1" s="1"/>
  <c r="BZ69" i="1"/>
  <c r="BZ77" i="1"/>
  <c r="BZ107" i="1"/>
  <c r="CA107" i="1"/>
  <c r="CB107" i="1"/>
  <c r="CC107" i="1"/>
  <c r="CD107" i="1"/>
  <c r="CE107" i="1"/>
  <c r="CF107" i="1"/>
  <c r="CG107" i="1"/>
  <c r="CH107" i="1"/>
  <c r="CI107" i="1"/>
  <c r="BZ117" i="1"/>
  <c r="BZ129" i="1"/>
  <c r="BZ132" i="1"/>
  <c r="BZ97" i="1"/>
  <c r="BZ171" i="1"/>
  <c r="BZ177" i="1"/>
  <c r="BZ196" i="1"/>
  <c r="BZ206" i="1"/>
  <c r="BZ219" i="1"/>
  <c r="BZ217" i="1" s="1"/>
  <c r="BZ156" i="1"/>
  <c r="BZ225" i="1"/>
  <c r="BZ288" i="1"/>
  <c r="BZ286" i="1" s="1"/>
  <c r="BZ300" i="1"/>
  <c r="BZ298" i="1" s="1"/>
  <c r="CA247" i="1"/>
  <c r="CA256" i="1"/>
  <c r="CA27" i="1"/>
  <c r="CA25" i="1" s="1"/>
  <c r="CA23" i="1" s="1"/>
  <c r="CA39" i="1"/>
  <c r="CA49" i="1"/>
  <c r="CA87" i="1"/>
  <c r="CA83" i="1" s="1"/>
  <c r="CA69" i="1"/>
  <c r="CA67" i="1" s="1"/>
  <c r="CA77" i="1"/>
  <c r="CA117" i="1"/>
  <c r="CA129" i="1"/>
  <c r="CA132" i="1"/>
  <c r="CA97" i="1"/>
  <c r="CA95" i="1" s="1"/>
  <c r="CA171" i="1"/>
  <c r="CA177" i="1"/>
  <c r="CA206" i="1"/>
  <c r="CA186" i="1" s="1"/>
  <c r="CA196" i="1"/>
  <c r="CA219" i="1"/>
  <c r="CA217" i="1" s="1"/>
  <c r="CA156" i="1"/>
  <c r="CA225" i="1"/>
  <c r="CA288" i="1"/>
  <c r="CA286" i="1" s="1"/>
  <c r="CA300" i="1"/>
  <c r="CA298" i="1" s="1"/>
  <c r="CB247" i="1"/>
  <c r="CB256" i="1"/>
  <c r="CB27" i="1"/>
  <c r="CB39" i="1"/>
  <c r="CB49" i="1"/>
  <c r="CB87" i="1"/>
  <c r="CB83" i="1" s="1"/>
  <c r="CB69" i="1"/>
  <c r="CB77" i="1"/>
  <c r="CB117" i="1"/>
  <c r="CB129" i="1"/>
  <c r="CB132" i="1"/>
  <c r="CB97" i="1"/>
  <c r="CB95" i="1" s="1"/>
  <c r="CB171" i="1"/>
  <c r="CB177" i="1"/>
  <c r="CB169" i="1" s="1"/>
  <c r="CB206" i="1"/>
  <c r="CB196" i="1"/>
  <c r="CB219" i="1"/>
  <c r="CB217" i="1" s="1"/>
  <c r="CB156" i="1"/>
  <c r="CB225" i="1"/>
  <c r="CB288" i="1"/>
  <c r="CB286" i="1" s="1"/>
  <c r="CB300" i="1"/>
  <c r="CB298" i="1"/>
  <c r="CC247" i="1"/>
  <c r="CC256" i="1"/>
  <c r="CC27" i="1"/>
  <c r="CC39" i="1"/>
  <c r="CC25" i="1" s="1"/>
  <c r="CC23" i="1" s="1"/>
  <c r="CC49" i="1"/>
  <c r="CC87" i="1"/>
  <c r="CC83" i="1" s="1"/>
  <c r="CC69" i="1"/>
  <c r="CC77" i="1"/>
  <c r="CC117" i="1"/>
  <c r="CC129" i="1"/>
  <c r="CC132" i="1"/>
  <c r="CC97" i="1"/>
  <c r="CC95" i="1" s="1"/>
  <c r="CC171" i="1"/>
  <c r="CC177" i="1"/>
  <c r="CC206" i="1"/>
  <c r="CC196" i="1"/>
  <c r="CC186" i="1" s="1"/>
  <c r="CC219" i="1"/>
  <c r="CC217" i="1" s="1"/>
  <c r="CC156" i="1"/>
  <c r="CC225" i="1"/>
  <c r="CC288" i="1"/>
  <c r="CC286" i="1" s="1"/>
  <c r="CC300" i="1"/>
  <c r="CC298" i="1" s="1"/>
  <c r="CD247" i="1"/>
  <c r="CD256" i="1"/>
  <c r="CD27" i="1"/>
  <c r="CD39" i="1"/>
  <c r="CD49" i="1"/>
  <c r="CD87" i="1"/>
  <c r="CD83" i="1" s="1"/>
  <c r="CD69" i="1"/>
  <c r="CD77" i="1"/>
  <c r="CD117" i="1"/>
  <c r="CD129" i="1"/>
  <c r="CD132" i="1"/>
  <c r="CD115" i="1" s="1"/>
  <c r="CD113" i="1" s="1"/>
  <c r="CD97" i="1"/>
  <c r="CD95" i="1" s="1"/>
  <c r="CD171" i="1"/>
  <c r="CD177" i="1"/>
  <c r="CD196" i="1"/>
  <c r="CD206" i="1"/>
  <c r="CD219" i="1"/>
  <c r="CD217" i="1" s="1"/>
  <c r="CD156" i="1"/>
  <c r="CD225" i="1"/>
  <c r="CD288" i="1"/>
  <c r="CD286" i="1" s="1"/>
  <c r="CD300" i="1"/>
  <c r="CD298" i="1" s="1"/>
  <c r="CE247" i="1"/>
  <c r="CE256" i="1"/>
  <c r="CE245" i="1" s="1"/>
  <c r="CE277" i="1" s="1"/>
  <c r="CE27" i="1"/>
  <c r="CE39" i="1"/>
  <c r="CE49" i="1"/>
  <c r="CE87" i="1"/>
  <c r="CE83" i="1" s="1"/>
  <c r="CE69" i="1"/>
  <c r="CE77" i="1"/>
  <c r="CE117" i="1"/>
  <c r="CE129" i="1"/>
  <c r="CE115" i="1" s="1"/>
  <c r="CE113" i="1" s="1"/>
  <c r="CE132" i="1"/>
  <c r="CE97" i="1"/>
  <c r="CE95" i="1" s="1"/>
  <c r="CE171" i="1"/>
  <c r="CE177" i="1"/>
  <c r="CE169" i="1" s="1"/>
  <c r="CE206" i="1"/>
  <c r="CE196" i="1"/>
  <c r="CE219" i="1"/>
  <c r="CE217" i="1" s="1"/>
  <c r="CE156" i="1"/>
  <c r="CE225" i="1"/>
  <c r="CE288" i="1"/>
  <c r="CE286" i="1" s="1"/>
  <c r="CE300" i="1"/>
  <c r="CE298" i="1" s="1"/>
  <c r="CF247" i="1"/>
  <c r="CF256" i="1"/>
  <c r="CF27" i="1"/>
  <c r="CF39" i="1"/>
  <c r="CF49" i="1"/>
  <c r="CF87" i="1"/>
  <c r="CF83" i="1" s="1"/>
  <c r="CF69" i="1"/>
  <c r="CF77" i="1"/>
  <c r="CF117" i="1"/>
  <c r="CF129" i="1"/>
  <c r="CF132" i="1"/>
  <c r="CF97" i="1"/>
  <c r="CF95" i="1" s="1"/>
  <c r="CF171" i="1"/>
  <c r="CF169" i="1" s="1"/>
  <c r="CF177" i="1"/>
  <c r="CF206" i="1"/>
  <c r="CF196" i="1"/>
  <c r="CF219" i="1"/>
  <c r="CF217" i="1" s="1"/>
  <c r="CF156" i="1"/>
  <c r="CF225" i="1"/>
  <c r="CF288" i="1"/>
  <c r="CF286" i="1" s="1"/>
  <c r="CF300" i="1"/>
  <c r="CF298" i="1" s="1"/>
  <c r="CG247" i="1"/>
  <c r="CG256" i="1"/>
  <c r="CH256" i="1"/>
  <c r="CI256" i="1"/>
  <c r="CI245" i="1" s="1"/>
  <c r="CI277" i="1" s="1"/>
  <c r="CG27" i="1"/>
  <c r="CG39" i="1"/>
  <c r="CH39" i="1"/>
  <c r="CI39" i="1"/>
  <c r="CG49" i="1"/>
  <c r="CG87" i="1"/>
  <c r="CG83" i="1" s="1"/>
  <c r="CG69" i="1"/>
  <c r="CG77" i="1"/>
  <c r="CG117" i="1"/>
  <c r="CG129" i="1"/>
  <c r="CG132" i="1"/>
  <c r="CG97" i="1"/>
  <c r="CG95" i="1" s="1"/>
  <c r="CG171" i="1"/>
  <c r="CG177" i="1"/>
  <c r="CH177" i="1"/>
  <c r="CI177" i="1"/>
  <c r="CI169" i="1" s="1"/>
  <c r="CG206" i="1"/>
  <c r="CG196" i="1"/>
  <c r="CG219" i="1"/>
  <c r="CG217" i="1" s="1"/>
  <c r="CG156" i="1"/>
  <c r="CG225" i="1"/>
  <c r="CG288" i="1"/>
  <c r="CG286" i="1" s="1"/>
  <c r="CG300" i="1"/>
  <c r="CG298" i="1" s="1"/>
  <c r="CH247" i="1"/>
  <c r="CH245" i="1" s="1"/>
  <c r="CH27" i="1"/>
  <c r="CH49" i="1"/>
  <c r="CH87" i="1"/>
  <c r="CH83" i="1" s="1"/>
  <c r="CH69" i="1"/>
  <c r="CH77" i="1"/>
  <c r="CH117" i="1"/>
  <c r="CH129" i="1"/>
  <c r="CH132" i="1"/>
  <c r="CH97" i="1"/>
  <c r="CH95" i="1" s="1"/>
  <c r="CH171" i="1"/>
  <c r="CH206" i="1"/>
  <c r="CH196" i="1"/>
  <c r="CH186" i="1" s="1"/>
  <c r="CH219" i="1"/>
  <c r="CH217" i="1" s="1"/>
  <c r="CH156" i="1"/>
  <c r="CI156" i="1"/>
  <c r="CH225" i="1"/>
  <c r="CH288" i="1"/>
  <c r="CH286" i="1" s="1"/>
  <c r="CH300" i="1"/>
  <c r="CH298" i="1" s="1"/>
  <c r="CI247" i="1"/>
  <c r="CI27" i="1"/>
  <c r="CI49" i="1"/>
  <c r="CI87" i="1"/>
  <c r="CI83" i="1" s="1"/>
  <c r="CI69" i="1"/>
  <c r="CI77" i="1"/>
  <c r="CI117" i="1"/>
  <c r="CI129" i="1"/>
  <c r="CI132" i="1"/>
  <c r="CI97" i="1"/>
  <c r="CI95" i="1" s="1"/>
  <c r="CI171" i="1"/>
  <c r="CI206" i="1"/>
  <c r="CI196" i="1"/>
  <c r="CI219" i="1"/>
  <c r="CI217" i="1" s="1"/>
  <c r="CI225" i="1"/>
  <c r="CI288" i="1"/>
  <c r="CI286" i="1" s="1"/>
  <c r="CI300" i="1"/>
  <c r="CI298" i="1" s="1"/>
  <c r="BK247" i="1"/>
  <c r="BK245" i="1" s="1"/>
  <c r="BK277" i="1" s="1"/>
  <c r="BK256" i="1"/>
  <c r="BK264" i="1"/>
  <c r="BK262" i="1" s="1"/>
  <c r="BK27" i="1"/>
  <c r="BK33" i="1"/>
  <c r="BK25" i="1" s="1"/>
  <c r="BK23" i="1" s="1"/>
  <c r="BK39" i="1"/>
  <c r="BK49" i="1"/>
  <c r="BK87" i="1"/>
  <c r="BK83" i="1" s="1"/>
  <c r="BK69" i="1"/>
  <c r="BK77" i="1"/>
  <c r="BK80" i="1"/>
  <c r="BK107" i="1"/>
  <c r="BK117" i="1"/>
  <c r="BK115" i="1" s="1"/>
  <c r="BK113" i="1" s="1"/>
  <c r="BK129" i="1"/>
  <c r="BK132" i="1"/>
  <c r="BK97" i="1"/>
  <c r="BK95" i="1" s="1"/>
  <c r="BK171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K190" i="1"/>
  <c r="BK206" i="1"/>
  <c r="BK196" i="1"/>
  <c r="BK219" i="1"/>
  <c r="BK217" i="1" s="1"/>
  <c r="BL219" i="1"/>
  <c r="BL217" i="1" s="1"/>
  <c r="BM219" i="1"/>
  <c r="BM217" i="1" s="1"/>
  <c r="BN219" i="1"/>
  <c r="BN217" i="1" s="1"/>
  <c r="BO219" i="1"/>
  <c r="BO217" i="1" s="1"/>
  <c r="BP219" i="1"/>
  <c r="BP217" i="1" s="1"/>
  <c r="BQ219" i="1"/>
  <c r="BQ217" i="1" s="1"/>
  <c r="BR219" i="1"/>
  <c r="BR217" i="1" s="1"/>
  <c r="BS219" i="1"/>
  <c r="BS217" i="1" s="1"/>
  <c r="BT219" i="1"/>
  <c r="BT217" i="1" s="1"/>
  <c r="BU219" i="1"/>
  <c r="BU217" i="1" s="1"/>
  <c r="BV219" i="1"/>
  <c r="BV217" i="1" s="1"/>
  <c r="BK156" i="1"/>
  <c r="BK225" i="1"/>
  <c r="BK288" i="1"/>
  <c r="BK286" i="1" s="1"/>
  <c r="BK300" i="1"/>
  <c r="BK298" i="1" s="1"/>
  <c r="BL247" i="1"/>
  <c r="BL245" i="1" s="1"/>
  <c r="BL256" i="1"/>
  <c r="BL264" i="1"/>
  <c r="BL262" i="1" s="1"/>
  <c r="BL27" i="1"/>
  <c r="BL33" i="1"/>
  <c r="BL39" i="1"/>
  <c r="BL49" i="1"/>
  <c r="BL87" i="1"/>
  <c r="BL83" i="1" s="1"/>
  <c r="BL69" i="1"/>
  <c r="BL77" i="1"/>
  <c r="BL80" i="1"/>
  <c r="BL107" i="1"/>
  <c r="BL117" i="1"/>
  <c r="BL115" i="1" s="1"/>
  <c r="BL113" i="1" s="1"/>
  <c r="BL129" i="1"/>
  <c r="BL132" i="1"/>
  <c r="BL97" i="1"/>
  <c r="BL171" i="1"/>
  <c r="BL169" i="1" s="1"/>
  <c r="BL190" i="1"/>
  <c r="BL196" i="1"/>
  <c r="BL206" i="1"/>
  <c r="BL156" i="1"/>
  <c r="BL225" i="1"/>
  <c r="BM225" i="1"/>
  <c r="BN225" i="1"/>
  <c r="BO225" i="1"/>
  <c r="BP225" i="1"/>
  <c r="BQ225" i="1"/>
  <c r="BR225" i="1"/>
  <c r="BS225" i="1"/>
  <c r="BT225" i="1"/>
  <c r="BU225" i="1"/>
  <c r="BV225" i="1"/>
  <c r="BL288" i="1"/>
  <c r="BL286" i="1" s="1"/>
  <c r="BL300" i="1"/>
  <c r="BL298" i="1" s="1"/>
  <c r="BM247" i="1"/>
  <c r="BM256" i="1"/>
  <c r="BM264" i="1"/>
  <c r="BM27" i="1"/>
  <c r="BM33" i="1"/>
  <c r="BM39" i="1"/>
  <c r="BM49" i="1"/>
  <c r="BM87" i="1"/>
  <c r="BM83" i="1" s="1"/>
  <c r="BM69" i="1"/>
  <c r="BM77" i="1"/>
  <c r="BM80" i="1"/>
  <c r="BM107" i="1"/>
  <c r="BM117" i="1"/>
  <c r="BM129" i="1"/>
  <c r="BM132" i="1"/>
  <c r="BM97" i="1"/>
  <c r="BM95" i="1" s="1"/>
  <c r="BM171" i="1"/>
  <c r="BM190" i="1"/>
  <c r="BM206" i="1"/>
  <c r="BM186" i="1" s="1"/>
  <c r="BM196" i="1"/>
  <c r="BM156" i="1"/>
  <c r="BM288" i="1"/>
  <c r="BM286" i="1" s="1"/>
  <c r="BM300" i="1"/>
  <c r="BN247" i="1"/>
  <c r="BN256" i="1"/>
  <c r="BN264" i="1"/>
  <c r="BN262" i="1" s="1"/>
  <c r="BN27" i="1"/>
  <c r="BN33" i="1"/>
  <c r="BN39" i="1"/>
  <c r="BN49" i="1"/>
  <c r="BN87" i="1"/>
  <c r="BN69" i="1"/>
  <c r="BN77" i="1"/>
  <c r="BN80" i="1"/>
  <c r="BN107" i="1"/>
  <c r="BN117" i="1"/>
  <c r="BN129" i="1"/>
  <c r="BN132" i="1"/>
  <c r="BN97" i="1"/>
  <c r="BN171" i="1"/>
  <c r="BN190" i="1"/>
  <c r="BN196" i="1"/>
  <c r="BN206" i="1"/>
  <c r="BN186" i="1" s="1"/>
  <c r="BN156" i="1"/>
  <c r="BN288" i="1"/>
  <c r="BN286" i="1" s="1"/>
  <c r="BN300" i="1"/>
  <c r="BN298" i="1" s="1"/>
  <c r="BO247" i="1"/>
  <c r="BO245" i="1" s="1"/>
  <c r="BO256" i="1"/>
  <c r="BO264" i="1"/>
  <c r="BO262" i="1" s="1"/>
  <c r="BO27" i="1"/>
  <c r="BO33" i="1"/>
  <c r="BO25" i="1" s="1"/>
  <c r="BO23" i="1" s="1"/>
  <c r="BO39" i="1"/>
  <c r="BO49" i="1"/>
  <c r="BO87" i="1"/>
  <c r="BO83" i="1" s="1"/>
  <c r="BO69" i="1"/>
  <c r="BO77" i="1"/>
  <c r="BO80" i="1"/>
  <c r="BO107" i="1"/>
  <c r="BO117" i="1"/>
  <c r="BO129" i="1"/>
  <c r="BO132" i="1"/>
  <c r="BO97" i="1"/>
  <c r="BO95" i="1" s="1"/>
  <c r="BO171" i="1"/>
  <c r="BO169" i="1" s="1"/>
  <c r="BO190" i="1"/>
  <c r="BO206" i="1"/>
  <c r="BO196" i="1"/>
  <c r="BO156" i="1"/>
  <c r="BO288" i="1"/>
  <c r="BO300" i="1"/>
  <c r="BO298" i="1" s="1"/>
  <c r="BP247" i="1"/>
  <c r="BP256" i="1"/>
  <c r="BP264" i="1"/>
  <c r="BP262" i="1" s="1"/>
  <c r="BP27" i="1"/>
  <c r="BP33" i="1"/>
  <c r="BP39" i="1"/>
  <c r="BP49" i="1"/>
  <c r="BP87" i="1"/>
  <c r="BP83" i="1" s="1"/>
  <c r="BP69" i="1"/>
  <c r="BP77" i="1"/>
  <c r="BP80" i="1"/>
  <c r="BP107" i="1"/>
  <c r="BP117" i="1"/>
  <c r="BP129" i="1"/>
  <c r="BP132" i="1"/>
  <c r="BP97" i="1"/>
  <c r="BP95" i="1" s="1"/>
  <c r="BP171" i="1"/>
  <c r="BP190" i="1"/>
  <c r="BP196" i="1"/>
  <c r="BP206" i="1"/>
  <c r="BP156" i="1"/>
  <c r="BP288" i="1"/>
  <c r="BP286" i="1" s="1"/>
  <c r="BP310" i="1" s="1"/>
  <c r="BP300" i="1"/>
  <c r="BP298" i="1" s="1"/>
  <c r="BQ247" i="1"/>
  <c r="BQ256" i="1"/>
  <c r="BQ264" i="1"/>
  <c r="BQ262" i="1" s="1"/>
  <c r="BQ27" i="1"/>
  <c r="BQ33" i="1"/>
  <c r="BQ39" i="1"/>
  <c r="BQ49" i="1"/>
  <c r="BQ87" i="1"/>
  <c r="BQ83" i="1" s="1"/>
  <c r="BQ69" i="1"/>
  <c r="BQ77" i="1"/>
  <c r="BQ80" i="1"/>
  <c r="BQ107" i="1"/>
  <c r="BQ117" i="1"/>
  <c r="BQ129" i="1"/>
  <c r="BQ132" i="1"/>
  <c r="BQ97" i="1"/>
  <c r="BQ95" i="1" s="1"/>
  <c r="BQ171" i="1"/>
  <c r="BQ190" i="1"/>
  <c r="BQ206" i="1"/>
  <c r="BQ186" i="1" s="1"/>
  <c r="BQ196" i="1"/>
  <c r="BQ156" i="1"/>
  <c r="BQ288" i="1"/>
  <c r="BQ286" i="1" s="1"/>
  <c r="BQ300" i="1"/>
  <c r="BQ298" i="1" s="1"/>
  <c r="BR247" i="1"/>
  <c r="BR256" i="1"/>
  <c r="BR264" i="1"/>
  <c r="BR262" i="1" s="1"/>
  <c r="BR27" i="1"/>
  <c r="BR33" i="1"/>
  <c r="BR39" i="1"/>
  <c r="BR49" i="1"/>
  <c r="BR87" i="1"/>
  <c r="BR83" i="1" s="1"/>
  <c r="BR69" i="1"/>
  <c r="BR77" i="1"/>
  <c r="BR80" i="1"/>
  <c r="BR107" i="1"/>
  <c r="BR117" i="1"/>
  <c r="BR129" i="1"/>
  <c r="BR132" i="1"/>
  <c r="BR97" i="1"/>
  <c r="BR95" i="1" s="1"/>
  <c r="BR171" i="1"/>
  <c r="BR190" i="1"/>
  <c r="BR196" i="1"/>
  <c r="BR206" i="1"/>
  <c r="BR156" i="1"/>
  <c r="BR288" i="1"/>
  <c r="BR286" i="1" s="1"/>
  <c r="BR300" i="1"/>
  <c r="BR298" i="1" s="1"/>
  <c r="BS247" i="1"/>
  <c r="BS245" i="1" s="1"/>
  <c r="BS256" i="1"/>
  <c r="BS264" i="1"/>
  <c r="BS262" i="1" s="1"/>
  <c r="BS27" i="1"/>
  <c r="BS33" i="1"/>
  <c r="BS39" i="1"/>
  <c r="BS49" i="1"/>
  <c r="BS87" i="1"/>
  <c r="BS83" i="1" s="1"/>
  <c r="BS69" i="1"/>
  <c r="BS77" i="1"/>
  <c r="BS80" i="1"/>
  <c r="BS107" i="1"/>
  <c r="BS117" i="1"/>
  <c r="BS115" i="1" s="1"/>
  <c r="BS113" i="1" s="1"/>
  <c r="BS129" i="1"/>
  <c r="BS132" i="1"/>
  <c r="BS97" i="1"/>
  <c r="BS95" i="1" s="1"/>
  <c r="BS171" i="1"/>
  <c r="BS169" i="1" s="1"/>
  <c r="BS190" i="1"/>
  <c r="BS206" i="1"/>
  <c r="BS196" i="1"/>
  <c r="BS156" i="1"/>
  <c r="BS288" i="1"/>
  <c r="BS286" i="1" s="1"/>
  <c r="BS300" i="1"/>
  <c r="BS298" i="1" s="1"/>
  <c r="BT247" i="1"/>
  <c r="BT256" i="1"/>
  <c r="BT264" i="1"/>
  <c r="BT262" i="1" s="1"/>
  <c r="BT27" i="1"/>
  <c r="BT33" i="1"/>
  <c r="BT39" i="1"/>
  <c r="BT49" i="1"/>
  <c r="BT87" i="1"/>
  <c r="BT83" i="1" s="1"/>
  <c r="BT69" i="1"/>
  <c r="BT77" i="1"/>
  <c r="BT80" i="1"/>
  <c r="BT107" i="1"/>
  <c r="BT117" i="1"/>
  <c r="BT129" i="1"/>
  <c r="BT132" i="1"/>
  <c r="BT97" i="1"/>
  <c r="BT95" i="1" s="1"/>
  <c r="BT171" i="1"/>
  <c r="BT169" i="1" s="1"/>
  <c r="BT190" i="1"/>
  <c r="BT196" i="1"/>
  <c r="BT206" i="1"/>
  <c r="BT156" i="1"/>
  <c r="BT288" i="1"/>
  <c r="BT286" i="1" s="1"/>
  <c r="BT300" i="1"/>
  <c r="BT298" i="1" s="1"/>
  <c r="BU247" i="1"/>
  <c r="BU256" i="1"/>
  <c r="BU264" i="1"/>
  <c r="BU262" i="1" s="1"/>
  <c r="BU27" i="1"/>
  <c r="BU33" i="1"/>
  <c r="BU39" i="1"/>
  <c r="BU49" i="1"/>
  <c r="BU87" i="1"/>
  <c r="BU83" i="1" s="1"/>
  <c r="BU69" i="1"/>
  <c r="BU77" i="1"/>
  <c r="BU80" i="1"/>
  <c r="BU107" i="1"/>
  <c r="BU117" i="1"/>
  <c r="BU129" i="1"/>
  <c r="BU132" i="1"/>
  <c r="BU97" i="1"/>
  <c r="BU95" i="1" s="1"/>
  <c r="BU171" i="1"/>
  <c r="BU190" i="1"/>
  <c r="BU206" i="1"/>
  <c r="BU196" i="1"/>
  <c r="BU156" i="1"/>
  <c r="BU288" i="1"/>
  <c r="BU286" i="1" s="1"/>
  <c r="BU300" i="1"/>
  <c r="BU298" i="1" s="1"/>
  <c r="BV247" i="1"/>
  <c r="BV256" i="1"/>
  <c r="BV264" i="1"/>
  <c r="BV262" i="1" s="1"/>
  <c r="BV27" i="1"/>
  <c r="BV33" i="1"/>
  <c r="BV39" i="1"/>
  <c r="BV49" i="1"/>
  <c r="BV69" i="1"/>
  <c r="BV77" i="1"/>
  <c r="BV80" i="1"/>
  <c r="BV87" i="1"/>
  <c r="BV83" i="1" s="1"/>
  <c r="BV97" i="1"/>
  <c r="BV95" i="1" s="1"/>
  <c r="BV107" i="1"/>
  <c r="BV117" i="1"/>
  <c r="BV129" i="1"/>
  <c r="BV132" i="1"/>
  <c r="BV171" i="1"/>
  <c r="BV190" i="1"/>
  <c r="BV196" i="1"/>
  <c r="BV206" i="1"/>
  <c r="BV156" i="1"/>
  <c r="BV288" i="1"/>
  <c r="BV286" i="1" s="1"/>
  <c r="BV300" i="1"/>
  <c r="BV298" i="1" s="1"/>
  <c r="AX247" i="1"/>
  <c r="AX245" i="1" s="1"/>
  <c r="AX256" i="1"/>
  <c r="AX264" i="1"/>
  <c r="AX262" i="1" s="1"/>
  <c r="AX27" i="1"/>
  <c r="AX33" i="1"/>
  <c r="AX39" i="1"/>
  <c r="AX49" i="1"/>
  <c r="AX87" i="1"/>
  <c r="AX69" i="1"/>
  <c r="AX77" i="1"/>
  <c r="AX80" i="1"/>
  <c r="AX107" i="1"/>
  <c r="AX117" i="1"/>
  <c r="AX129" i="1"/>
  <c r="AX132" i="1"/>
  <c r="AX97" i="1"/>
  <c r="AX171" i="1"/>
  <c r="AX169" i="1" s="1"/>
  <c r="AX177" i="1"/>
  <c r="AX190" i="1"/>
  <c r="AX196" i="1"/>
  <c r="AX206" i="1"/>
  <c r="AX219" i="1"/>
  <c r="AX217" i="1" s="1"/>
  <c r="AX156" i="1"/>
  <c r="AX225" i="1"/>
  <c r="AX288" i="1"/>
  <c r="AX286" i="1" s="1"/>
  <c r="AX300" i="1"/>
  <c r="AX298" i="1" s="1"/>
  <c r="AY247" i="1"/>
  <c r="AY256" i="1"/>
  <c r="AY264" i="1"/>
  <c r="AY27" i="1"/>
  <c r="AY33" i="1"/>
  <c r="AY39" i="1"/>
  <c r="AY49" i="1"/>
  <c r="AY87" i="1"/>
  <c r="AY83" i="1" s="1"/>
  <c r="AY69" i="1"/>
  <c r="AY77" i="1"/>
  <c r="AY80" i="1"/>
  <c r="AY107" i="1"/>
  <c r="AY117" i="1"/>
  <c r="AY129" i="1"/>
  <c r="AY132" i="1"/>
  <c r="AY97" i="1"/>
  <c r="AY95" i="1" s="1"/>
  <c r="AY171" i="1"/>
  <c r="AY169" i="1" s="1"/>
  <c r="AY177" i="1"/>
  <c r="AY190" i="1"/>
  <c r="AY206" i="1"/>
  <c r="AY196" i="1"/>
  <c r="AY219" i="1"/>
  <c r="AY217" i="1" s="1"/>
  <c r="AY156" i="1"/>
  <c r="AY225" i="1"/>
  <c r="AY288" i="1"/>
  <c r="AY286" i="1" s="1"/>
  <c r="AY300" i="1"/>
  <c r="AY298" i="1" s="1"/>
  <c r="AZ247" i="1"/>
  <c r="AZ245" i="1" s="1"/>
  <c r="AZ277" i="1" s="1"/>
  <c r="AZ256" i="1"/>
  <c r="AZ264" i="1"/>
  <c r="AZ262" i="1" s="1"/>
  <c r="AZ27" i="1"/>
  <c r="AZ33" i="1"/>
  <c r="AZ39" i="1"/>
  <c r="AZ49" i="1"/>
  <c r="AZ87" i="1"/>
  <c r="AZ83" i="1" s="1"/>
  <c r="AZ69" i="1"/>
  <c r="AZ77" i="1"/>
  <c r="AZ80" i="1"/>
  <c r="AZ107" i="1"/>
  <c r="AZ117" i="1"/>
  <c r="AZ129" i="1"/>
  <c r="AZ132" i="1"/>
  <c r="AZ97" i="1"/>
  <c r="AZ95" i="1" s="1"/>
  <c r="AZ171" i="1"/>
  <c r="AZ177" i="1"/>
  <c r="AZ190" i="1"/>
  <c r="AZ206" i="1"/>
  <c r="AZ196" i="1"/>
  <c r="AZ219" i="1"/>
  <c r="AZ217" i="1" s="1"/>
  <c r="AZ156" i="1"/>
  <c r="AZ225" i="1"/>
  <c r="AZ288" i="1"/>
  <c r="AZ286" i="1" s="1"/>
  <c r="AZ300" i="1"/>
  <c r="AZ298" i="1" s="1"/>
  <c r="BA247" i="1"/>
  <c r="BA256" i="1"/>
  <c r="BA264" i="1"/>
  <c r="BA262" i="1" s="1"/>
  <c r="BA27" i="1"/>
  <c r="BA33" i="1"/>
  <c r="BA39" i="1"/>
  <c r="BA49" i="1"/>
  <c r="BA87" i="1"/>
  <c r="BA83" i="1" s="1"/>
  <c r="BA69" i="1"/>
  <c r="BA77" i="1"/>
  <c r="BA80" i="1"/>
  <c r="BA107" i="1"/>
  <c r="BA117" i="1"/>
  <c r="BA129" i="1"/>
  <c r="BA132" i="1"/>
  <c r="BA97" i="1"/>
  <c r="BA95" i="1" s="1"/>
  <c r="BA171" i="1"/>
  <c r="BA169" i="1" s="1"/>
  <c r="BA177" i="1"/>
  <c r="BA190" i="1"/>
  <c r="BA206" i="1"/>
  <c r="BA196" i="1"/>
  <c r="BA219" i="1"/>
  <c r="BA217" i="1" s="1"/>
  <c r="BA156" i="1"/>
  <c r="BA225" i="1"/>
  <c r="BA288" i="1"/>
  <c r="BA286" i="1" s="1"/>
  <c r="BA300" i="1"/>
  <c r="BA298" i="1" s="1"/>
  <c r="BB247" i="1"/>
  <c r="BB256" i="1"/>
  <c r="BB264" i="1"/>
  <c r="BB262" i="1" s="1"/>
  <c r="BB27" i="1"/>
  <c r="BB33" i="1"/>
  <c r="BB39" i="1"/>
  <c r="BB49" i="1"/>
  <c r="BB87" i="1"/>
  <c r="BB83" i="1" s="1"/>
  <c r="BB69" i="1"/>
  <c r="BB77" i="1"/>
  <c r="BB80" i="1"/>
  <c r="BB107" i="1"/>
  <c r="BB117" i="1"/>
  <c r="BB129" i="1"/>
  <c r="BB132" i="1"/>
  <c r="BB97" i="1"/>
  <c r="BB95" i="1" s="1"/>
  <c r="BB171" i="1"/>
  <c r="BB169" i="1" s="1"/>
  <c r="BB177" i="1"/>
  <c r="BB190" i="1"/>
  <c r="BB206" i="1"/>
  <c r="BB196" i="1"/>
  <c r="BC196" i="1"/>
  <c r="BD196" i="1"/>
  <c r="BE196" i="1"/>
  <c r="BF196" i="1"/>
  <c r="BG196" i="1"/>
  <c r="BH196" i="1"/>
  <c r="BI196" i="1"/>
  <c r="BB219" i="1"/>
  <c r="BB217" i="1" s="1"/>
  <c r="BB156" i="1"/>
  <c r="BB225" i="1"/>
  <c r="BB288" i="1"/>
  <c r="BB300" i="1"/>
  <c r="BC247" i="1"/>
  <c r="BC256" i="1"/>
  <c r="BC264" i="1"/>
  <c r="BC27" i="1"/>
  <c r="BC33" i="1"/>
  <c r="BC39" i="1"/>
  <c r="BC49" i="1"/>
  <c r="BC87" i="1"/>
  <c r="BC69" i="1"/>
  <c r="BC77" i="1"/>
  <c r="BC80" i="1"/>
  <c r="BC107" i="1"/>
  <c r="BC117" i="1"/>
  <c r="BC129" i="1"/>
  <c r="BC132" i="1"/>
  <c r="BC97" i="1"/>
  <c r="BC95" i="1" s="1"/>
  <c r="BC171" i="1"/>
  <c r="BC177" i="1"/>
  <c r="BC190" i="1"/>
  <c r="BC206" i="1"/>
  <c r="BC186" i="1" s="1"/>
  <c r="BC219" i="1"/>
  <c r="BC156" i="1"/>
  <c r="BC225" i="1"/>
  <c r="BC288" i="1"/>
  <c r="BC286" i="1" s="1"/>
  <c r="BC300" i="1"/>
  <c r="BD247" i="1"/>
  <c r="BD256" i="1"/>
  <c r="BD264" i="1"/>
  <c r="BD262" i="1" s="1"/>
  <c r="BD27" i="1"/>
  <c r="BD33" i="1"/>
  <c r="BD39" i="1"/>
  <c r="BD49" i="1"/>
  <c r="BD69" i="1"/>
  <c r="BD77" i="1"/>
  <c r="BD80" i="1"/>
  <c r="BD87" i="1"/>
  <c r="BD83" i="1" s="1"/>
  <c r="BD97" i="1"/>
  <c r="BD95" i="1" s="1"/>
  <c r="BD107" i="1"/>
  <c r="BD117" i="1"/>
  <c r="BD129" i="1"/>
  <c r="BD132" i="1"/>
  <c r="BD171" i="1"/>
  <c r="BD177" i="1"/>
  <c r="BD190" i="1"/>
  <c r="BD206" i="1"/>
  <c r="BD219" i="1"/>
  <c r="BD217" i="1" s="1"/>
  <c r="BD156" i="1"/>
  <c r="BD225" i="1"/>
  <c r="BD288" i="1"/>
  <c r="BD286" i="1" s="1"/>
  <c r="BD300" i="1"/>
  <c r="BD298" i="1" s="1"/>
  <c r="BD310" i="1" s="1"/>
  <c r="BE247" i="1"/>
  <c r="BE256" i="1"/>
  <c r="BE264" i="1"/>
  <c r="BE262" i="1" s="1"/>
  <c r="BE27" i="1"/>
  <c r="BE33" i="1"/>
  <c r="BE39" i="1"/>
  <c r="BE49" i="1"/>
  <c r="BE87" i="1"/>
  <c r="BE83" i="1" s="1"/>
  <c r="BE69" i="1"/>
  <c r="BE77" i="1"/>
  <c r="BE80" i="1"/>
  <c r="BE107" i="1"/>
  <c r="BE117" i="1"/>
  <c r="BE129" i="1"/>
  <c r="BE132" i="1"/>
  <c r="BE97" i="1"/>
  <c r="BE95" i="1" s="1"/>
  <c r="BE171" i="1"/>
  <c r="BE177" i="1"/>
  <c r="BE190" i="1"/>
  <c r="BE206" i="1"/>
  <c r="BE186" i="1" s="1"/>
  <c r="BE219" i="1"/>
  <c r="BE217" i="1" s="1"/>
  <c r="BE156" i="1"/>
  <c r="BE225" i="1"/>
  <c r="BE288" i="1"/>
  <c r="BE286" i="1" s="1"/>
  <c r="BE300" i="1"/>
  <c r="BE298" i="1" s="1"/>
  <c r="BF247" i="1"/>
  <c r="BF256" i="1"/>
  <c r="BF264" i="1"/>
  <c r="BF262" i="1" s="1"/>
  <c r="BF27" i="1"/>
  <c r="BF33" i="1"/>
  <c r="BF25" i="1" s="1"/>
  <c r="BF23" i="1" s="1"/>
  <c r="BF39" i="1"/>
  <c r="BF49" i="1"/>
  <c r="BF87" i="1"/>
  <c r="BF83" i="1" s="1"/>
  <c r="BF69" i="1"/>
  <c r="BF77" i="1"/>
  <c r="BF80" i="1"/>
  <c r="BF107" i="1"/>
  <c r="BF117" i="1"/>
  <c r="BF129" i="1"/>
  <c r="BF132" i="1"/>
  <c r="BF97" i="1"/>
  <c r="BF95" i="1" s="1"/>
  <c r="BF171" i="1"/>
  <c r="BF177" i="1"/>
  <c r="BF190" i="1"/>
  <c r="BF206" i="1"/>
  <c r="BF219" i="1"/>
  <c r="BF217" i="1" s="1"/>
  <c r="BF156" i="1"/>
  <c r="BF225" i="1"/>
  <c r="BF288" i="1"/>
  <c r="BF286" i="1" s="1"/>
  <c r="BF300" i="1"/>
  <c r="BF298" i="1" s="1"/>
  <c r="BG247" i="1"/>
  <c r="BG256" i="1"/>
  <c r="BG264" i="1"/>
  <c r="BG262" i="1" s="1"/>
  <c r="BG27" i="1"/>
  <c r="BG33" i="1"/>
  <c r="BG39" i="1"/>
  <c r="BG49" i="1"/>
  <c r="BG87" i="1"/>
  <c r="BG83" i="1" s="1"/>
  <c r="BG67" i="1" s="1"/>
  <c r="BG69" i="1"/>
  <c r="BG77" i="1"/>
  <c r="BG80" i="1"/>
  <c r="BG107" i="1"/>
  <c r="BG117" i="1"/>
  <c r="BG129" i="1"/>
  <c r="BG132" i="1"/>
  <c r="BG97" i="1"/>
  <c r="BG95" i="1" s="1"/>
  <c r="BG171" i="1"/>
  <c r="BG177" i="1"/>
  <c r="BG183" i="1"/>
  <c r="BJ183" i="1" s="1"/>
  <c r="BG190" i="1"/>
  <c r="BG206" i="1"/>
  <c r="BG219" i="1"/>
  <c r="BG217" i="1" s="1"/>
  <c r="BG156" i="1"/>
  <c r="BG225" i="1"/>
  <c r="BG288" i="1"/>
  <c r="BG286" i="1" s="1"/>
  <c r="BG300" i="1"/>
  <c r="BG298" i="1" s="1"/>
  <c r="BH247" i="1"/>
  <c r="BH256" i="1"/>
  <c r="BH245" i="1" s="1"/>
  <c r="BH264" i="1"/>
  <c r="BH262" i="1" s="1"/>
  <c r="BH27" i="1"/>
  <c r="BH33" i="1"/>
  <c r="BH39" i="1"/>
  <c r="BH49" i="1"/>
  <c r="BH87" i="1"/>
  <c r="BH83" i="1" s="1"/>
  <c r="BH69" i="1"/>
  <c r="BH77" i="1"/>
  <c r="BH80" i="1"/>
  <c r="BH107" i="1"/>
  <c r="BH117" i="1"/>
  <c r="BH129" i="1"/>
  <c r="BH132" i="1"/>
  <c r="BH97" i="1"/>
  <c r="BH95" i="1" s="1"/>
  <c r="BH171" i="1"/>
  <c r="BH177" i="1"/>
  <c r="BH190" i="1"/>
  <c r="BH206" i="1"/>
  <c r="BH219" i="1"/>
  <c r="BH217" i="1" s="1"/>
  <c r="BH156" i="1"/>
  <c r="BH225" i="1"/>
  <c r="BH288" i="1"/>
  <c r="BH286" i="1" s="1"/>
  <c r="BH300" i="1"/>
  <c r="BH298" i="1" s="1"/>
  <c r="BI247" i="1"/>
  <c r="BI256" i="1"/>
  <c r="BI264" i="1"/>
  <c r="BI262" i="1" s="1"/>
  <c r="BI27" i="1"/>
  <c r="BI33" i="1"/>
  <c r="BI39" i="1"/>
  <c r="BI49" i="1"/>
  <c r="BI87" i="1"/>
  <c r="BI83" i="1" s="1"/>
  <c r="BI69" i="1"/>
  <c r="BI77" i="1"/>
  <c r="BI80" i="1"/>
  <c r="BI107" i="1"/>
  <c r="BI117" i="1"/>
  <c r="BI115" i="1" s="1"/>
  <c r="BI113" i="1" s="1"/>
  <c r="BI129" i="1"/>
  <c r="BI132" i="1"/>
  <c r="BI97" i="1"/>
  <c r="BI95" i="1" s="1"/>
  <c r="BI171" i="1"/>
  <c r="BI169" i="1" s="1"/>
  <c r="BI177" i="1"/>
  <c r="BI190" i="1"/>
  <c r="BI206" i="1"/>
  <c r="BI219" i="1"/>
  <c r="BI217" i="1" s="1"/>
  <c r="BI156" i="1"/>
  <c r="BI225" i="1"/>
  <c r="BI288" i="1"/>
  <c r="BI300" i="1"/>
  <c r="BI298" i="1" s="1"/>
  <c r="AK264" i="1"/>
  <c r="AK262" i="1" s="1"/>
  <c r="AK247" i="1"/>
  <c r="AK49" i="1"/>
  <c r="AK27" i="1"/>
  <c r="AK33" i="1"/>
  <c r="AK39" i="1"/>
  <c r="AK87" i="1"/>
  <c r="AK69" i="1"/>
  <c r="AK77" i="1"/>
  <c r="AK80" i="1"/>
  <c r="AK107" i="1"/>
  <c r="AK129" i="1"/>
  <c r="AK117" i="1"/>
  <c r="AK132" i="1"/>
  <c r="AK97" i="1"/>
  <c r="AK171" i="1"/>
  <c r="AK177" i="1"/>
  <c r="AK219" i="1"/>
  <c r="AK217" i="1" s="1"/>
  <c r="AK183" i="1"/>
  <c r="AK196" i="1"/>
  <c r="AK156" i="1"/>
  <c r="AK225" i="1"/>
  <c r="AK288" i="1"/>
  <c r="AK286" i="1" s="1"/>
  <c r="AK300" i="1"/>
  <c r="AL264" i="1"/>
  <c r="AL262" i="1" s="1"/>
  <c r="AL247" i="1"/>
  <c r="AL245" i="1" s="1"/>
  <c r="AL49" i="1"/>
  <c r="AL27" i="1"/>
  <c r="AL33" i="1"/>
  <c r="AL39" i="1"/>
  <c r="AL87" i="1"/>
  <c r="AL83" i="1" s="1"/>
  <c r="AL69" i="1"/>
  <c r="AL77" i="1"/>
  <c r="AL80" i="1"/>
  <c r="AL107" i="1"/>
  <c r="AL129" i="1"/>
  <c r="AL117" i="1"/>
  <c r="AL132" i="1"/>
  <c r="AL97" i="1"/>
  <c r="AL95" i="1" s="1"/>
  <c r="AL171" i="1"/>
  <c r="AL169" i="1" s="1"/>
  <c r="AL177" i="1"/>
  <c r="AL219" i="1"/>
  <c r="AL217" i="1" s="1"/>
  <c r="AL183" i="1"/>
  <c r="AL196" i="1"/>
  <c r="AL186" i="1" s="1"/>
  <c r="AL156" i="1"/>
  <c r="AL225" i="1"/>
  <c r="AL288" i="1"/>
  <c r="AL286" i="1" s="1"/>
  <c r="AL300" i="1"/>
  <c r="AL298" i="1" s="1"/>
  <c r="AM264" i="1"/>
  <c r="AM262" i="1" s="1"/>
  <c r="AM247" i="1"/>
  <c r="AM245" i="1" s="1"/>
  <c r="AM49" i="1"/>
  <c r="AM27" i="1"/>
  <c r="AM33" i="1"/>
  <c r="AM39" i="1"/>
  <c r="AM87" i="1"/>
  <c r="AM83" i="1" s="1"/>
  <c r="AM69" i="1"/>
  <c r="AM77" i="1"/>
  <c r="AM80" i="1"/>
  <c r="AM107" i="1"/>
  <c r="AM129" i="1"/>
  <c r="AM115" i="1" s="1"/>
  <c r="AM113" i="1" s="1"/>
  <c r="AM117" i="1"/>
  <c r="AM132" i="1"/>
  <c r="AM97" i="1"/>
  <c r="AM95" i="1" s="1"/>
  <c r="AM171" i="1"/>
  <c r="AM169" i="1" s="1"/>
  <c r="AM177" i="1"/>
  <c r="AM219" i="1"/>
  <c r="AM217" i="1" s="1"/>
  <c r="AM183" i="1"/>
  <c r="AM196" i="1"/>
  <c r="AM186" i="1" s="1"/>
  <c r="AM156" i="1"/>
  <c r="AM225" i="1"/>
  <c r="AM288" i="1"/>
  <c r="AM286" i="1" s="1"/>
  <c r="AM300" i="1"/>
  <c r="AM298" i="1" s="1"/>
  <c r="AN264" i="1"/>
  <c r="AN262" i="1" s="1"/>
  <c r="AN247" i="1"/>
  <c r="AN245" i="1" s="1"/>
  <c r="AN277" i="1" s="1"/>
  <c r="AN49" i="1"/>
  <c r="AN27" i="1"/>
  <c r="AN33" i="1"/>
  <c r="AN39" i="1"/>
  <c r="AN87" i="1"/>
  <c r="AN83" i="1" s="1"/>
  <c r="AN69" i="1"/>
  <c r="AN77" i="1"/>
  <c r="AN80" i="1"/>
  <c r="AN107" i="1"/>
  <c r="AN129" i="1"/>
  <c r="AN117" i="1"/>
  <c r="AN132" i="1"/>
  <c r="AN97" i="1"/>
  <c r="AN95" i="1" s="1"/>
  <c r="AN171" i="1"/>
  <c r="AN169" i="1" s="1"/>
  <c r="AN177" i="1"/>
  <c r="AN219" i="1"/>
  <c r="AN217" i="1" s="1"/>
  <c r="AN183" i="1"/>
  <c r="AN196" i="1"/>
  <c r="AN186" i="1" s="1"/>
  <c r="AN156" i="1"/>
  <c r="AN225" i="1"/>
  <c r="AN288" i="1"/>
  <c r="AN286" i="1" s="1"/>
  <c r="AN300" i="1"/>
  <c r="AN298" i="1" s="1"/>
  <c r="AN310" i="1" s="1"/>
  <c r="AO264" i="1"/>
  <c r="AO262" i="1" s="1"/>
  <c r="AO247" i="1"/>
  <c r="AO245" i="1" s="1"/>
  <c r="AO49" i="1"/>
  <c r="AO27" i="1"/>
  <c r="AO33" i="1"/>
  <c r="AO39" i="1"/>
  <c r="AO87" i="1"/>
  <c r="AO83" i="1" s="1"/>
  <c r="AO69" i="1"/>
  <c r="AO77" i="1"/>
  <c r="AO80" i="1"/>
  <c r="AO107" i="1"/>
  <c r="AO129" i="1"/>
  <c r="AO117" i="1"/>
  <c r="AO132" i="1"/>
  <c r="AO97" i="1"/>
  <c r="AO95" i="1" s="1"/>
  <c r="AO171" i="1"/>
  <c r="AO177" i="1"/>
  <c r="AO219" i="1"/>
  <c r="AO217" i="1" s="1"/>
  <c r="AO183" i="1"/>
  <c r="AO196" i="1"/>
  <c r="AO186" i="1" s="1"/>
  <c r="AO156" i="1"/>
  <c r="AO225" i="1"/>
  <c r="AO288" i="1"/>
  <c r="AO286" i="1" s="1"/>
  <c r="AO300" i="1"/>
  <c r="AO298" i="1" s="1"/>
  <c r="AO310" i="1" s="1"/>
  <c r="AP264" i="1"/>
  <c r="AP262" i="1" s="1"/>
  <c r="AP247" i="1"/>
  <c r="AP245" i="1" s="1"/>
  <c r="AP49" i="1"/>
  <c r="AP27" i="1"/>
  <c r="AP33" i="1"/>
  <c r="AP39" i="1"/>
  <c r="AP87" i="1"/>
  <c r="AP83" i="1" s="1"/>
  <c r="AP69" i="1"/>
  <c r="AP77" i="1"/>
  <c r="AP80" i="1"/>
  <c r="AP107" i="1"/>
  <c r="AP129" i="1"/>
  <c r="AP117" i="1"/>
  <c r="AP132" i="1"/>
  <c r="AP97" i="1"/>
  <c r="AP95" i="1" s="1"/>
  <c r="AP171" i="1"/>
  <c r="AP169" i="1" s="1"/>
  <c r="AP177" i="1"/>
  <c r="AP219" i="1"/>
  <c r="AP217" i="1" s="1"/>
  <c r="AP183" i="1"/>
  <c r="AP196" i="1"/>
  <c r="AP186" i="1" s="1"/>
  <c r="AP156" i="1"/>
  <c r="AP225" i="1"/>
  <c r="AP288" i="1"/>
  <c r="AP286" i="1" s="1"/>
  <c r="AP300" i="1"/>
  <c r="AP298" i="1" s="1"/>
  <c r="AQ264" i="1"/>
  <c r="AQ262" i="1" s="1"/>
  <c r="AQ247" i="1"/>
  <c r="AQ245" i="1" s="1"/>
  <c r="AQ49" i="1"/>
  <c r="AQ27" i="1"/>
  <c r="AQ33" i="1"/>
  <c r="AQ39" i="1"/>
  <c r="AQ87" i="1"/>
  <c r="AQ83" i="1" s="1"/>
  <c r="AQ69" i="1"/>
  <c r="AQ77" i="1"/>
  <c r="AQ80" i="1"/>
  <c r="AQ107" i="1"/>
  <c r="AQ129" i="1"/>
  <c r="AQ115" i="1" s="1"/>
  <c r="AQ113" i="1" s="1"/>
  <c r="AQ117" i="1"/>
  <c r="AQ132" i="1"/>
  <c r="AQ97" i="1"/>
  <c r="AQ95" i="1" s="1"/>
  <c r="AQ171" i="1"/>
  <c r="AQ169" i="1" s="1"/>
  <c r="AQ177" i="1"/>
  <c r="AQ219" i="1"/>
  <c r="AQ217" i="1" s="1"/>
  <c r="AQ183" i="1"/>
  <c r="AQ196" i="1"/>
  <c r="AQ186" i="1" s="1"/>
  <c r="AQ156" i="1"/>
  <c r="AQ225" i="1"/>
  <c r="AQ288" i="1"/>
  <c r="AQ300" i="1"/>
  <c r="AQ298" i="1" s="1"/>
  <c r="AR264" i="1"/>
  <c r="AR262" i="1" s="1"/>
  <c r="AR247" i="1"/>
  <c r="AR245" i="1" s="1"/>
  <c r="AR277" i="1" s="1"/>
  <c r="AR49" i="1"/>
  <c r="AR27" i="1"/>
  <c r="AR33" i="1"/>
  <c r="AR39" i="1"/>
  <c r="AR87" i="1"/>
  <c r="AR83" i="1" s="1"/>
  <c r="AR69" i="1"/>
  <c r="AR77" i="1"/>
  <c r="AR80" i="1"/>
  <c r="AR107" i="1"/>
  <c r="AR129" i="1"/>
  <c r="AR117" i="1"/>
  <c r="AR132" i="1"/>
  <c r="AR97" i="1"/>
  <c r="AR171" i="1"/>
  <c r="AR169" i="1" s="1"/>
  <c r="AR177" i="1"/>
  <c r="AR219" i="1"/>
  <c r="AR217" i="1" s="1"/>
  <c r="AR183" i="1"/>
  <c r="AR196" i="1"/>
  <c r="AR186" i="1" s="1"/>
  <c r="AR156" i="1"/>
  <c r="AR225" i="1"/>
  <c r="AR288" i="1"/>
  <c r="AR286" i="1" s="1"/>
  <c r="AR300" i="1"/>
  <c r="AR298" i="1" s="1"/>
  <c r="AS264" i="1"/>
  <c r="AS262" i="1" s="1"/>
  <c r="AS247" i="1"/>
  <c r="AS245" i="1" s="1"/>
  <c r="AS49" i="1"/>
  <c r="AS27" i="1"/>
  <c r="AS33" i="1"/>
  <c r="AS39" i="1"/>
  <c r="AS87" i="1"/>
  <c r="AS83" i="1" s="1"/>
  <c r="AS69" i="1"/>
  <c r="AS77" i="1"/>
  <c r="AS80" i="1"/>
  <c r="AS107" i="1"/>
  <c r="AS129" i="1"/>
  <c r="AS115" i="1" s="1"/>
  <c r="AS113" i="1" s="1"/>
  <c r="AS117" i="1"/>
  <c r="AS132" i="1"/>
  <c r="AS97" i="1"/>
  <c r="AS95" i="1" s="1"/>
  <c r="AS171" i="1"/>
  <c r="AS169" i="1" s="1"/>
  <c r="AS177" i="1"/>
  <c r="AS219" i="1"/>
  <c r="AS217" i="1" s="1"/>
  <c r="AS183" i="1"/>
  <c r="AS196" i="1"/>
  <c r="AS186" i="1" s="1"/>
  <c r="AS156" i="1"/>
  <c r="AS225" i="1"/>
  <c r="AS288" i="1"/>
  <c r="AS286" i="1" s="1"/>
  <c r="AS300" i="1"/>
  <c r="AS298" i="1" s="1"/>
  <c r="AT264" i="1"/>
  <c r="AT262" i="1" s="1"/>
  <c r="AT247" i="1"/>
  <c r="AT245" i="1" s="1"/>
  <c r="AT49" i="1"/>
  <c r="AT27" i="1"/>
  <c r="AT33" i="1"/>
  <c r="AT39" i="1"/>
  <c r="AT69" i="1"/>
  <c r="AT77" i="1"/>
  <c r="AT80" i="1"/>
  <c r="AT87" i="1"/>
  <c r="AT83" i="1" s="1"/>
  <c r="AT97" i="1"/>
  <c r="AT95" i="1" s="1"/>
  <c r="AT107" i="1"/>
  <c r="AT117" i="1"/>
  <c r="AT129" i="1"/>
  <c r="AT132" i="1"/>
  <c r="AT171" i="1"/>
  <c r="AT169" i="1" s="1"/>
  <c r="AT177" i="1"/>
  <c r="AT219" i="1"/>
  <c r="AT217" i="1" s="1"/>
  <c r="AT183" i="1"/>
  <c r="AT196" i="1"/>
  <c r="AT186" i="1" s="1"/>
  <c r="AT156" i="1"/>
  <c r="AT225" i="1"/>
  <c r="AT288" i="1"/>
  <c r="AT286" i="1" s="1"/>
  <c r="AT300" i="1"/>
  <c r="AT298" i="1" s="1"/>
  <c r="AU264" i="1"/>
  <c r="AU262" i="1" s="1"/>
  <c r="AU247" i="1"/>
  <c r="AU245" i="1" s="1"/>
  <c r="AU49" i="1"/>
  <c r="AU27" i="1"/>
  <c r="AU33" i="1"/>
  <c r="AU39" i="1"/>
  <c r="AU87" i="1"/>
  <c r="AU83" i="1" s="1"/>
  <c r="AU69" i="1"/>
  <c r="AU77" i="1"/>
  <c r="AU80" i="1"/>
  <c r="AU107" i="1"/>
  <c r="AU129" i="1"/>
  <c r="AU117" i="1"/>
  <c r="AU132" i="1"/>
  <c r="AU97" i="1"/>
  <c r="AU95" i="1" s="1"/>
  <c r="AU171" i="1"/>
  <c r="AU169" i="1" s="1"/>
  <c r="AU177" i="1"/>
  <c r="AU219" i="1"/>
  <c r="AU217" i="1" s="1"/>
  <c r="AU183" i="1"/>
  <c r="AU196" i="1"/>
  <c r="AU186" i="1" s="1"/>
  <c r="AU156" i="1"/>
  <c r="AU225" i="1"/>
  <c r="AU288" i="1"/>
  <c r="AU286" i="1" s="1"/>
  <c r="AU300" i="1"/>
  <c r="AU298" i="1" s="1"/>
  <c r="AU310" i="1" s="1"/>
  <c r="AV247" i="1"/>
  <c r="AV245" i="1" s="1"/>
  <c r="AV264" i="1"/>
  <c r="AV262" i="1" s="1"/>
  <c r="AW262" i="1" s="1"/>
  <c r="AV49" i="1"/>
  <c r="AV27" i="1"/>
  <c r="AV33" i="1"/>
  <c r="AV39" i="1"/>
  <c r="AV87" i="1"/>
  <c r="AV83" i="1" s="1"/>
  <c r="AV69" i="1"/>
  <c r="AV77" i="1"/>
  <c r="AV80" i="1"/>
  <c r="AV129" i="1"/>
  <c r="AV117" i="1"/>
  <c r="AV132" i="1"/>
  <c r="AV97" i="1"/>
  <c r="AV95" i="1" s="1"/>
  <c r="AV107" i="1"/>
  <c r="AV171" i="1"/>
  <c r="AV177" i="1"/>
  <c r="AV219" i="1"/>
  <c r="AV217" i="1" s="1"/>
  <c r="AV183" i="1"/>
  <c r="AV196" i="1"/>
  <c r="AV186" i="1" s="1"/>
  <c r="AV156" i="1"/>
  <c r="AV225" i="1"/>
  <c r="AV288" i="1"/>
  <c r="AV286" i="1" s="1"/>
  <c r="AV300" i="1"/>
  <c r="AV298" i="1" s="1"/>
  <c r="X247" i="1"/>
  <c r="X256" i="1"/>
  <c r="X264" i="1"/>
  <c r="X262" i="1" s="1"/>
  <c r="X49" i="1"/>
  <c r="X27" i="1"/>
  <c r="X33" i="1"/>
  <c r="X39" i="1"/>
  <c r="X87" i="1"/>
  <c r="X69" i="1"/>
  <c r="X80" i="1"/>
  <c r="X77" i="1"/>
  <c r="X97" i="1"/>
  <c r="X95" i="1" s="1"/>
  <c r="X107" i="1"/>
  <c r="X117" i="1"/>
  <c r="X129" i="1"/>
  <c r="X132" i="1"/>
  <c r="X171" i="1"/>
  <c r="X177" i="1"/>
  <c r="X169" i="1" s="1"/>
  <c r="X219" i="1"/>
  <c r="X217" i="1" s="1"/>
  <c r="X183" i="1"/>
  <c r="X196" i="1"/>
  <c r="X186" i="1" s="1"/>
  <c r="X156" i="1"/>
  <c r="X225" i="1"/>
  <c r="X288" i="1"/>
  <c r="X286" i="1" s="1"/>
  <c r="X300" i="1"/>
  <c r="Y247" i="1"/>
  <c r="Y256" i="1"/>
  <c r="Y264" i="1"/>
  <c r="Y262" i="1" s="1"/>
  <c r="Y49" i="1"/>
  <c r="Y27" i="1"/>
  <c r="Y33" i="1"/>
  <c r="Y39" i="1"/>
  <c r="Y87" i="1"/>
  <c r="Y83" i="1" s="1"/>
  <c r="Y69" i="1"/>
  <c r="Y80" i="1"/>
  <c r="Y77" i="1"/>
  <c r="Y97" i="1"/>
  <c r="Y95" i="1" s="1"/>
  <c r="Y107" i="1"/>
  <c r="Y117" i="1"/>
  <c r="Y129" i="1"/>
  <c r="Y132" i="1"/>
  <c r="Y171" i="1"/>
  <c r="Y169" i="1" s="1"/>
  <c r="Y177" i="1"/>
  <c r="Y219" i="1"/>
  <c r="Y217" i="1" s="1"/>
  <c r="Y183" i="1"/>
  <c r="Y196" i="1"/>
  <c r="Y186" i="1" s="1"/>
  <c r="Y156" i="1"/>
  <c r="Y225" i="1"/>
  <c r="Y288" i="1"/>
  <c r="Y286" i="1" s="1"/>
  <c r="Y300" i="1"/>
  <c r="Z247" i="1"/>
  <c r="Z256" i="1"/>
  <c r="Z264" i="1"/>
  <c r="Z262" i="1" s="1"/>
  <c r="Z49" i="1"/>
  <c r="Z27" i="1"/>
  <c r="Z33" i="1"/>
  <c r="Z39" i="1"/>
  <c r="Z87" i="1"/>
  <c r="Z69" i="1"/>
  <c r="Z80" i="1"/>
  <c r="Z77" i="1"/>
  <c r="Z97" i="1"/>
  <c r="Z95" i="1" s="1"/>
  <c r="Z107" i="1"/>
  <c r="Z117" i="1"/>
  <c r="Z129" i="1"/>
  <c r="Z132" i="1"/>
  <c r="Z171" i="1"/>
  <c r="Z177" i="1"/>
  <c r="Z169" i="1" s="1"/>
  <c r="Z219" i="1"/>
  <c r="Z183" i="1"/>
  <c r="Z196" i="1"/>
  <c r="Z186" i="1" s="1"/>
  <c r="Z156" i="1"/>
  <c r="Z225" i="1"/>
  <c r="Z288" i="1"/>
  <c r="Z286" i="1" s="1"/>
  <c r="Z300" i="1"/>
  <c r="Z298" i="1" s="1"/>
  <c r="AA247" i="1"/>
  <c r="AA256" i="1"/>
  <c r="AA264" i="1"/>
  <c r="AA262" i="1" s="1"/>
  <c r="AA49" i="1"/>
  <c r="AA27" i="1"/>
  <c r="AA33" i="1"/>
  <c r="AA39" i="1"/>
  <c r="AA87" i="1"/>
  <c r="AA83" i="1" s="1"/>
  <c r="AA69" i="1"/>
  <c r="AA77" i="1"/>
  <c r="AA80" i="1"/>
  <c r="AA97" i="1"/>
  <c r="AA95" i="1" s="1"/>
  <c r="AA107" i="1"/>
  <c r="AA117" i="1"/>
  <c r="AA129" i="1"/>
  <c r="AA132" i="1"/>
  <c r="AA171" i="1"/>
  <c r="AA177" i="1"/>
  <c r="AA219" i="1"/>
  <c r="AA217" i="1" s="1"/>
  <c r="AA183" i="1"/>
  <c r="AA196" i="1"/>
  <c r="AA186" i="1" s="1"/>
  <c r="AA156" i="1"/>
  <c r="AA225" i="1"/>
  <c r="AA288" i="1"/>
  <c r="AA286" i="1" s="1"/>
  <c r="AA300" i="1"/>
  <c r="AA298" i="1" s="1"/>
  <c r="AB247" i="1"/>
  <c r="AB256" i="1"/>
  <c r="AB264" i="1"/>
  <c r="AB262" i="1" s="1"/>
  <c r="AB49" i="1"/>
  <c r="AB27" i="1"/>
  <c r="AB33" i="1"/>
  <c r="AB39" i="1"/>
  <c r="AB87" i="1"/>
  <c r="AB83" i="1" s="1"/>
  <c r="AB69" i="1"/>
  <c r="AB80" i="1"/>
  <c r="AB77" i="1"/>
  <c r="AB97" i="1"/>
  <c r="AB95" i="1" s="1"/>
  <c r="AB107" i="1"/>
  <c r="AB117" i="1"/>
  <c r="AB129" i="1"/>
  <c r="AB132" i="1"/>
  <c r="AB171" i="1"/>
  <c r="AB177" i="1"/>
  <c r="AB219" i="1"/>
  <c r="AB217" i="1" s="1"/>
  <c r="AB183" i="1"/>
  <c r="AB196" i="1"/>
  <c r="AB186" i="1" s="1"/>
  <c r="AB156" i="1"/>
  <c r="AB225" i="1"/>
  <c r="AB288" i="1"/>
  <c r="AB286" i="1" s="1"/>
  <c r="AB310" i="1" s="1"/>
  <c r="AB300" i="1"/>
  <c r="AB298" i="1" s="1"/>
  <c r="AC247" i="1"/>
  <c r="AC256" i="1"/>
  <c r="AC264" i="1"/>
  <c r="AC262" i="1" s="1"/>
  <c r="AC49" i="1"/>
  <c r="AC27" i="1"/>
  <c r="AC33" i="1"/>
  <c r="AC39" i="1"/>
  <c r="AC87" i="1"/>
  <c r="AC83" i="1" s="1"/>
  <c r="AC69" i="1"/>
  <c r="AC80" i="1"/>
  <c r="AC77" i="1"/>
  <c r="AC97" i="1"/>
  <c r="AC95" i="1" s="1"/>
  <c r="AC107" i="1"/>
  <c r="AC117" i="1"/>
  <c r="AC129" i="1"/>
  <c r="AC132" i="1"/>
  <c r="AC171" i="1"/>
  <c r="AC177" i="1"/>
  <c r="AC219" i="1"/>
  <c r="AC217" i="1" s="1"/>
  <c r="AC183" i="1"/>
  <c r="AC196" i="1"/>
  <c r="AC186" i="1" s="1"/>
  <c r="AC156" i="1"/>
  <c r="AC225" i="1"/>
  <c r="AC288" i="1"/>
  <c r="AC286" i="1" s="1"/>
  <c r="AC300" i="1"/>
  <c r="AC298" i="1" s="1"/>
  <c r="AC310" i="1" s="1"/>
  <c r="AD247" i="1"/>
  <c r="AD256" i="1"/>
  <c r="AD245" i="1" s="1"/>
  <c r="AD264" i="1"/>
  <c r="AD262" i="1" s="1"/>
  <c r="AD49" i="1"/>
  <c r="AD27" i="1"/>
  <c r="AD33" i="1"/>
  <c r="AD39" i="1"/>
  <c r="AD87" i="1"/>
  <c r="AD83" i="1" s="1"/>
  <c r="AD69" i="1"/>
  <c r="AD77" i="1"/>
  <c r="AD80" i="1"/>
  <c r="AD97" i="1"/>
  <c r="AD95" i="1" s="1"/>
  <c r="AD107" i="1"/>
  <c r="AD117" i="1"/>
  <c r="AD129" i="1"/>
  <c r="AD132" i="1"/>
  <c r="AD171" i="1"/>
  <c r="AD177" i="1"/>
  <c r="AD169" i="1" s="1"/>
  <c r="AD219" i="1"/>
  <c r="AD217" i="1" s="1"/>
  <c r="AD183" i="1"/>
  <c r="AD196" i="1"/>
  <c r="AD186" i="1" s="1"/>
  <c r="AD156" i="1"/>
  <c r="AD225" i="1"/>
  <c r="AD288" i="1"/>
  <c r="AD286" i="1" s="1"/>
  <c r="AD300" i="1"/>
  <c r="AD298" i="1" s="1"/>
  <c r="AE247" i="1"/>
  <c r="AE256" i="1"/>
  <c r="AE264" i="1"/>
  <c r="AE262" i="1" s="1"/>
  <c r="AE49" i="1"/>
  <c r="AE27" i="1"/>
  <c r="AE33" i="1"/>
  <c r="AE39" i="1"/>
  <c r="AE87" i="1"/>
  <c r="AE83" i="1" s="1"/>
  <c r="AE69" i="1"/>
  <c r="AE80" i="1"/>
  <c r="AE77" i="1"/>
  <c r="AE129" i="1"/>
  <c r="AE117" i="1"/>
  <c r="AE132" i="1"/>
  <c r="AE95" i="1"/>
  <c r="AE107" i="1"/>
  <c r="AE181" i="1"/>
  <c r="AE171" i="1"/>
  <c r="AE219" i="1"/>
  <c r="AE217" i="1" s="1"/>
  <c r="AE183" i="1"/>
  <c r="AE196" i="1"/>
  <c r="AE186" i="1" s="1"/>
  <c r="AE156" i="1"/>
  <c r="AE225" i="1"/>
  <c r="AF225" i="1"/>
  <c r="AG225" i="1"/>
  <c r="AH225" i="1"/>
  <c r="AI225" i="1"/>
  <c r="AE288" i="1"/>
  <c r="AE286" i="1" s="1"/>
  <c r="AE300" i="1"/>
  <c r="AE298" i="1" s="1"/>
  <c r="AF247" i="1"/>
  <c r="AF256" i="1"/>
  <c r="AG256" i="1"/>
  <c r="AH256" i="1"/>
  <c r="AI256" i="1"/>
  <c r="AF264" i="1"/>
  <c r="AF262" i="1" s="1"/>
  <c r="AF49" i="1"/>
  <c r="AF27" i="1"/>
  <c r="AF33" i="1"/>
  <c r="AF39" i="1"/>
  <c r="AF87" i="1"/>
  <c r="AF83" i="1" s="1"/>
  <c r="AF69" i="1"/>
  <c r="AF77" i="1"/>
  <c r="AF80" i="1"/>
  <c r="AF129" i="1"/>
  <c r="AF117" i="1"/>
  <c r="AF132" i="1"/>
  <c r="AF95" i="1"/>
  <c r="AF107" i="1"/>
  <c r="AF181" i="1"/>
  <c r="AF177" i="1" s="1"/>
  <c r="AF171" i="1"/>
  <c r="AF219" i="1"/>
  <c r="AF217" i="1" s="1"/>
  <c r="AF183" i="1"/>
  <c r="AF196" i="1"/>
  <c r="AF186" i="1" s="1"/>
  <c r="AF156" i="1"/>
  <c r="AF288" i="1"/>
  <c r="AF286" i="1" s="1"/>
  <c r="AF300" i="1"/>
  <c r="AF298" i="1" s="1"/>
  <c r="AG247" i="1"/>
  <c r="AG264" i="1"/>
  <c r="AG262" i="1" s="1"/>
  <c r="AG49" i="1"/>
  <c r="AG27" i="1"/>
  <c r="AG33" i="1"/>
  <c r="AG39" i="1"/>
  <c r="AG87" i="1"/>
  <c r="AG83" i="1" s="1"/>
  <c r="AG69" i="1"/>
  <c r="AG80" i="1"/>
  <c r="AG77" i="1"/>
  <c r="AG129" i="1"/>
  <c r="AG117" i="1"/>
  <c r="AG132" i="1"/>
  <c r="AG95" i="1"/>
  <c r="AG107" i="1"/>
  <c r="AG181" i="1"/>
  <c r="AG171" i="1"/>
  <c r="AG219" i="1"/>
  <c r="AG217" i="1" s="1"/>
  <c r="AG183" i="1"/>
  <c r="AG196" i="1"/>
  <c r="AG186" i="1" s="1"/>
  <c r="AG156" i="1"/>
  <c r="AG288" i="1"/>
  <c r="AG286" i="1" s="1"/>
  <c r="AG300" i="1"/>
  <c r="AG298" i="1" s="1"/>
  <c r="AH247" i="1"/>
  <c r="AH264" i="1"/>
  <c r="AH262" i="1" s="1"/>
  <c r="AH49" i="1"/>
  <c r="AH27" i="1"/>
  <c r="AH33" i="1"/>
  <c r="AH39" i="1"/>
  <c r="AH87" i="1"/>
  <c r="AH83" i="1" s="1"/>
  <c r="AH69" i="1"/>
  <c r="AH77" i="1"/>
  <c r="AH80" i="1"/>
  <c r="AH129" i="1"/>
  <c r="AH117" i="1"/>
  <c r="AH132" i="1"/>
  <c r="AH97" i="1"/>
  <c r="AH95" i="1" s="1"/>
  <c r="AH107" i="1"/>
  <c r="AH171" i="1"/>
  <c r="AH177" i="1"/>
  <c r="AH219" i="1"/>
  <c r="AH217" i="1" s="1"/>
  <c r="AH183" i="1"/>
  <c r="AH196" i="1"/>
  <c r="AH186" i="1" s="1"/>
  <c r="AH156" i="1"/>
  <c r="AH288" i="1"/>
  <c r="AH286" i="1" s="1"/>
  <c r="AH300" i="1"/>
  <c r="AH298" i="1" s="1"/>
  <c r="AI247" i="1"/>
  <c r="AI264" i="1"/>
  <c r="AI262" i="1" s="1"/>
  <c r="AI49" i="1"/>
  <c r="AI27" i="1"/>
  <c r="AI33" i="1"/>
  <c r="AI39" i="1"/>
  <c r="AI69" i="1"/>
  <c r="AI77" i="1"/>
  <c r="AI80" i="1"/>
  <c r="AI87" i="1"/>
  <c r="AI83" i="1" s="1"/>
  <c r="AI95" i="1"/>
  <c r="AI107" i="1"/>
  <c r="AI117" i="1"/>
  <c r="AI129" i="1"/>
  <c r="AI132" i="1"/>
  <c r="AI181" i="1"/>
  <c r="AI177" i="1" s="1"/>
  <c r="AI171" i="1"/>
  <c r="AI219" i="1"/>
  <c r="AI217" i="1" s="1"/>
  <c r="AI183" i="1"/>
  <c r="AI196" i="1"/>
  <c r="AI186" i="1" s="1"/>
  <c r="AI156" i="1"/>
  <c r="AI288" i="1"/>
  <c r="AI286" i="1" s="1"/>
  <c r="AI300" i="1"/>
  <c r="AI298" i="1" s="1"/>
  <c r="AI310" i="1" s="1"/>
  <c r="K247" i="1"/>
  <c r="K256" i="1"/>
  <c r="K264" i="1"/>
  <c r="K262" i="1" s="1"/>
  <c r="K49" i="1"/>
  <c r="K27" i="1"/>
  <c r="K33" i="1"/>
  <c r="K39" i="1"/>
  <c r="K87" i="1"/>
  <c r="K83" i="1" s="1"/>
  <c r="K69" i="1"/>
  <c r="K77" i="1"/>
  <c r="K80" i="1"/>
  <c r="K97" i="1"/>
  <c r="K107" i="1"/>
  <c r="K117" i="1"/>
  <c r="K129" i="1"/>
  <c r="K132" i="1"/>
  <c r="K171" i="1"/>
  <c r="K177" i="1"/>
  <c r="K219" i="1"/>
  <c r="K217" i="1" s="1"/>
  <c r="K183" i="1"/>
  <c r="K196" i="1"/>
  <c r="K186" i="1" s="1"/>
  <c r="K156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K286" i="1"/>
  <c r="K298" i="1"/>
  <c r="K310" i="1" s="1"/>
  <c r="L247" i="1"/>
  <c r="L256" i="1"/>
  <c r="L264" i="1"/>
  <c r="L262" i="1" s="1"/>
  <c r="L49" i="1"/>
  <c r="L27" i="1"/>
  <c r="L33" i="1"/>
  <c r="L39" i="1"/>
  <c r="L87" i="1"/>
  <c r="L83" i="1" s="1"/>
  <c r="L69" i="1"/>
  <c r="L80" i="1"/>
  <c r="L77" i="1"/>
  <c r="L97" i="1"/>
  <c r="L95" i="1" s="1"/>
  <c r="L107" i="1"/>
  <c r="L117" i="1"/>
  <c r="L129" i="1"/>
  <c r="L132" i="1"/>
  <c r="L171" i="1"/>
  <c r="L177" i="1"/>
  <c r="L219" i="1"/>
  <c r="L217" i="1" s="1"/>
  <c r="L183" i="1"/>
  <c r="L196" i="1"/>
  <c r="L186" i="1" s="1"/>
  <c r="L156" i="1"/>
  <c r="M156" i="1"/>
  <c r="N156" i="1"/>
  <c r="O156" i="1"/>
  <c r="P156" i="1"/>
  <c r="Q156" i="1"/>
  <c r="R156" i="1"/>
  <c r="S156" i="1"/>
  <c r="T156" i="1"/>
  <c r="U156" i="1"/>
  <c r="V156" i="1"/>
  <c r="L286" i="1"/>
  <c r="L298" i="1"/>
  <c r="M247" i="1"/>
  <c r="M256" i="1"/>
  <c r="M264" i="1"/>
  <c r="M262" i="1" s="1"/>
  <c r="M49" i="1"/>
  <c r="M27" i="1"/>
  <c r="M33" i="1"/>
  <c r="M39" i="1"/>
  <c r="M87" i="1"/>
  <c r="M83" i="1" s="1"/>
  <c r="M69" i="1"/>
  <c r="M80" i="1"/>
  <c r="M77" i="1"/>
  <c r="M97" i="1"/>
  <c r="M95" i="1" s="1"/>
  <c r="M107" i="1"/>
  <c r="M117" i="1"/>
  <c r="M115" i="1" s="1"/>
  <c r="M113" i="1" s="1"/>
  <c r="M129" i="1"/>
  <c r="M132" i="1"/>
  <c r="M171" i="1"/>
  <c r="M177" i="1"/>
  <c r="M219" i="1"/>
  <c r="M217" i="1" s="1"/>
  <c r="M183" i="1"/>
  <c r="M196" i="1"/>
  <c r="M186" i="1"/>
  <c r="M286" i="1"/>
  <c r="M298" i="1"/>
  <c r="N247" i="1"/>
  <c r="N256" i="1"/>
  <c r="N245" i="1" s="1"/>
  <c r="N277" i="1" s="1"/>
  <c r="N264" i="1"/>
  <c r="N262" i="1" s="1"/>
  <c r="N49" i="1"/>
  <c r="N27" i="1"/>
  <c r="N33" i="1"/>
  <c r="N39" i="1"/>
  <c r="N87" i="1"/>
  <c r="N83" i="1" s="1"/>
  <c r="N69" i="1"/>
  <c r="N80" i="1"/>
  <c r="N77" i="1"/>
  <c r="N97" i="1"/>
  <c r="N95" i="1" s="1"/>
  <c r="N107" i="1"/>
  <c r="N117" i="1"/>
  <c r="N115" i="1" s="1"/>
  <c r="N113" i="1" s="1"/>
  <c r="N129" i="1"/>
  <c r="N132" i="1"/>
  <c r="N171" i="1"/>
  <c r="N177" i="1"/>
  <c r="N183" i="1"/>
  <c r="N196" i="1"/>
  <c r="N186" i="1" s="1"/>
  <c r="N219" i="1"/>
  <c r="N217" i="1" s="1"/>
  <c r="N286" i="1"/>
  <c r="N298" i="1"/>
  <c r="O247" i="1"/>
  <c r="O256" i="1"/>
  <c r="O264" i="1"/>
  <c r="O262" i="1" s="1"/>
  <c r="O49" i="1"/>
  <c r="O27" i="1"/>
  <c r="O33" i="1"/>
  <c r="O39" i="1"/>
  <c r="O87" i="1"/>
  <c r="O83" i="1" s="1"/>
  <c r="O69" i="1"/>
  <c r="O80" i="1"/>
  <c r="O77" i="1"/>
  <c r="O97" i="1"/>
  <c r="O95" i="1" s="1"/>
  <c r="O107" i="1"/>
  <c r="O117" i="1"/>
  <c r="O129" i="1"/>
  <c r="O132" i="1"/>
  <c r="O171" i="1"/>
  <c r="O177" i="1"/>
  <c r="O219" i="1"/>
  <c r="O217" i="1" s="1"/>
  <c r="O183" i="1"/>
  <c r="O196" i="1"/>
  <c r="O186" i="1" s="1"/>
  <c r="O286" i="1"/>
  <c r="O298" i="1"/>
  <c r="P247" i="1"/>
  <c r="P256" i="1"/>
  <c r="P264" i="1"/>
  <c r="P262" i="1" s="1"/>
  <c r="P49" i="1"/>
  <c r="P27" i="1"/>
  <c r="P33" i="1"/>
  <c r="P39" i="1"/>
  <c r="P87" i="1"/>
  <c r="P83" i="1" s="1"/>
  <c r="P67" i="1" s="1"/>
  <c r="P69" i="1"/>
  <c r="P80" i="1"/>
  <c r="P77" i="1"/>
  <c r="P97" i="1"/>
  <c r="P95" i="1" s="1"/>
  <c r="P107" i="1"/>
  <c r="P117" i="1"/>
  <c r="P129" i="1"/>
  <c r="P132" i="1"/>
  <c r="P171" i="1"/>
  <c r="P177" i="1"/>
  <c r="P219" i="1"/>
  <c r="P217" i="1" s="1"/>
  <c r="P183" i="1"/>
  <c r="P196" i="1"/>
  <c r="P186" i="1" s="1"/>
  <c r="P286" i="1"/>
  <c r="P298" i="1"/>
  <c r="Q247" i="1"/>
  <c r="Q256" i="1"/>
  <c r="Q264" i="1"/>
  <c r="Q262" i="1" s="1"/>
  <c r="Q49" i="1"/>
  <c r="Q27" i="1"/>
  <c r="Q33" i="1"/>
  <c r="Q39" i="1"/>
  <c r="Q87" i="1"/>
  <c r="Q83" i="1" s="1"/>
  <c r="Q69" i="1"/>
  <c r="Q80" i="1"/>
  <c r="Q77" i="1"/>
  <c r="Q97" i="1"/>
  <c r="Q95" i="1" s="1"/>
  <c r="Q107" i="1"/>
  <c r="Q117" i="1"/>
  <c r="Q129" i="1"/>
  <c r="Q132" i="1"/>
  <c r="Q171" i="1"/>
  <c r="Q177" i="1"/>
  <c r="Q219" i="1"/>
  <c r="Q217" i="1" s="1"/>
  <c r="Q183" i="1"/>
  <c r="Q196" i="1"/>
  <c r="Q286" i="1"/>
  <c r="Q298" i="1"/>
  <c r="R247" i="1"/>
  <c r="R256" i="1"/>
  <c r="R245" i="1" s="1"/>
  <c r="R264" i="1"/>
  <c r="R262" i="1" s="1"/>
  <c r="R49" i="1"/>
  <c r="R27" i="1"/>
  <c r="R33" i="1"/>
  <c r="R39" i="1"/>
  <c r="R87" i="1"/>
  <c r="R83" i="1" s="1"/>
  <c r="S87" i="1"/>
  <c r="S83" i="1" s="1"/>
  <c r="T87" i="1"/>
  <c r="T83" i="1" s="1"/>
  <c r="U87" i="1"/>
  <c r="U83" i="1" s="1"/>
  <c r="V87" i="1"/>
  <c r="V83" i="1"/>
  <c r="R69" i="1"/>
  <c r="R80" i="1"/>
  <c r="R77" i="1"/>
  <c r="R97" i="1"/>
  <c r="R95" i="1" s="1"/>
  <c r="R107" i="1"/>
  <c r="R117" i="1"/>
  <c r="R129" i="1"/>
  <c r="R132" i="1"/>
  <c r="R171" i="1"/>
  <c r="R177" i="1"/>
  <c r="R219" i="1"/>
  <c r="R217" i="1" s="1"/>
  <c r="R183" i="1"/>
  <c r="R196" i="1"/>
  <c r="R186" i="1" s="1"/>
  <c r="R286" i="1"/>
  <c r="R298" i="1"/>
  <c r="S247" i="1"/>
  <c r="S256" i="1"/>
  <c r="S264" i="1"/>
  <c r="S262" i="1" s="1"/>
  <c r="S49" i="1"/>
  <c r="S27" i="1"/>
  <c r="S33" i="1"/>
  <c r="S39" i="1"/>
  <c r="S69" i="1"/>
  <c r="S80" i="1"/>
  <c r="S77" i="1"/>
  <c r="S97" i="1"/>
  <c r="S95" i="1" s="1"/>
  <c r="S107" i="1"/>
  <c r="S117" i="1"/>
  <c r="S129" i="1"/>
  <c r="S132" i="1"/>
  <c r="S171" i="1"/>
  <c r="S177" i="1"/>
  <c r="S219" i="1"/>
  <c r="S217" i="1" s="1"/>
  <c r="S183" i="1"/>
  <c r="S196" i="1"/>
  <c r="S186" i="1" s="1"/>
  <c r="S286" i="1"/>
  <c r="S298" i="1"/>
  <c r="T247" i="1"/>
  <c r="T256" i="1"/>
  <c r="T245" i="1" s="1"/>
  <c r="T264" i="1"/>
  <c r="T262" i="1" s="1"/>
  <c r="T49" i="1"/>
  <c r="T27" i="1"/>
  <c r="T33" i="1"/>
  <c r="T39" i="1"/>
  <c r="T69" i="1"/>
  <c r="T80" i="1"/>
  <c r="T77" i="1"/>
  <c r="T97" i="1"/>
  <c r="T95" i="1" s="1"/>
  <c r="T107" i="1"/>
  <c r="T117" i="1"/>
  <c r="T129" i="1"/>
  <c r="T132" i="1"/>
  <c r="T171" i="1"/>
  <c r="T177" i="1"/>
  <c r="T219" i="1"/>
  <c r="T217" i="1" s="1"/>
  <c r="T183" i="1"/>
  <c r="T196" i="1"/>
  <c r="T186" i="1" s="1"/>
  <c r="T286" i="1"/>
  <c r="T298" i="1"/>
  <c r="T310" i="1" s="1"/>
  <c r="U247" i="1"/>
  <c r="U256" i="1"/>
  <c r="U264" i="1"/>
  <c r="U262" i="1" s="1"/>
  <c r="U49" i="1"/>
  <c r="U27" i="1"/>
  <c r="U33" i="1"/>
  <c r="U39" i="1"/>
  <c r="U69" i="1"/>
  <c r="U80" i="1"/>
  <c r="U77" i="1"/>
  <c r="U97" i="1"/>
  <c r="U95" i="1" s="1"/>
  <c r="U107" i="1"/>
  <c r="U117" i="1"/>
  <c r="U129" i="1"/>
  <c r="U132" i="1"/>
  <c r="U171" i="1"/>
  <c r="U177" i="1"/>
  <c r="U219" i="1"/>
  <c r="U217" i="1" s="1"/>
  <c r="U183" i="1"/>
  <c r="U196" i="1"/>
  <c r="U186" i="1" s="1"/>
  <c r="U286" i="1"/>
  <c r="U298" i="1"/>
  <c r="V247" i="1"/>
  <c r="V256" i="1"/>
  <c r="V264" i="1"/>
  <c r="V262" i="1" s="1"/>
  <c r="V49" i="1"/>
  <c r="V27" i="1"/>
  <c r="V33" i="1"/>
  <c r="V39" i="1"/>
  <c r="V69" i="1"/>
  <c r="V80" i="1"/>
  <c r="V77" i="1"/>
  <c r="V97" i="1"/>
  <c r="V95" i="1" s="1"/>
  <c r="V107" i="1"/>
  <c r="V117" i="1"/>
  <c r="V129" i="1"/>
  <c r="V132" i="1"/>
  <c r="V171" i="1"/>
  <c r="V177" i="1"/>
  <c r="V219" i="1"/>
  <c r="V217" i="1" s="1"/>
  <c r="V183" i="1"/>
  <c r="V196" i="1"/>
  <c r="V186" i="1" s="1"/>
  <c r="V286" i="1"/>
  <c r="V298" i="1"/>
  <c r="J247" i="1"/>
  <c r="J256" i="1"/>
  <c r="J264" i="1"/>
  <c r="J262" i="1" s="1"/>
  <c r="J49" i="1"/>
  <c r="J27" i="1"/>
  <c r="J33" i="1"/>
  <c r="J39" i="1"/>
  <c r="J87" i="1"/>
  <c r="J83" i="1" s="1"/>
  <c r="J69" i="1"/>
  <c r="J80" i="1"/>
  <c r="J77" i="1"/>
  <c r="J97" i="1"/>
  <c r="J95" i="1" s="1"/>
  <c r="J107" i="1"/>
  <c r="J117" i="1"/>
  <c r="J129" i="1"/>
  <c r="J132" i="1"/>
  <c r="J171" i="1"/>
  <c r="J177" i="1"/>
  <c r="J219" i="1"/>
  <c r="J217" i="1" s="1"/>
  <c r="J183" i="1"/>
  <c r="J196" i="1"/>
  <c r="J186" i="1" s="1"/>
  <c r="J156" i="1"/>
  <c r="J225" i="1"/>
  <c r="J288" i="1"/>
  <c r="J286" i="1" s="1"/>
  <c r="J300" i="1"/>
  <c r="J298" i="1" s="1"/>
  <c r="I247" i="1"/>
  <c r="I256" i="1"/>
  <c r="I264" i="1"/>
  <c r="I262" i="1" s="1"/>
  <c r="I49" i="1"/>
  <c r="I27" i="1"/>
  <c r="I33" i="1"/>
  <c r="I39" i="1"/>
  <c r="I87" i="1"/>
  <c r="I83" i="1" s="1"/>
  <c r="I69" i="1"/>
  <c r="I80" i="1"/>
  <c r="I77" i="1"/>
  <c r="I97" i="1"/>
  <c r="I95" i="1" s="1"/>
  <c r="I107" i="1"/>
  <c r="I117" i="1"/>
  <c r="I129" i="1"/>
  <c r="I132" i="1"/>
  <c r="I171" i="1"/>
  <c r="I177" i="1"/>
  <c r="I219" i="1"/>
  <c r="I217" i="1" s="1"/>
  <c r="I183" i="1"/>
  <c r="I196" i="1"/>
  <c r="I186" i="1" s="1"/>
  <c r="I156" i="1"/>
  <c r="I225" i="1"/>
  <c r="I288" i="1"/>
  <c r="I286" i="1" s="1"/>
  <c r="I300" i="1"/>
  <c r="I298" i="1" s="1"/>
  <c r="G247" i="1"/>
  <c r="G256" i="1"/>
  <c r="G245" i="1" s="1"/>
  <c r="G264" i="1"/>
  <c r="G262" i="1" s="1"/>
  <c r="G49" i="1"/>
  <c r="G27" i="1"/>
  <c r="G33" i="1"/>
  <c r="G39" i="1"/>
  <c r="G87" i="1"/>
  <c r="G83" i="1" s="1"/>
  <c r="G69" i="1"/>
  <c r="G80" i="1"/>
  <c r="G77" i="1"/>
  <c r="G97" i="1"/>
  <c r="G95" i="1" s="1"/>
  <c r="G107" i="1"/>
  <c r="G117" i="1"/>
  <c r="G129" i="1"/>
  <c r="G132" i="1"/>
  <c r="G171" i="1"/>
  <c r="G177" i="1"/>
  <c r="G169" i="1" s="1"/>
  <c r="G219" i="1"/>
  <c r="G217" i="1" s="1"/>
  <c r="G183" i="1"/>
  <c r="G196" i="1"/>
  <c r="G186" i="1" s="1"/>
  <c r="G156" i="1"/>
  <c r="G225" i="1"/>
  <c r="G288" i="1"/>
  <c r="G286" i="1" s="1"/>
  <c r="G300" i="1"/>
  <c r="G298" i="1" s="1"/>
  <c r="F247" i="1"/>
  <c r="F256" i="1"/>
  <c r="F264" i="1"/>
  <c r="F262" i="1" s="1"/>
  <c r="F49" i="1"/>
  <c r="F27" i="1"/>
  <c r="F33" i="1"/>
  <c r="F39" i="1"/>
  <c r="F87" i="1"/>
  <c r="F83" i="1" s="1"/>
  <c r="F69" i="1"/>
  <c r="F80" i="1"/>
  <c r="F77" i="1"/>
  <c r="F97" i="1"/>
  <c r="F95" i="1" s="1"/>
  <c r="F107" i="1"/>
  <c r="F117" i="1"/>
  <c r="F129" i="1"/>
  <c r="F132" i="1"/>
  <c r="F171" i="1"/>
  <c r="F177" i="1"/>
  <c r="F219" i="1"/>
  <c r="F217" i="1" s="1"/>
  <c r="F183" i="1"/>
  <c r="F196" i="1"/>
  <c r="F186" i="1" s="1"/>
  <c r="F156" i="1"/>
  <c r="F225" i="1"/>
  <c r="F288" i="1"/>
  <c r="F286" i="1" s="1"/>
  <c r="F300" i="1"/>
  <c r="F298" i="1" s="1"/>
  <c r="E247" i="1"/>
  <c r="E256" i="1"/>
  <c r="E264" i="1"/>
  <c r="E262" i="1" s="1"/>
  <c r="E49" i="1"/>
  <c r="E27" i="1"/>
  <c r="E33" i="1"/>
  <c r="E39" i="1"/>
  <c r="E87" i="1"/>
  <c r="E83" i="1" s="1"/>
  <c r="E69" i="1"/>
  <c r="E77" i="1"/>
  <c r="E80" i="1"/>
  <c r="E97" i="1"/>
  <c r="E95" i="1" s="1"/>
  <c r="E107" i="1"/>
  <c r="E117" i="1"/>
  <c r="E129" i="1"/>
  <c r="E132" i="1"/>
  <c r="E171" i="1"/>
  <c r="E169" i="1" s="1"/>
  <c r="E219" i="1"/>
  <c r="E217" i="1" s="1"/>
  <c r="E183" i="1"/>
  <c r="E196" i="1"/>
  <c r="E186" i="1" s="1"/>
  <c r="E156" i="1"/>
  <c r="E225" i="1"/>
  <c r="E288" i="1"/>
  <c r="E286" i="1" s="1"/>
  <c r="E300" i="1"/>
  <c r="E298" i="1" s="1"/>
  <c r="EJ307" i="1"/>
  <c r="DW307" i="1"/>
  <c r="DJ307" i="1"/>
  <c r="CW307" i="1"/>
  <c r="CJ307" i="1"/>
  <c r="BW307" i="1"/>
  <c r="BJ307" i="1"/>
  <c r="AW307" i="1"/>
  <c r="AJ307" i="1"/>
  <c r="W307" i="1"/>
  <c r="EJ305" i="1"/>
  <c r="DW305" i="1"/>
  <c r="DJ305" i="1"/>
  <c r="CW305" i="1"/>
  <c r="CJ305" i="1"/>
  <c r="BW305" i="1"/>
  <c r="BJ305" i="1"/>
  <c r="AW305" i="1"/>
  <c r="AJ305" i="1"/>
  <c r="W305" i="1"/>
  <c r="EJ304" i="1"/>
  <c r="DW304" i="1"/>
  <c r="DJ304" i="1"/>
  <c r="CW304" i="1"/>
  <c r="CJ304" i="1"/>
  <c r="BW304" i="1"/>
  <c r="BJ304" i="1"/>
  <c r="AW304" i="1"/>
  <c r="AJ304" i="1"/>
  <c r="W304" i="1"/>
  <c r="EJ303" i="1"/>
  <c r="DW303" i="1"/>
  <c r="DJ303" i="1"/>
  <c r="CW303" i="1"/>
  <c r="CJ303" i="1"/>
  <c r="BW303" i="1"/>
  <c r="BJ303" i="1"/>
  <c r="AW303" i="1"/>
  <c r="AJ303" i="1"/>
  <c r="W303" i="1"/>
  <c r="EJ302" i="1"/>
  <c r="DW302" i="1"/>
  <c r="DJ302" i="1"/>
  <c r="CW302" i="1"/>
  <c r="CJ302" i="1"/>
  <c r="BW302" i="1"/>
  <c r="BJ302" i="1"/>
  <c r="AW302" i="1"/>
  <c r="AJ302" i="1"/>
  <c r="W302" i="1"/>
  <c r="EJ301" i="1"/>
  <c r="DW301" i="1"/>
  <c r="DJ301" i="1"/>
  <c r="CW301" i="1"/>
  <c r="CJ301" i="1"/>
  <c r="BW301" i="1"/>
  <c r="BJ301" i="1"/>
  <c r="AW301" i="1"/>
  <c r="AJ301" i="1"/>
  <c r="W301" i="1"/>
  <c r="W300" i="1"/>
  <c r="EJ295" i="1"/>
  <c r="DW295" i="1"/>
  <c r="DJ295" i="1"/>
  <c r="CW295" i="1"/>
  <c r="CJ295" i="1"/>
  <c r="BW295" i="1"/>
  <c r="BJ295" i="1"/>
  <c r="AW295" i="1"/>
  <c r="AJ295" i="1"/>
  <c r="W295" i="1"/>
  <c r="EJ293" i="1"/>
  <c r="DW293" i="1"/>
  <c r="DJ293" i="1"/>
  <c r="CW293" i="1"/>
  <c r="CJ293" i="1"/>
  <c r="BW293" i="1"/>
  <c r="BJ293" i="1"/>
  <c r="AW293" i="1"/>
  <c r="AJ293" i="1"/>
  <c r="W293" i="1"/>
  <c r="EJ292" i="1"/>
  <c r="DW292" i="1"/>
  <c r="DJ292" i="1"/>
  <c r="CW292" i="1"/>
  <c r="CJ292" i="1"/>
  <c r="BW292" i="1"/>
  <c r="BJ292" i="1"/>
  <c r="AW292" i="1"/>
  <c r="AJ292" i="1"/>
  <c r="W292" i="1"/>
  <c r="EJ291" i="1"/>
  <c r="DW291" i="1"/>
  <c r="DJ291" i="1"/>
  <c r="CW291" i="1"/>
  <c r="CJ291" i="1"/>
  <c r="BW291" i="1"/>
  <c r="BJ291" i="1"/>
  <c r="AW291" i="1"/>
  <c r="AJ291" i="1"/>
  <c r="W291" i="1"/>
  <c r="EJ290" i="1"/>
  <c r="DW290" i="1"/>
  <c r="DJ290" i="1"/>
  <c r="CW290" i="1"/>
  <c r="CJ290" i="1"/>
  <c r="BW290" i="1"/>
  <c r="BJ290" i="1"/>
  <c r="AW290" i="1"/>
  <c r="AJ290" i="1"/>
  <c r="W290" i="1"/>
  <c r="EJ289" i="1"/>
  <c r="DW289" i="1"/>
  <c r="DJ289" i="1"/>
  <c r="CW289" i="1"/>
  <c r="CJ289" i="1"/>
  <c r="BW289" i="1"/>
  <c r="BJ289" i="1"/>
  <c r="AW289" i="1"/>
  <c r="AJ289" i="1"/>
  <c r="W289" i="1"/>
  <c r="EJ288" i="1"/>
  <c r="W288" i="1"/>
  <c r="EJ274" i="1"/>
  <c r="DW274" i="1"/>
  <c r="DJ274" i="1"/>
  <c r="CW274" i="1"/>
  <c r="CJ274" i="1"/>
  <c r="BW274" i="1"/>
  <c r="BJ274" i="1"/>
  <c r="AW274" i="1"/>
  <c r="AJ274" i="1"/>
  <c r="W274" i="1"/>
  <c r="EJ272" i="1"/>
  <c r="DW272" i="1"/>
  <c r="DJ272" i="1"/>
  <c r="CW272" i="1"/>
  <c r="CJ272" i="1"/>
  <c r="BW272" i="1"/>
  <c r="BJ272" i="1"/>
  <c r="AW272" i="1"/>
  <c r="AJ272" i="1"/>
  <c r="W272" i="1"/>
  <c r="EJ271" i="1"/>
  <c r="DW271" i="1"/>
  <c r="DJ271" i="1"/>
  <c r="CW271" i="1"/>
  <c r="CJ271" i="1"/>
  <c r="BW271" i="1"/>
  <c r="BJ271" i="1"/>
  <c r="AW271" i="1"/>
  <c r="AJ271" i="1"/>
  <c r="W271" i="1"/>
  <c r="EJ270" i="1"/>
  <c r="DW270" i="1"/>
  <c r="DJ270" i="1"/>
  <c r="CW270" i="1"/>
  <c r="CJ270" i="1"/>
  <c r="BW270" i="1"/>
  <c r="BJ270" i="1"/>
  <c r="AW270" i="1"/>
  <c r="AJ270" i="1"/>
  <c r="W270" i="1"/>
  <c r="EJ269" i="1"/>
  <c r="DW269" i="1"/>
  <c r="DJ269" i="1"/>
  <c r="CW269" i="1"/>
  <c r="CJ269" i="1"/>
  <c r="BW269" i="1"/>
  <c r="BJ269" i="1"/>
  <c r="AW269" i="1"/>
  <c r="AJ269" i="1"/>
  <c r="W269" i="1"/>
  <c r="EJ268" i="1"/>
  <c r="DW268" i="1"/>
  <c r="DJ268" i="1"/>
  <c r="CW268" i="1"/>
  <c r="CJ268" i="1"/>
  <c r="BW268" i="1"/>
  <c r="BJ268" i="1"/>
  <c r="AW268" i="1"/>
  <c r="AJ268" i="1"/>
  <c r="W268" i="1"/>
  <c r="EJ267" i="1"/>
  <c r="DW267" i="1"/>
  <c r="DJ267" i="1"/>
  <c r="CW267" i="1"/>
  <c r="CJ267" i="1"/>
  <c r="BW267" i="1"/>
  <c r="BJ267" i="1"/>
  <c r="AW267" i="1"/>
  <c r="AJ267" i="1"/>
  <c r="W267" i="1"/>
  <c r="EJ266" i="1"/>
  <c r="DW266" i="1"/>
  <c r="DJ266" i="1"/>
  <c r="CW266" i="1"/>
  <c r="CJ266" i="1"/>
  <c r="BW266" i="1"/>
  <c r="BJ266" i="1"/>
  <c r="AW266" i="1"/>
  <c r="AJ266" i="1"/>
  <c r="W266" i="1"/>
  <c r="EJ265" i="1"/>
  <c r="DW265" i="1"/>
  <c r="DJ265" i="1"/>
  <c r="CW265" i="1"/>
  <c r="CJ265" i="1"/>
  <c r="BW265" i="1"/>
  <c r="BJ265" i="1"/>
  <c r="AW265" i="1"/>
  <c r="AJ265" i="1"/>
  <c r="W265" i="1"/>
  <c r="EJ259" i="1"/>
  <c r="DW259" i="1"/>
  <c r="DJ259" i="1"/>
  <c r="CW259" i="1"/>
  <c r="CJ259" i="1"/>
  <c r="BW259" i="1"/>
  <c r="BJ259" i="1"/>
  <c r="AW259" i="1"/>
  <c r="AJ259" i="1"/>
  <c r="W259" i="1"/>
  <c r="EJ258" i="1"/>
  <c r="DW258" i="1"/>
  <c r="DJ258" i="1"/>
  <c r="CW258" i="1"/>
  <c r="CJ258" i="1"/>
  <c r="BW258" i="1"/>
  <c r="BJ258" i="1"/>
  <c r="AW258" i="1"/>
  <c r="AJ258" i="1"/>
  <c r="W258" i="1"/>
  <c r="EJ257" i="1"/>
  <c r="DW257" i="1"/>
  <c r="DJ257" i="1"/>
  <c r="CW257" i="1"/>
  <c r="CJ257" i="1"/>
  <c r="BW257" i="1"/>
  <c r="BJ257" i="1"/>
  <c r="AW257" i="1"/>
  <c r="AJ257" i="1"/>
  <c r="W257" i="1"/>
  <c r="AW256" i="1"/>
  <c r="EJ254" i="1"/>
  <c r="DW254" i="1"/>
  <c r="DJ254" i="1"/>
  <c r="CW254" i="1"/>
  <c r="CJ254" i="1"/>
  <c r="BW254" i="1"/>
  <c r="BJ254" i="1"/>
  <c r="AW254" i="1"/>
  <c r="AJ254" i="1"/>
  <c r="W254" i="1"/>
  <c r="EJ253" i="1"/>
  <c r="DW253" i="1"/>
  <c r="DJ253" i="1"/>
  <c r="CW253" i="1"/>
  <c r="CJ253" i="1"/>
  <c r="BW253" i="1"/>
  <c r="BJ253" i="1"/>
  <c r="AW253" i="1"/>
  <c r="AJ253" i="1"/>
  <c r="W253" i="1"/>
  <c r="EJ252" i="1"/>
  <c r="DW252" i="1"/>
  <c r="DJ252" i="1"/>
  <c r="CW252" i="1"/>
  <c r="CJ252" i="1"/>
  <c r="BW252" i="1"/>
  <c r="BJ252" i="1"/>
  <c r="AW252" i="1"/>
  <c r="AJ252" i="1"/>
  <c r="W252" i="1"/>
  <c r="EJ251" i="1"/>
  <c r="DW251" i="1"/>
  <c r="DJ251" i="1"/>
  <c r="CW251" i="1"/>
  <c r="CJ251" i="1"/>
  <c r="BW251" i="1"/>
  <c r="BJ251" i="1"/>
  <c r="AW251" i="1"/>
  <c r="AJ251" i="1"/>
  <c r="W251" i="1"/>
  <c r="EJ250" i="1"/>
  <c r="DW250" i="1"/>
  <c r="DJ250" i="1"/>
  <c r="CW250" i="1"/>
  <c r="CJ250" i="1"/>
  <c r="BW250" i="1"/>
  <c r="BJ250" i="1"/>
  <c r="AW250" i="1"/>
  <c r="AJ250" i="1"/>
  <c r="W250" i="1"/>
  <c r="EJ249" i="1"/>
  <c r="DW249" i="1"/>
  <c r="DJ249" i="1"/>
  <c r="CW249" i="1"/>
  <c r="CJ249" i="1"/>
  <c r="BW249" i="1"/>
  <c r="BJ249" i="1"/>
  <c r="AW249" i="1"/>
  <c r="AJ249" i="1"/>
  <c r="W249" i="1"/>
  <c r="EJ248" i="1"/>
  <c r="DW248" i="1"/>
  <c r="DJ248" i="1"/>
  <c r="CW248" i="1"/>
  <c r="CJ248" i="1"/>
  <c r="BW248" i="1"/>
  <c r="BJ248" i="1"/>
  <c r="AW248" i="1"/>
  <c r="AJ248" i="1"/>
  <c r="W248" i="1"/>
  <c r="EJ229" i="1"/>
  <c r="DW229" i="1"/>
  <c r="DJ229" i="1"/>
  <c r="CW229" i="1"/>
  <c r="CJ229" i="1"/>
  <c r="BW229" i="1"/>
  <c r="BJ229" i="1"/>
  <c r="AW229" i="1"/>
  <c r="AJ229" i="1"/>
  <c r="W229" i="1"/>
  <c r="EJ227" i="1"/>
  <c r="DW227" i="1"/>
  <c r="DJ227" i="1"/>
  <c r="CW227" i="1"/>
  <c r="CJ227" i="1"/>
  <c r="BW227" i="1"/>
  <c r="BJ227" i="1"/>
  <c r="AW227" i="1"/>
  <c r="AJ227" i="1"/>
  <c r="W227" i="1"/>
  <c r="EJ223" i="1"/>
  <c r="DW223" i="1"/>
  <c r="DJ223" i="1"/>
  <c r="CW223" i="1"/>
  <c r="CJ223" i="1"/>
  <c r="BW223" i="1"/>
  <c r="BJ223" i="1"/>
  <c r="AW223" i="1"/>
  <c r="AJ223" i="1"/>
  <c r="W223" i="1"/>
  <c r="EJ221" i="1"/>
  <c r="DW221" i="1"/>
  <c r="DJ221" i="1"/>
  <c r="CW221" i="1"/>
  <c r="CJ221" i="1"/>
  <c r="BW221" i="1"/>
  <c r="BJ221" i="1"/>
  <c r="AW221" i="1"/>
  <c r="AJ221" i="1"/>
  <c r="W221" i="1"/>
  <c r="EJ220" i="1"/>
  <c r="DW220" i="1"/>
  <c r="DJ220" i="1"/>
  <c r="CW220" i="1"/>
  <c r="CJ220" i="1"/>
  <c r="BW220" i="1"/>
  <c r="BJ220" i="1"/>
  <c r="AW220" i="1"/>
  <c r="AJ220" i="1"/>
  <c r="W220" i="1"/>
  <c r="EJ214" i="1"/>
  <c r="DW214" i="1"/>
  <c r="DJ214" i="1"/>
  <c r="CW214" i="1"/>
  <c r="EJ213" i="1"/>
  <c r="DW213" i="1"/>
  <c r="DJ213" i="1"/>
  <c r="CW213" i="1"/>
  <c r="EJ212" i="1"/>
  <c r="DW212" i="1"/>
  <c r="DJ212" i="1"/>
  <c r="CW212" i="1"/>
  <c r="EJ211" i="1"/>
  <c r="DW211" i="1"/>
  <c r="DJ211" i="1"/>
  <c r="CW211" i="1"/>
  <c r="EJ210" i="1"/>
  <c r="DW210" i="1"/>
  <c r="DJ210" i="1"/>
  <c r="CW210" i="1"/>
  <c r="EJ208" i="1"/>
  <c r="DW208" i="1"/>
  <c r="DJ208" i="1"/>
  <c r="CW208" i="1"/>
  <c r="CJ208" i="1"/>
  <c r="BW208" i="1"/>
  <c r="BJ208" i="1"/>
  <c r="AW208" i="1"/>
  <c r="AJ208" i="1"/>
  <c r="W208" i="1"/>
  <c r="EJ207" i="1"/>
  <c r="DW207" i="1"/>
  <c r="DJ207" i="1"/>
  <c r="CW207" i="1"/>
  <c r="CJ207" i="1"/>
  <c r="BW207" i="1"/>
  <c r="BJ207" i="1"/>
  <c r="AW207" i="1"/>
  <c r="AJ207" i="1"/>
  <c r="W207" i="1"/>
  <c r="AW206" i="1"/>
  <c r="AJ206" i="1"/>
  <c r="W206" i="1"/>
  <c r="EJ204" i="1"/>
  <c r="DW204" i="1"/>
  <c r="DJ204" i="1"/>
  <c r="CW204" i="1"/>
  <c r="CJ204" i="1"/>
  <c r="BW204" i="1"/>
  <c r="BJ204" i="1"/>
  <c r="AW204" i="1"/>
  <c r="AJ204" i="1"/>
  <c r="W204" i="1"/>
  <c r="EJ203" i="1"/>
  <c r="DW203" i="1"/>
  <c r="DJ203" i="1"/>
  <c r="CW203" i="1"/>
  <c r="CJ203" i="1"/>
  <c r="BW203" i="1"/>
  <c r="BJ203" i="1"/>
  <c r="AW203" i="1"/>
  <c r="AJ203" i="1"/>
  <c r="W203" i="1"/>
  <c r="EJ202" i="1"/>
  <c r="DW202" i="1"/>
  <c r="DJ202" i="1"/>
  <c r="CW202" i="1"/>
  <c r="CJ202" i="1"/>
  <c r="BW202" i="1"/>
  <c r="BJ202" i="1"/>
  <c r="AW202" i="1"/>
  <c r="AJ202" i="1"/>
  <c r="W202" i="1"/>
  <c r="EJ201" i="1"/>
  <c r="DW201" i="1"/>
  <c r="DJ201" i="1"/>
  <c r="CW201" i="1"/>
  <c r="CJ201" i="1"/>
  <c r="BW201" i="1"/>
  <c r="BJ201" i="1"/>
  <c r="AW201" i="1"/>
  <c r="AJ201" i="1"/>
  <c r="W201" i="1"/>
  <c r="EJ200" i="1"/>
  <c r="DW200" i="1"/>
  <c r="DJ200" i="1"/>
  <c r="CW200" i="1"/>
  <c r="CJ200" i="1"/>
  <c r="BW200" i="1"/>
  <c r="BJ200" i="1"/>
  <c r="AW200" i="1"/>
  <c r="AJ200" i="1"/>
  <c r="W200" i="1"/>
  <c r="EJ199" i="1"/>
  <c r="DW199" i="1"/>
  <c r="DJ199" i="1"/>
  <c r="CW199" i="1"/>
  <c r="CJ199" i="1"/>
  <c r="BW199" i="1"/>
  <c r="BJ199" i="1"/>
  <c r="AW199" i="1"/>
  <c r="AJ199" i="1"/>
  <c r="W199" i="1"/>
  <c r="EJ198" i="1"/>
  <c r="DW198" i="1"/>
  <c r="DJ198" i="1"/>
  <c r="CW198" i="1"/>
  <c r="CJ198" i="1"/>
  <c r="BW198" i="1"/>
  <c r="BJ198" i="1"/>
  <c r="AW198" i="1"/>
  <c r="AJ198" i="1"/>
  <c r="W198" i="1"/>
  <c r="EJ197" i="1"/>
  <c r="DW197" i="1"/>
  <c r="DJ197" i="1"/>
  <c r="CW197" i="1"/>
  <c r="CJ197" i="1"/>
  <c r="BW197" i="1"/>
  <c r="BJ197" i="1"/>
  <c r="AW197" i="1"/>
  <c r="AJ197" i="1"/>
  <c r="W197" i="1"/>
  <c r="EJ194" i="1"/>
  <c r="DW194" i="1"/>
  <c r="DJ194" i="1"/>
  <c r="CW194" i="1"/>
  <c r="CJ194" i="1"/>
  <c r="BW194" i="1"/>
  <c r="BJ194" i="1"/>
  <c r="AW194" i="1"/>
  <c r="AJ194" i="1"/>
  <c r="W194" i="1"/>
  <c r="EJ192" i="1"/>
  <c r="DW192" i="1"/>
  <c r="DJ192" i="1"/>
  <c r="CW192" i="1"/>
  <c r="CJ192" i="1"/>
  <c r="BW192" i="1"/>
  <c r="BJ192" i="1"/>
  <c r="AW192" i="1"/>
  <c r="AJ192" i="1"/>
  <c r="W192" i="1"/>
  <c r="EJ191" i="1"/>
  <c r="DW191" i="1"/>
  <c r="DJ191" i="1"/>
  <c r="CW191" i="1"/>
  <c r="CJ191" i="1"/>
  <c r="BW191" i="1"/>
  <c r="BJ191" i="1"/>
  <c r="AW191" i="1"/>
  <c r="AJ191" i="1"/>
  <c r="W191" i="1"/>
  <c r="EJ190" i="1"/>
  <c r="AW190" i="1"/>
  <c r="AJ190" i="1"/>
  <c r="W190" i="1"/>
  <c r="EJ188" i="1"/>
  <c r="DW188" i="1"/>
  <c r="DJ188" i="1"/>
  <c r="CW188" i="1"/>
  <c r="CJ188" i="1"/>
  <c r="BW188" i="1"/>
  <c r="BJ188" i="1"/>
  <c r="AW188" i="1"/>
  <c r="AJ188" i="1"/>
  <c r="W188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AX184" i="1"/>
  <c r="AY184" i="1"/>
  <c r="AZ184" i="1"/>
  <c r="BA184" i="1"/>
  <c r="BB184" i="1"/>
  <c r="BC184" i="1"/>
  <c r="BD184" i="1"/>
  <c r="BE184" i="1"/>
  <c r="BF184" i="1"/>
  <c r="BH184" i="1"/>
  <c r="BI184" i="1"/>
  <c r="AW184" i="1"/>
  <c r="AJ184" i="1"/>
  <c r="W184" i="1"/>
  <c r="EJ183" i="1"/>
  <c r="DW183" i="1"/>
  <c r="DJ183" i="1"/>
  <c r="CW183" i="1"/>
  <c r="CJ183" i="1"/>
  <c r="BW183" i="1"/>
  <c r="EJ181" i="1"/>
  <c r="DW181" i="1"/>
  <c r="DJ181" i="1"/>
  <c r="CW181" i="1"/>
  <c r="CJ181" i="1"/>
  <c r="BW181" i="1"/>
  <c r="BJ181" i="1"/>
  <c r="AW181" i="1"/>
  <c r="W181" i="1"/>
  <c r="EJ180" i="1"/>
  <c r="DW180" i="1"/>
  <c r="DJ180" i="1"/>
  <c r="CW180" i="1"/>
  <c r="CJ180" i="1"/>
  <c r="BW180" i="1"/>
  <c r="BJ180" i="1"/>
  <c r="AW180" i="1"/>
  <c r="AJ180" i="1"/>
  <c r="W180" i="1"/>
  <c r="EJ179" i="1"/>
  <c r="DW179" i="1"/>
  <c r="DJ179" i="1"/>
  <c r="CW179" i="1"/>
  <c r="CJ179" i="1"/>
  <c r="BW179" i="1"/>
  <c r="BJ179" i="1"/>
  <c r="AW179" i="1"/>
  <c r="AJ179" i="1"/>
  <c r="W179" i="1"/>
  <c r="EJ178" i="1"/>
  <c r="DW178" i="1"/>
  <c r="DJ178" i="1"/>
  <c r="CW178" i="1"/>
  <c r="CJ178" i="1"/>
  <c r="BW178" i="1"/>
  <c r="BJ178" i="1"/>
  <c r="AW178" i="1"/>
  <c r="AJ178" i="1"/>
  <c r="W178" i="1"/>
  <c r="EJ175" i="1"/>
  <c r="DW175" i="1"/>
  <c r="DJ175" i="1"/>
  <c r="CW175" i="1"/>
  <c r="CJ175" i="1"/>
  <c r="BW175" i="1"/>
  <c r="BJ175" i="1"/>
  <c r="AW175" i="1"/>
  <c r="AJ175" i="1"/>
  <c r="W175" i="1"/>
  <c r="EJ173" i="1"/>
  <c r="DW173" i="1"/>
  <c r="DJ173" i="1"/>
  <c r="CW173" i="1"/>
  <c r="CJ173" i="1"/>
  <c r="BW173" i="1"/>
  <c r="BJ173" i="1"/>
  <c r="AW173" i="1"/>
  <c r="AJ173" i="1"/>
  <c r="W173" i="1"/>
  <c r="EJ172" i="1"/>
  <c r="DW172" i="1"/>
  <c r="DJ172" i="1"/>
  <c r="CW172" i="1"/>
  <c r="CJ172" i="1"/>
  <c r="BW172" i="1"/>
  <c r="BJ172" i="1"/>
  <c r="AW172" i="1"/>
  <c r="AJ172" i="1"/>
  <c r="W172" i="1"/>
  <c r="EJ161" i="1"/>
  <c r="DJ161" i="1"/>
  <c r="CW161" i="1"/>
  <c r="CJ161" i="1"/>
  <c r="BW161" i="1"/>
  <c r="BJ161" i="1"/>
  <c r="AW161" i="1"/>
  <c r="AJ161" i="1"/>
  <c r="W161" i="1"/>
  <c r="EJ160" i="1"/>
  <c r="DW160" i="1"/>
  <c r="DJ160" i="1"/>
  <c r="CW160" i="1"/>
  <c r="CJ160" i="1"/>
  <c r="BW160" i="1"/>
  <c r="BJ160" i="1"/>
  <c r="AW160" i="1"/>
  <c r="AJ160" i="1"/>
  <c r="W160" i="1"/>
  <c r="EJ159" i="1"/>
  <c r="DW159" i="1"/>
  <c r="DJ159" i="1"/>
  <c r="CW159" i="1"/>
  <c r="CJ159" i="1"/>
  <c r="BW159" i="1"/>
  <c r="BJ159" i="1"/>
  <c r="AW159" i="1"/>
  <c r="AJ159" i="1"/>
  <c r="W159" i="1"/>
  <c r="EJ158" i="1"/>
  <c r="DW158" i="1"/>
  <c r="DJ158" i="1"/>
  <c r="CW158" i="1"/>
  <c r="CJ158" i="1"/>
  <c r="BW158" i="1"/>
  <c r="BJ158" i="1"/>
  <c r="AW158" i="1"/>
  <c r="AJ158" i="1"/>
  <c r="W158" i="1"/>
  <c r="EJ137" i="1"/>
  <c r="DW137" i="1"/>
  <c r="DJ137" i="1"/>
  <c r="CW137" i="1"/>
  <c r="CJ137" i="1"/>
  <c r="BW137" i="1"/>
  <c r="BJ137" i="1"/>
  <c r="AW137" i="1"/>
  <c r="AJ137" i="1"/>
  <c r="W137" i="1"/>
  <c r="EJ135" i="1"/>
  <c r="DW135" i="1"/>
  <c r="DJ135" i="1"/>
  <c r="CW135" i="1"/>
  <c r="CJ135" i="1"/>
  <c r="BW135" i="1"/>
  <c r="BJ135" i="1"/>
  <c r="AW135" i="1"/>
  <c r="AJ135" i="1"/>
  <c r="W135" i="1"/>
  <c r="EJ134" i="1"/>
  <c r="DW134" i="1"/>
  <c r="DJ134" i="1"/>
  <c r="CW134" i="1"/>
  <c r="CJ134" i="1"/>
  <c r="BW134" i="1"/>
  <c r="BJ134" i="1"/>
  <c r="AW134" i="1"/>
  <c r="AJ134" i="1"/>
  <c r="W134" i="1"/>
  <c r="EJ133" i="1"/>
  <c r="DW133" i="1"/>
  <c r="DJ133" i="1"/>
  <c r="CW133" i="1"/>
  <c r="CJ133" i="1"/>
  <c r="BW133" i="1"/>
  <c r="BJ133" i="1"/>
  <c r="AW133" i="1"/>
  <c r="AJ133" i="1"/>
  <c r="W133" i="1"/>
  <c r="EJ132" i="1"/>
  <c r="DW132" i="1"/>
  <c r="EJ130" i="1"/>
  <c r="DW130" i="1"/>
  <c r="DJ130" i="1"/>
  <c r="CW130" i="1"/>
  <c r="CJ130" i="1"/>
  <c r="BW130" i="1"/>
  <c r="BJ130" i="1"/>
  <c r="AW130" i="1"/>
  <c r="AJ130" i="1"/>
  <c r="W130" i="1"/>
  <c r="EJ124" i="1"/>
  <c r="DW124" i="1"/>
  <c r="DJ124" i="1"/>
  <c r="CW124" i="1"/>
  <c r="CJ124" i="1"/>
  <c r="BW124" i="1"/>
  <c r="BJ124" i="1"/>
  <c r="AW124" i="1"/>
  <c r="AJ124" i="1"/>
  <c r="W124" i="1"/>
  <c r="EJ123" i="1"/>
  <c r="DW123" i="1"/>
  <c r="DJ123" i="1"/>
  <c r="CW123" i="1"/>
  <c r="CJ123" i="1"/>
  <c r="BW123" i="1"/>
  <c r="BJ123" i="1"/>
  <c r="AW123" i="1"/>
  <c r="AJ123" i="1"/>
  <c r="W123" i="1"/>
  <c r="EJ122" i="1"/>
  <c r="DW122" i="1"/>
  <c r="DJ122" i="1"/>
  <c r="CW122" i="1"/>
  <c r="CJ122" i="1"/>
  <c r="BW122" i="1"/>
  <c r="BJ122" i="1"/>
  <c r="AW122" i="1"/>
  <c r="AJ122" i="1"/>
  <c r="W122" i="1"/>
  <c r="EJ121" i="1"/>
  <c r="DW121" i="1"/>
  <c r="DJ121" i="1"/>
  <c r="CW121" i="1"/>
  <c r="CJ121" i="1"/>
  <c r="BW121" i="1"/>
  <c r="BJ121" i="1"/>
  <c r="AW121" i="1"/>
  <c r="AJ121" i="1"/>
  <c r="W121" i="1"/>
  <c r="EJ120" i="1"/>
  <c r="DW120" i="1"/>
  <c r="DJ120" i="1"/>
  <c r="CW120" i="1"/>
  <c r="CJ120" i="1"/>
  <c r="BW120" i="1"/>
  <c r="BJ120" i="1"/>
  <c r="AW120" i="1"/>
  <c r="AJ120" i="1"/>
  <c r="W120" i="1"/>
  <c r="EJ119" i="1"/>
  <c r="DW119" i="1"/>
  <c r="DJ119" i="1"/>
  <c r="CW119" i="1"/>
  <c r="CJ119" i="1"/>
  <c r="BW119" i="1"/>
  <c r="BJ119" i="1"/>
  <c r="AW119" i="1"/>
  <c r="AJ119" i="1"/>
  <c r="W119" i="1"/>
  <c r="EJ111" i="1"/>
  <c r="DW111" i="1"/>
  <c r="DJ111" i="1"/>
  <c r="CW111" i="1"/>
  <c r="CJ111" i="1"/>
  <c r="BW111" i="1"/>
  <c r="BJ111" i="1"/>
  <c r="AW111" i="1"/>
  <c r="AJ111" i="1"/>
  <c r="W111" i="1"/>
  <c r="EJ109" i="1"/>
  <c r="DW109" i="1"/>
  <c r="DJ109" i="1"/>
  <c r="CW109" i="1"/>
  <c r="CJ109" i="1"/>
  <c r="BW109" i="1"/>
  <c r="BJ109" i="1"/>
  <c r="AW109" i="1"/>
  <c r="AJ109" i="1"/>
  <c r="W109" i="1"/>
  <c r="DJ107" i="1"/>
  <c r="EJ105" i="1"/>
  <c r="DW105" i="1"/>
  <c r="DJ105" i="1"/>
  <c r="CW105" i="1"/>
  <c r="CJ105" i="1"/>
  <c r="BW105" i="1"/>
  <c r="BJ105" i="1"/>
  <c r="AW105" i="1"/>
  <c r="AJ105" i="1"/>
  <c r="W105" i="1"/>
  <c r="EJ103" i="1"/>
  <c r="DW103" i="1"/>
  <c r="DJ103" i="1"/>
  <c r="CW103" i="1"/>
  <c r="CJ103" i="1"/>
  <c r="BW103" i="1"/>
  <c r="BJ103" i="1"/>
  <c r="AW103" i="1"/>
  <c r="AJ103" i="1"/>
  <c r="W103" i="1"/>
  <c r="EJ101" i="1"/>
  <c r="DW101" i="1"/>
  <c r="DJ101" i="1"/>
  <c r="CW101" i="1"/>
  <c r="CJ101" i="1"/>
  <c r="BW101" i="1"/>
  <c r="BJ101" i="1"/>
  <c r="AW101" i="1"/>
  <c r="AJ101" i="1"/>
  <c r="W101" i="1"/>
  <c r="EJ100" i="1"/>
  <c r="DW100" i="1"/>
  <c r="DJ100" i="1"/>
  <c r="CW100" i="1"/>
  <c r="CJ100" i="1"/>
  <c r="BW100" i="1"/>
  <c r="BJ100" i="1"/>
  <c r="AW100" i="1"/>
  <c r="AJ100" i="1"/>
  <c r="W100" i="1"/>
  <c r="EJ99" i="1"/>
  <c r="DW99" i="1"/>
  <c r="DJ99" i="1"/>
  <c r="CW99" i="1"/>
  <c r="CJ99" i="1"/>
  <c r="BW99" i="1"/>
  <c r="BJ99" i="1"/>
  <c r="AW99" i="1"/>
  <c r="AJ99" i="1"/>
  <c r="W99" i="1"/>
  <c r="EJ98" i="1"/>
  <c r="DW98" i="1"/>
  <c r="DJ98" i="1"/>
  <c r="CW98" i="1"/>
  <c r="CJ98" i="1"/>
  <c r="BW98" i="1"/>
  <c r="BJ98" i="1"/>
  <c r="AW98" i="1"/>
  <c r="AJ98" i="1"/>
  <c r="W98" i="1"/>
  <c r="EJ93" i="1"/>
  <c r="DW93" i="1"/>
  <c r="DJ93" i="1"/>
  <c r="CW93" i="1"/>
  <c r="CJ93" i="1"/>
  <c r="BW93" i="1"/>
  <c r="BJ93" i="1"/>
  <c r="AW93" i="1"/>
  <c r="AJ93" i="1"/>
  <c r="W93" i="1"/>
  <c r="EJ90" i="1"/>
  <c r="DW90" i="1"/>
  <c r="DJ90" i="1"/>
  <c r="CW90" i="1"/>
  <c r="CJ90" i="1"/>
  <c r="BW90" i="1"/>
  <c r="BJ90" i="1"/>
  <c r="AW90" i="1"/>
  <c r="AJ90" i="1"/>
  <c r="W90" i="1"/>
  <c r="EJ89" i="1"/>
  <c r="DW89" i="1"/>
  <c r="DJ89" i="1"/>
  <c r="CW89" i="1"/>
  <c r="CJ89" i="1"/>
  <c r="BW89" i="1"/>
  <c r="BJ89" i="1"/>
  <c r="AW89" i="1"/>
  <c r="AJ89" i="1"/>
  <c r="W89" i="1"/>
  <c r="EJ88" i="1"/>
  <c r="DW88" i="1"/>
  <c r="DJ88" i="1"/>
  <c r="CW88" i="1"/>
  <c r="CJ88" i="1"/>
  <c r="BW88" i="1"/>
  <c r="BJ88" i="1"/>
  <c r="AW88" i="1"/>
  <c r="AJ88" i="1"/>
  <c r="W88" i="1"/>
  <c r="EJ85" i="1"/>
  <c r="DW85" i="1"/>
  <c r="DJ85" i="1"/>
  <c r="CW85" i="1"/>
  <c r="CJ85" i="1"/>
  <c r="BW85" i="1"/>
  <c r="BJ85" i="1"/>
  <c r="AW85" i="1"/>
  <c r="AJ85" i="1"/>
  <c r="W85" i="1"/>
  <c r="EJ81" i="1"/>
  <c r="DW81" i="1"/>
  <c r="DJ81" i="1"/>
  <c r="CW81" i="1"/>
  <c r="CJ81" i="1"/>
  <c r="BW81" i="1"/>
  <c r="BJ81" i="1"/>
  <c r="AW81" i="1"/>
  <c r="AJ81" i="1"/>
  <c r="W81" i="1"/>
  <c r="EJ78" i="1"/>
  <c r="DW78" i="1"/>
  <c r="DJ78" i="1"/>
  <c r="CW78" i="1"/>
  <c r="CJ78" i="1"/>
  <c r="BW78" i="1"/>
  <c r="BJ78" i="1"/>
  <c r="AW78" i="1"/>
  <c r="AJ78" i="1"/>
  <c r="W78" i="1"/>
  <c r="EJ74" i="1"/>
  <c r="DW74" i="1"/>
  <c r="DJ74" i="1"/>
  <c r="CW74" i="1"/>
  <c r="CJ74" i="1"/>
  <c r="BW74" i="1"/>
  <c r="BJ74" i="1"/>
  <c r="AW74" i="1"/>
  <c r="AJ74" i="1"/>
  <c r="W74" i="1"/>
  <c r="EJ72" i="1"/>
  <c r="DW72" i="1"/>
  <c r="DJ72" i="1"/>
  <c r="CW72" i="1"/>
  <c r="CJ72" i="1"/>
  <c r="BW72" i="1"/>
  <c r="BJ72" i="1"/>
  <c r="AW72" i="1"/>
  <c r="AJ72" i="1"/>
  <c r="W72" i="1"/>
  <c r="EJ71" i="1"/>
  <c r="DW71" i="1"/>
  <c r="DJ71" i="1"/>
  <c r="CW71" i="1"/>
  <c r="CJ71" i="1"/>
  <c r="BW71" i="1"/>
  <c r="BJ71" i="1"/>
  <c r="AW71" i="1"/>
  <c r="AJ71" i="1"/>
  <c r="W71" i="1"/>
  <c r="EJ70" i="1"/>
  <c r="DW70" i="1"/>
  <c r="DJ70" i="1"/>
  <c r="CW70" i="1"/>
  <c r="CJ70" i="1"/>
  <c r="BW70" i="1"/>
  <c r="BJ70" i="1"/>
  <c r="AW70" i="1"/>
  <c r="AJ70" i="1"/>
  <c r="W70" i="1"/>
  <c r="EJ56" i="1"/>
  <c r="DW56" i="1"/>
  <c r="DJ56" i="1"/>
  <c r="CW56" i="1"/>
  <c r="CJ56" i="1"/>
  <c r="BW56" i="1"/>
  <c r="BJ56" i="1"/>
  <c r="AW56" i="1"/>
  <c r="AJ56" i="1"/>
  <c r="W56" i="1"/>
  <c r="EJ55" i="1"/>
  <c r="DW55" i="1"/>
  <c r="DJ55" i="1"/>
  <c r="CW55" i="1"/>
  <c r="CJ55" i="1"/>
  <c r="BW55" i="1"/>
  <c r="BJ55" i="1"/>
  <c r="AW55" i="1"/>
  <c r="AJ55" i="1"/>
  <c r="W55" i="1"/>
  <c r="EJ54" i="1"/>
  <c r="DW54" i="1"/>
  <c r="DJ54" i="1"/>
  <c r="CW54" i="1"/>
  <c r="CJ54" i="1"/>
  <c r="BW54" i="1"/>
  <c r="BJ54" i="1"/>
  <c r="AW54" i="1"/>
  <c r="AJ54" i="1"/>
  <c r="W54" i="1"/>
  <c r="EJ53" i="1"/>
  <c r="DW53" i="1"/>
  <c r="DJ53" i="1"/>
  <c r="CW53" i="1"/>
  <c r="CJ53" i="1"/>
  <c r="BW53" i="1"/>
  <c r="BJ53" i="1"/>
  <c r="AW53" i="1"/>
  <c r="AJ53" i="1"/>
  <c r="W53" i="1"/>
  <c r="EJ52" i="1"/>
  <c r="DW52" i="1"/>
  <c r="DJ52" i="1"/>
  <c r="CW52" i="1"/>
  <c r="CJ52" i="1"/>
  <c r="BW52" i="1"/>
  <c r="BJ52" i="1"/>
  <c r="AW52" i="1"/>
  <c r="AJ52" i="1"/>
  <c r="W52" i="1"/>
  <c r="EJ51" i="1"/>
  <c r="DW51" i="1"/>
  <c r="DJ51" i="1"/>
  <c r="CW51" i="1"/>
  <c r="CJ51" i="1"/>
  <c r="BW51" i="1"/>
  <c r="BJ51" i="1"/>
  <c r="AW51" i="1"/>
  <c r="AJ51" i="1"/>
  <c r="W51" i="1"/>
  <c r="EJ50" i="1"/>
  <c r="DW50" i="1"/>
  <c r="DJ50" i="1"/>
  <c r="CW50" i="1"/>
  <c r="CJ50" i="1"/>
  <c r="BW50" i="1"/>
  <c r="BJ50" i="1"/>
  <c r="AW50" i="1"/>
  <c r="AJ50" i="1"/>
  <c r="W50" i="1"/>
  <c r="EJ47" i="1"/>
  <c r="DW47" i="1"/>
  <c r="DJ47" i="1"/>
  <c r="CW47" i="1"/>
  <c r="CJ47" i="1"/>
  <c r="EJ46" i="1"/>
  <c r="DW46" i="1"/>
  <c r="DJ46" i="1"/>
  <c r="CW46" i="1"/>
  <c r="CJ46" i="1"/>
  <c r="BW46" i="1"/>
  <c r="BJ46" i="1"/>
  <c r="AW46" i="1"/>
  <c r="AJ46" i="1"/>
  <c r="W46" i="1"/>
  <c r="EJ45" i="1"/>
  <c r="DW45" i="1"/>
  <c r="DJ45" i="1"/>
  <c r="CW45" i="1"/>
  <c r="CJ45" i="1"/>
  <c r="BW45" i="1"/>
  <c r="BJ45" i="1"/>
  <c r="AW45" i="1"/>
  <c r="AJ45" i="1"/>
  <c r="W45" i="1"/>
  <c r="EJ44" i="1"/>
  <c r="DW44" i="1"/>
  <c r="DJ44" i="1"/>
  <c r="CW44" i="1"/>
  <c r="CJ44" i="1"/>
  <c r="BW44" i="1"/>
  <c r="BJ44" i="1"/>
  <c r="AW44" i="1"/>
  <c r="AJ44" i="1"/>
  <c r="W44" i="1"/>
  <c r="EJ43" i="1"/>
  <c r="DW43" i="1"/>
  <c r="DJ43" i="1"/>
  <c r="CW43" i="1"/>
  <c r="CJ43" i="1"/>
  <c r="BW43" i="1"/>
  <c r="BJ43" i="1"/>
  <c r="AW43" i="1"/>
  <c r="AJ43" i="1"/>
  <c r="W43" i="1"/>
  <c r="EJ42" i="1"/>
  <c r="DW42" i="1"/>
  <c r="DJ42" i="1"/>
  <c r="CW42" i="1"/>
  <c r="CJ42" i="1"/>
  <c r="BW42" i="1"/>
  <c r="BJ42" i="1"/>
  <c r="AW42" i="1"/>
  <c r="AJ42" i="1"/>
  <c r="W42" i="1"/>
  <c r="EJ41" i="1"/>
  <c r="DW41" i="1"/>
  <c r="DJ41" i="1"/>
  <c r="CW41" i="1"/>
  <c r="CJ41" i="1"/>
  <c r="BW41" i="1"/>
  <c r="BJ41" i="1"/>
  <c r="AW41" i="1"/>
  <c r="AJ41" i="1"/>
  <c r="W41" i="1"/>
  <c r="EJ40" i="1"/>
  <c r="DW40" i="1"/>
  <c r="DJ40" i="1"/>
  <c r="CW40" i="1"/>
  <c r="CJ40" i="1"/>
  <c r="BW40" i="1"/>
  <c r="BJ40" i="1"/>
  <c r="AW40" i="1"/>
  <c r="AJ40" i="1"/>
  <c r="W40" i="1"/>
  <c r="EJ36" i="1"/>
  <c r="DW36" i="1"/>
  <c r="DJ36" i="1"/>
  <c r="CW36" i="1"/>
  <c r="CJ36" i="1"/>
  <c r="BW36" i="1"/>
  <c r="BJ36" i="1"/>
  <c r="AW36" i="1"/>
  <c r="AJ36" i="1"/>
  <c r="W36" i="1"/>
  <c r="EJ35" i="1"/>
  <c r="DW35" i="1"/>
  <c r="DJ35" i="1"/>
  <c r="CW35" i="1"/>
  <c r="CJ35" i="1"/>
  <c r="BW35" i="1"/>
  <c r="BJ35" i="1"/>
  <c r="AW35" i="1"/>
  <c r="AJ35" i="1"/>
  <c r="W35" i="1"/>
  <c r="EJ34" i="1"/>
  <c r="DW34" i="1"/>
  <c r="DJ34" i="1"/>
  <c r="CW34" i="1"/>
  <c r="CJ34" i="1"/>
  <c r="BW34" i="1"/>
  <c r="BJ34" i="1"/>
  <c r="AW34" i="1"/>
  <c r="AJ34" i="1"/>
  <c r="W34" i="1"/>
  <c r="EJ30" i="1"/>
  <c r="DW30" i="1"/>
  <c r="DJ30" i="1"/>
  <c r="CW30" i="1"/>
  <c r="CJ30" i="1"/>
  <c r="BW30" i="1"/>
  <c r="BJ30" i="1"/>
  <c r="AW30" i="1"/>
  <c r="AJ30" i="1"/>
  <c r="W30" i="1"/>
  <c r="EJ29" i="1"/>
  <c r="DW29" i="1"/>
  <c r="DJ29" i="1"/>
  <c r="CW29" i="1"/>
  <c r="CJ29" i="1"/>
  <c r="BW29" i="1"/>
  <c r="BJ29" i="1"/>
  <c r="AW29" i="1"/>
  <c r="AJ29" i="1"/>
  <c r="W29" i="1"/>
  <c r="EJ28" i="1"/>
  <c r="DW28" i="1"/>
  <c r="DJ28" i="1"/>
  <c r="CW28" i="1"/>
  <c r="CJ28" i="1"/>
  <c r="BW28" i="1"/>
  <c r="BJ28" i="1"/>
  <c r="AW28" i="1"/>
  <c r="AJ28" i="1"/>
  <c r="W28" i="1"/>
  <c r="M310" i="1"/>
  <c r="BR115" i="1"/>
  <c r="BR113" i="1" s="1"/>
  <c r="BN115" i="1"/>
  <c r="BN113" i="1" s="1"/>
  <c r="CI186" i="1"/>
  <c r="CG186" i="1"/>
  <c r="CE186" i="1"/>
  <c r="CC169" i="1"/>
  <c r="BY186" i="1"/>
  <c r="CV115" i="1"/>
  <c r="CV113" i="1" s="1"/>
  <c r="CT115" i="1"/>
  <c r="CT113" i="1" s="1"/>
  <c r="CN115" i="1"/>
  <c r="CN113" i="1" s="1"/>
  <c r="BS186" i="1"/>
  <c r="BK186" i="1"/>
  <c r="CG169" i="1"/>
  <c r="CG25" i="1"/>
  <c r="CG23" i="1" s="1"/>
  <c r="CE25" i="1"/>
  <c r="CE23" i="1" s="1"/>
  <c r="CA169" i="1"/>
  <c r="BZ115" i="1"/>
  <c r="BZ113" i="1" s="1"/>
  <c r="CU186" i="1"/>
  <c r="CS186" i="1"/>
  <c r="DG186" i="1"/>
  <c r="DV115" i="1"/>
  <c r="DV113" i="1" s="1"/>
  <c r="DR115" i="1"/>
  <c r="DR113" i="1" s="1"/>
  <c r="DQ25" i="1"/>
  <c r="DQ23" i="1" s="1"/>
  <c r="DN115" i="1"/>
  <c r="DN113" i="1" s="1"/>
  <c r="DM25" i="1"/>
  <c r="DM23" i="1" s="1"/>
  <c r="EI186" i="1"/>
  <c r="DE169" i="1"/>
  <c r="DE25" i="1"/>
  <c r="DE23" i="1" s="1"/>
  <c r="CY169" i="1"/>
  <c r="DU186" i="1"/>
  <c r="DU245" i="1"/>
  <c r="DQ186" i="1"/>
  <c r="DQ245" i="1"/>
  <c r="DM186" i="1"/>
  <c r="DM245" i="1"/>
  <c r="EH115" i="1"/>
  <c r="EH113" i="1" s="1"/>
  <c r="EG245" i="1"/>
  <c r="EE245" i="1"/>
  <c r="DY245" i="1"/>
  <c r="DY277" i="1" s="1"/>
  <c r="EW171" i="1"/>
  <c r="EV169" i="1"/>
  <c r="ER169" i="1"/>
  <c r="EN310" i="1"/>
  <c r="FH245" i="1"/>
  <c r="FG245" i="1"/>
  <c r="FD245" i="1"/>
  <c r="FC245" i="1"/>
  <c r="EZ245" i="1"/>
  <c r="EY245" i="1"/>
  <c r="FH115" i="1"/>
  <c r="FH113" i="1" s="1"/>
  <c r="FD115" i="1"/>
  <c r="FD113" i="1" s="1"/>
  <c r="EZ115" i="1"/>
  <c r="EZ113" i="1" s="1"/>
  <c r="CF67" i="1"/>
  <c r="EE186" i="1"/>
  <c r="ES25" i="1"/>
  <c r="ES23" i="1" s="1"/>
  <c r="FI169" i="1"/>
  <c r="EX95" i="1"/>
  <c r="EW117" i="1"/>
  <c r="EU25" i="1"/>
  <c r="EU23" i="1" s="1"/>
  <c r="EQ25" i="1"/>
  <c r="EQ23" i="1" s="1"/>
  <c r="EL217" i="1"/>
  <c r="EL115" i="1"/>
  <c r="EW39" i="1"/>
  <c r="FH310" i="1"/>
  <c r="FD310" i="1"/>
  <c r="EX217" i="1"/>
  <c r="FK97" i="1"/>
  <c r="FK95" i="1" s="1"/>
  <c r="FK288" i="1"/>
  <c r="FK286" i="1" s="1"/>
  <c r="FK184" i="1"/>
  <c r="FK219" i="1"/>
  <c r="FK217" i="1" s="1"/>
  <c r="FK196" i="1"/>
  <c r="FK177" i="1"/>
  <c r="FK247" i="1"/>
  <c r="FK206" i="1"/>
  <c r="FK256" i="1"/>
  <c r="FK132" i="1"/>
  <c r="FK107" i="1"/>
  <c r="FK87" i="1"/>
  <c r="FK83" i="1" s="1"/>
  <c r="FK77" i="1"/>
  <c r="FK225" i="1"/>
  <c r="FK171" i="1"/>
  <c r="FK117" i="1"/>
  <c r="FK69" i="1"/>
  <c r="FK74" i="1"/>
  <c r="FK80" i="1"/>
  <c r="FK49" i="1"/>
  <c r="FK264" i="1"/>
  <c r="FK262" i="1" s="1"/>
  <c r="FK190" i="1"/>
  <c r="FK129" i="1"/>
  <c r="FK39" i="1"/>
  <c r="FK33" i="1"/>
  <c r="FK27" i="1"/>
  <c r="EC115" i="1"/>
  <c r="EC113" i="1" s="1"/>
  <c r="EP25" i="1"/>
  <c r="EP23" i="1" s="1"/>
  <c r="GH25" i="1"/>
  <c r="GH23" i="1" s="1"/>
  <c r="BG245" i="1"/>
  <c r="BG277" i="1" s="1"/>
  <c r="BM169" i="1"/>
  <c r="CC115" i="1"/>
  <c r="CC113" i="1" s="1"/>
  <c r="DH245" i="1"/>
  <c r="DH277" i="1" s="1"/>
  <c r="DT245" i="1"/>
  <c r="ET169" i="1"/>
  <c r="CG115" i="1"/>
  <c r="CG113" i="1" s="1"/>
  <c r="CD169" i="1"/>
  <c r="CD245" i="1"/>
  <c r="CD277" i="1" s="1"/>
  <c r="BX169" i="1"/>
  <c r="CV310" i="1"/>
  <c r="DO115" i="1"/>
  <c r="DO113" i="1" s="1"/>
  <c r="DN25" i="1"/>
  <c r="DN23" i="1" s="1"/>
  <c r="GG288" i="1"/>
  <c r="GG286" i="1" s="1"/>
  <c r="CR310" i="1"/>
  <c r="CR169" i="1"/>
  <c r="DH169" i="1"/>
  <c r="DD245" i="1"/>
  <c r="DD277" i="1" s="1"/>
  <c r="DC245" i="1"/>
  <c r="DV245" i="1"/>
  <c r="ED245" i="1"/>
  <c r="DZ245" i="1"/>
  <c r="DZ277" i="1" s="1"/>
  <c r="DY310" i="1"/>
  <c r="EP169" i="1"/>
  <c r="EP245" i="1"/>
  <c r="EP277" i="1" s="1"/>
  <c r="EO245" i="1"/>
  <c r="EO277" i="1" s="1"/>
  <c r="FF169" i="1"/>
  <c r="FB169" i="1"/>
  <c r="GG190" i="1"/>
  <c r="GG171" i="1"/>
  <c r="GG177" i="1"/>
  <c r="AI245" i="1"/>
  <c r="L310" i="1"/>
  <c r="BC245" i="1"/>
  <c r="BV245" i="1"/>
  <c r="BQ169" i="1"/>
  <c r="CH169" i="1"/>
  <c r="BZ245" i="1"/>
  <c r="BZ277" i="1" s="1"/>
  <c r="CN310" i="1"/>
  <c r="DG245" i="1"/>
  <c r="DD169" i="1"/>
  <c r="DB25" i="1"/>
  <c r="DB23" i="1" s="1"/>
  <c r="DE245" i="1"/>
  <c r="DR25" i="1"/>
  <c r="DR23" i="1" s="1"/>
  <c r="DP245" i="1"/>
  <c r="DN245" i="1"/>
  <c r="DL186" i="1"/>
  <c r="EI245" i="1"/>
  <c r="CI115" i="1"/>
  <c r="CI113" i="1" s="1"/>
  <c r="DK115" i="1"/>
  <c r="DK113" i="1" s="1"/>
  <c r="EW80" i="1"/>
  <c r="EA245" i="1"/>
  <c r="EA277" i="1" s="1"/>
  <c r="EV245" i="1"/>
  <c r="EV277" i="1" s="1"/>
  <c r="EL310" i="1"/>
  <c r="EL245" i="1"/>
  <c r="EW206" i="1"/>
  <c r="FE169" i="1"/>
  <c r="FE165" i="1" s="1"/>
  <c r="FE154" i="1" s="1"/>
  <c r="FA169" i="1"/>
  <c r="GK27" i="1"/>
  <c r="FJ69" i="1"/>
  <c r="GG219" i="1"/>
  <c r="GG217" i="1" s="1"/>
  <c r="GG300" i="1"/>
  <c r="GG298" i="1" s="1"/>
  <c r="GK49" i="1"/>
  <c r="FK156" i="1"/>
  <c r="FK300" i="1"/>
  <c r="BW184" i="1"/>
  <c r="BX310" i="1"/>
  <c r="CZ310" i="1"/>
  <c r="AI277" i="1"/>
  <c r="AW33" i="1"/>
  <c r="CB25" i="1"/>
  <c r="CB23" i="1" s="1"/>
  <c r="DI115" i="1"/>
  <c r="DI113" i="1" s="1"/>
  <c r="DE115" i="1"/>
  <c r="DE113" i="1" s="1"/>
  <c r="DA115" i="1"/>
  <c r="DA113" i="1" s="1"/>
  <c r="DR186" i="1"/>
  <c r="EU186" i="1"/>
  <c r="EO186" i="1"/>
  <c r="EM186" i="1"/>
  <c r="EK186" i="1"/>
  <c r="GL247" i="1"/>
  <c r="GL190" i="1"/>
  <c r="GL171" i="1"/>
  <c r="GL150" i="1"/>
  <c r="GL149" i="1" s="1"/>
  <c r="GL143" i="1" s="1"/>
  <c r="GL132" i="1"/>
  <c r="GL77" i="1"/>
  <c r="U115" i="1"/>
  <c r="U113" i="1" s="1"/>
  <c r="Q115" i="1"/>
  <c r="Q113" i="1" s="1"/>
  <c r="P245" i="1"/>
  <c r="P277" i="1" s="1"/>
  <c r="BP169" i="1"/>
  <c r="CG245" i="1"/>
  <c r="CG277" i="1" s="1"/>
  <c r="CC245" i="1"/>
  <c r="CC277" i="1" s="1"/>
  <c r="CV169" i="1"/>
  <c r="CV245" i="1"/>
  <c r="CN169" i="1"/>
  <c r="DF25" i="1"/>
  <c r="DF23" i="1" s="1"/>
  <c r="DR245" i="1"/>
  <c r="DN186" i="1"/>
  <c r="EB186" i="1"/>
  <c r="ES169" i="1"/>
  <c r="EQ169" i="1"/>
  <c r="EX169" i="1"/>
  <c r="GG196" i="1"/>
  <c r="GG156" i="1"/>
  <c r="GG87" i="1"/>
  <c r="GG83" i="1" s="1"/>
  <c r="GL64" i="1"/>
  <c r="GL62" i="1" s="1"/>
  <c r="GL80" i="1"/>
  <c r="EL169" i="1"/>
  <c r="EL25" i="1"/>
  <c r="EL23" i="1" s="1"/>
  <c r="GG206" i="1"/>
  <c r="GG107" i="1"/>
  <c r="GG97" i="1"/>
  <c r="GG95" i="1" s="1"/>
  <c r="GG264" i="1"/>
  <c r="GG262" i="1" s="1"/>
  <c r="GK256" i="1"/>
  <c r="GK288" i="1"/>
  <c r="GK286" i="1" s="1"/>
  <c r="GK264" i="1"/>
  <c r="GK262" i="1" s="1"/>
  <c r="GK225" i="1"/>
  <c r="GK206" i="1"/>
  <c r="GK190" i="1"/>
  <c r="GK171" i="1"/>
  <c r="GK184" i="1"/>
  <c r="GK177" i="1"/>
  <c r="GK132" i="1"/>
  <c r="GK129" i="1"/>
  <c r="GK117" i="1"/>
  <c r="GK107" i="1"/>
  <c r="GK150" i="1"/>
  <c r="GK149" i="1" s="1"/>
  <c r="GK143" i="1" s="1"/>
  <c r="GK97" i="1"/>
  <c r="GK95" i="1" s="1"/>
  <c r="GK64" i="1"/>
  <c r="GK62" i="1" s="1"/>
  <c r="GK69" i="1"/>
  <c r="GK74" i="1"/>
  <c r="GK80" i="1"/>
  <c r="GK77" i="1"/>
  <c r="CJ184" i="1"/>
  <c r="AE115" i="1"/>
  <c r="AE113" i="1" s="1"/>
  <c r="Z217" i="1"/>
  <c r="AW177" i="1"/>
  <c r="AW156" i="1"/>
  <c r="AK95" i="1"/>
  <c r="EB310" i="1"/>
  <c r="FI310" i="1"/>
  <c r="FE310" i="1"/>
  <c r="FA310" i="1"/>
  <c r="X298" i="1"/>
  <c r="X245" i="1"/>
  <c r="AK83" i="1"/>
  <c r="BI286" i="1"/>
  <c r="BI310" i="1" s="1"/>
  <c r="GH264" i="1"/>
  <c r="GH262" i="1" s="1"/>
  <c r="GH247" i="1"/>
  <c r="GH256" i="1"/>
  <c r="GH300" i="1"/>
  <c r="GH298" i="1" s="1"/>
  <c r="GH156" i="1"/>
  <c r="GH177" i="1"/>
  <c r="GH184" i="1"/>
  <c r="GH196" i="1"/>
  <c r="GH225" i="1"/>
  <c r="GH74" i="1"/>
  <c r="GH77" i="1"/>
  <c r="GH80" i="1"/>
  <c r="GH150" i="1"/>
  <c r="GH149" i="1" s="1"/>
  <c r="GH143" i="1" s="1"/>
  <c r="FY107" i="1"/>
  <c r="FY171" i="1"/>
  <c r="FY177" i="1"/>
  <c r="FY196" i="1"/>
  <c r="FX247" i="1"/>
  <c r="FX74" i="1"/>
  <c r="FX225" i="1"/>
  <c r="FX264" i="1"/>
  <c r="FX262" i="1" s="1"/>
  <c r="FX27" i="1"/>
  <c r="FX190" i="1"/>
  <c r="GK39" i="1"/>
  <c r="GK156" i="1"/>
  <c r="DR277" i="1"/>
  <c r="FK298" i="1"/>
  <c r="GI74" i="1"/>
  <c r="FX64" i="1"/>
  <c r="FX62" i="1" s="1"/>
  <c r="FX288" i="1"/>
  <c r="FX256" i="1"/>
  <c r="FX245" i="1" s="1"/>
  <c r="FX219" i="1"/>
  <c r="FX217" i="1" s="1"/>
  <c r="FX196" i="1"/>
  <c r="FX206" i="1"/>
  <c r="FX184" i="1"/>
  <c r="FX177" i="1"/>
  <c r="FX97" i="1"/>
  <c r="FX95" i="1" s="1"/>
  <c r="FX80" i="1"/>
  <c r="FX300" i="1"/>
  <c r="FX298" i="1" s="1"/>
  <c r="FX39" i="1"/>
  <c r="FY190" i="1"/>
  <c r="FY288" i="1"/>
  <c r="FY286" i="1" s="1"/>
  <c r="FY300" i="1"/>
  <c r="FY298" i="1" s="1"/>
  <c r="FY256" i="1"/>
  <c r="FY97" i="1"/>
  <c r="FY95" i="1" s="1"/>
  <c r="FY80" i="1"/>
  <c r="FY74" i="1"/>
  <c r="FY264" i="1"/>
  <c r="FY262" i="1" s="1"/>
  <c r="FY247" i="1"/>
  <c r="FY39" i="1"/>
  <c r="GH171" i="1"/>
  <c r="GH169" i="1" s="1"/>
  <c r="FX150" i="1"/>
  <c r="FX156" i="1"/>
  <c r="FX69" i="1"/>
  <c r="FX77" i="1"/>
  <c r="FX33" i="1"/>
  <c r="FZ264" i="1"/>
  <c r="FZ262" i="1" s="1"/>
  <c r="FZ300" i="1"/>
  <c r="FZ298" i="1" s="1"/>
  <c r="FZ33" i="1"/>
  <c r="FZ77" i="1"/>
  <c r="FZ97" i="1"/>
  <c r="FZ95" i="1" s="1"/>
  <c r="FZ177" i="1"/>
  <c r="FZ184" i="1"/>
  <c r="FZ256" i="1"/>
  <c r="FZ288" i="1"/>
  <c r="FZ286" i="1" s="1"/>
  <c r="FZ27" i="1"/>
  <c r="FZ49" i="1"/>
  <c r="FZ64" i="1"/>
  <c r="FZ62" i="1" s="1"/>
  <c r="FZ69" i="1"/>
  <c r="FZ190" i="1"/>
  <c r="FZ206" i="1"/>
  <c r="FZ150" i="1"/>
  <c r="FZ149" i="1" s="1"/>
  <c r="FZ143" i="1" s="1"/>
  <c r="FY150" i="1"/>
  <c r="FY149" i="1" s="1"/>
  <c r="FY225" i="1"/>
  <c r="FY206" i="1"/>
  <c r="FY156" i="1"/>
  <c r="FY69" i="1"/>
  <c r="FY77" i="1"/>
  <c r="FY49" i="1"/>
  <c r="FY33" i="1"/>
  <c r="FY27" i="1"/>
  <c r="GH288" i="1"/>
  <c r="GH286" i="1" s="1"/>
  <c r="GH219" i="1"/>
  <c r="GH217" i="1" s="1"/>
  <c r="GH107" i="1"/>
  <c r="GH97" i="1"/>
  <c r="GH95" i="1" s="1"/>
  <c r="GH69" i="1"/>
  <c r="FL33" i="1"/>
  <c r="FL196" i="1"/>
  <c r="FL177" i="1"/>
  <c r="FL247" i="1"/>
  <c r="FL190" i="1"/>
  <c r="FL129" i="1"/>
  <c r="FL97" i="1"/>
  <c r="FL95" i="1" s="1"/>
  <c r="FL80" i="1"/>
  <c r="FL74" i="1"/>
  <c r="FL39" i="1"/>
  <c r="FL225" i="1"/>
  <c r="FL171" i="1"/>
  <c r="FL117" i="1"/>
  <c r="FL300" i="1"/>
  <c r="FL298" i="1" s="1"/>
  <c r="FL156" i="1"/>
  <c r="FL27" i="1"/>
  <c r="FL219" i="1"/>
  <c r="FL217" i="1" s="1"/>
  <c r="FL184" i="1"/>
  <c r="FL288" i="1"/>
  <c r="FL286" i="1" s="1"/>
  <c r="FL310" i="1" s="1"/>
  <c r="FM74" i="1"/>
  <c r="FM77" i="1"/>
  <c r="FM80" i="1"/>
  <c r="FM256" i="1"/>
  <c r="FM300" i="1"/>
  <c r="FM298" i="1" s="1"/>
  <c r="FM129" i="1"/>
  <c r="FM69" i="1"/>
  <c r="FM171" i="1"/>
  <c r="FM184" i="1"/>
  <c r="FM225" i="1"/>
  <c r="FL264" i="1"/>
  <c r="FL262" i="1" s="1"/>
  <c r="FL206" i="1"/>
  <c r="FL256" i="1"/>
  <c r="FL132" i="1"/>
  <c r="FL107" i="1"/>
  <c r="FL87" i="1"/>
  <c r="FL83" i="1" s="1"/>
  <c r="FL77" i="1"/>
  <c r="FL69" i="1"/>
  <c r="FL49" i="1"/>
  <c r="FM49" i="1"/>
  <c r="FN49" i="1"/>
  <c r="FO49" i="1"/>
  <c r="FP49" i="1"/>
  <c r="FQ49" i="1"/>
  <c r="FR49" i="1"/>
  <c r="FS49" i="1"/>
  <c r="FT49" i="1"/>
  <c r="FU49" i="1"/>
  <c r="FV49" i="1"/>
  <c r="FZ219" i="1"/>
  <c r="FZ217" i="1" s="1"/>
  <c r="FX149" i="1"/>
  <c r="FX143" i="1" s="1"/>
  <c r="GA74" i="1"/>
  <c r="GA80" i="1"/>
  <c r="GA156" i="1"/>
  <c r="GA196" i="1"/>
  <c r="GA206" i="1"/>
  <c r="GA288" i="1"/>
  <c r="GA286" i="1" s="1"/>
  <c r="GA300" i="1"/>
  <c r="GA298" i="1" s="1"/>
  <c r="GA27" i="1"/>
  <c r="GA33" i="1"/>
  <c r="GA64" i="1"/>
  <c r="GA62" i="1" s="1"/>
  <c r="GA69" i="1"/>
  <c r="GA107" i="1"/>
  <c r="GA184" i="1"/>
  <c r="GA219" i="1"/>
  <c r="GA217" i="1" s="1"/>
  <c r="FX286" i="1"/>
  <c r="FM117" i="1"/>
  <c r="FM264" i="1"/>
  <c r="FM262" i="1" s="1"/>
  <c r="FM190" i="1"/>
  <c r="FM288" i="1"/>
  <c r="FM286" i="1" s="1"/>
  <c r="FM219" i="1"/>
  <c r="FM217" i="1" s="1"/>
  <c r="FM177" i="1"/>
  <c r="FM169" i="1" s="1"/>
  <c r="FM206" i="1"/>
  <c r="FM156" i="1"/>
  <c r="FM247" i="1"/>
  <c r="FM107" i="1"/>
  <c r="FM87" i="1"/>
  <c r="FM83" i="1" s="1"/>
  <c r="FM33" i="1"/>
  <c r="FM27" i="1"/>
  <c r="FM39" i="1"/>
  <c r="FL169" i="1"/>
  <c r="FN184" i="1"/>
  <c r="FN225" i="1"/>
  <c r="FN129" i="1"/>
  <c r="FN190" i="1"/>
  <c r="FN300" i="1"/>
  <c r="FN298" i="1" s="1"/>
  <c r="FN74" i="1"/>
  <c r="FN80" i="1"/>
  <c r="FN171" i="1"/>
  <c r="FN27" i="1"/>
  <c r="FN33" i="1"/>
  <c r="FN87" i="1"/>
  <c r="FN83" i="1" s="1"/>
  <c r="FN247" i="1"/>
  <c r="FM196" i="1"/>
  <c r="FM132" i="1"/>
  <c r="FM97" i="1"/>
  <c r="FM95" i="1" s="1"/>
  <c r="GA264" i="1"/>
  <c r="GA262" i="1" s="1"/>
  <c r="GA190" i="1"/>
  <c r="GA77" i="1"/>
  <c r="GA150" i="1"/>
  <c r="GA149" i="1" s="1"/>
  <c r="GA143" i="1" s="1"/>
  <c r="GB39" i="1"/>
  <c r="GB27" i="1"/>
  <c r="GB49" i="1"/>
  <c r="GB247" i="1"/>
  <c r="GB256" i="1"/>
  <c r="GB288" i="1"/>
  <c r="GB286" i="1" s="1"/>
  <c r="GB77" i="1"/>
  <c r="GB80" i="1"/>
  <c r="GB171" i="1"/>
  <c r="GA225" i="1"/>
  <c r="GA171" i="1"/>
  <c r="GA49" i="1"/>
  <c r="FN156" i="1"/>
  <c r="FN39" i="1"/>
  <c r="FN256" i="1"/>
  <c r="FN132" i="1"/>
  <c r="FN196" i="1"/>
  <c r="FN117" i="1"/>
  <c r="FN107" i="1"/>
  <c r="FN97" i="1"/>
  <c r="FN95" i="1" s="1"/>
  <c r="FN77" i="1"/>
  <c r="FN69" i="1"/>
  <c r="FO256" i="1"/>
  <c r="FO77" i="1"/>
  <c r="FO33" i="1"/>
  <c r="FO129" i="1"/>
  <c r="FO74" i="1"/>
  <c r="FO80" i="1"/>
  <c r="FO87" i="1"/>
  <c r="FO97" i="1"/>
  <c r="FO95" i="1" s="1"/>
  <c r="FO184" i="1"/>
  <c r="FO225" i="1"/>
  <c r="FN264" i="1"/>
  <c r="FN206" i="1"/>
  <c r="FN219" i="1"/>
  <c r="FN217" i="1" s="1"/>
  <c r="FN177" i="1"/>
  <c r="FN288" i="1"/>
  <c r="FN286" i="1" s="1"/>
  <c r="GC64" i="1"/>
  <c r="GC62" i="1" s="1"/>
  <c r="GC107" i="1"/>
  <c r="GC171" i="1"/>
  <c r="GC225" i="1"/>
  <c r="GC74" i="1"/>
  <c r="GC80" i="1"/>
  <c r="GC150" i="1"/>
  <c r="GC149" i="1" s="1"/>
  <c r="GC143" i="1" s="1"/>
  <c r="GB225" i="1"/>
  <c r="GB190" i="1"/>
  <c r="GB150" i="1"/>
  <c r="GB149" i="1" s="1"/>
  <c r="GB143" i="1" s="1"/>
  <c r="GB219" i="1"/>
  <c r="GB217" i="1" s="1"/>
  <c r="GB184" i="1"/>
  <c r="GB177" i="1"/>
  <c r="GB64" i="1"/>
  <c r="GB62" i="1" s="1"/>
  <c r="GB206" i="1"/>
  <c r="GB156" i="1"/>
  <c r="GB97" i="1"/>
  <c r="GB95" i="1" s="1"/>
  <c r="GB74" i="1"/>
  <c r="GB264" i="1"/>
  <c r="GB262" i="1" s="1"/>
  <c r="FN262" i="1"/>
  <c r="FO171" i="1"/>
  <c r="FO219" i="1"/>
  <c r="FO217" i="1" s="1"/>
  <c r="FO300" i="1"/>
  <c r="FO298" i="1" s="1"/>
  <c r="FO132" i="1"/>
  <c r="FO69" i="1"/>
  <c r="FW105" i="1"/>
  <c r="FP107" i="1"/>
  <c r="FP77" i="1"/>
  <c r="FP80" i="1"/>
  <c r="FP171" i="1"/>
  <c r="FP225" i="1"/>
  <c r="FP132" i="1"/>
  <c r="FP256" i="1"/>
  <c r="FO196" i="1"/>
  <c r="FO177" i="1"/>
  <c r="FO264" i="1"/>
  <c r="FO262" i="1" s="1"/>
  <c r="FO190" i="1"/>
  <c r="FO288" i="1"/>
  <c r="FO286" i="1" s="1"/>
  <c r="FO39" i="1"/>
  <c r="FO27" i="1"/>
  <c r="FO117" i="1"/>
  <c r="FO206" i="1"/>
  <c r="FO156" i="1"/>
  <c r="FO247" i="1"/>
  <c r="FO107" i="1"/>
  <c r="FP206" i="1"/>
  <c r="FP156" i="1"/>
  <c r="FP69" i="1"/>
  <c r="FP74" i="1"/>
  <c r="FP87" i="1"/>
  <c r="FP83" i="1" s="1"/>
  <c r="FQ129" i="1"/>
  <c r="FQ256" i="1"/>
  <c r="FW304" i="1"/>
  <c r="FQ69" i="1"/>
  <c r="FQ184" i="1"/>
  <c r="FQ219" i="1"/>
  <c r="FQ217" i="1" s="1"/>
  <c r="FQ74" i="1"/>
  <c r="FQ107" i="1"/>
  <c r="FQ206" i="1"/>
  <c r="FQ300" i="1"/>
  <c r="FQ298" i="1" s="1"/>
  <c r="FQ247" i="1"/>
  <c r="FQ288" i="1"/>
  <c r="FQ286" i="1" s="1"/>
  <c r="FQ171" i="1"/>
  <c r="FQ225" i="1"/>
  <c r="FP264" i="1"/>
  <c r="FP262" i="1" s="1"/>
  <c r="FP190" i="1"/>
  <c r="FP33" i="1"/>
  <c r="FP196" i="1"/>
  <c r="FP177" i="1"/>
  <c r="FP247" i="1"/>
  <c r="FP97" i="1"/>
  <c r="FP95" i="1" s="1"/>
  <c r="FP300" i="1"/>
  <c r="FP298" i="1" s="1"/>
  <c r="FP117" i="1"/>
  <c r="FP129" i="1"/>
  <c r="FP39" i="1"/>
  <c r="FP27" i="1"/>
  <c r="FP219" i="1"/>
  <c r="FP217" i="1" s="1"/>
  <c r="FP184" i="1"/>
  <c r="FP288" i="1"/>
  <c r="FP286" i="1" s="1"/>
  <c r="FQ156" i="1"/>
  <c r="FR156" i="1"/>
  <c r="FS156" i="1"/>
  <c r="FT156" i="1"/>
  <c r="FU156" i="1"/>
  <c r="FV156" i="1"/>
  <c r="FQ97" i="1"/>
  <c r="FQ95" i="1" s="1"/>
  <c r="FQ77" i="1"/>
  <c r="FQ33" i="1"/>
  <c r="FQ132" i="1"/>
  <c r="FQ80" i="1"/>
  <c r="FQ117" i="1"/>
  <c r="FQ87" i="1"/>
  <c r="FQ83" i="1" s="1"/>
  <c r="FQ39" i="1"/>
  <c r="FQ27" i="1"/>
  <c r="FR80" i="1"/>
  <c r="FR77" i="1"/>
  <c r="FQ196" i="1"/>
  <c r="FQ177" i="1"/>
  <c r="FQ264" i="1"/>
  <c r="FQ262" i="1" s="1"/>
  <c r="FQ190" i="1"/>
  <c r="FR196" i="1"/>
  <c r="FR219" i="1"/>
  <c r="FR217" i="1" s="1"/>
  <c r="FR247" i="1"/>
  <c r="FR206" i="1"/>
  <c r="FR107" i="1"/>
  <c r="FR87" i="1"/>
  <c r="FR83" i="1" s="1"/>
  <c r="FR184" i="1"/>
  <c r="FR171" i="1"/>
  <c r="FR177" i="1"/>
  <c r="FR190" i="1"/>
  <c r="FR225" i="1"/>
  <c r="FR117" i="1"/>
  <c r="FR264" i="1"/>
  <c r="FR262" i="1" s="1"/>
  <c r="FR33" i="1"/>
  <c r="FR288" i="1"/>
  <c r="FR286" i="1" s="1"/>
  <c r="FR300" i="1"/>
  <c r="FR298" i="1" s="1"/>
  <c r="FR256" i="1"/>
  <c r="FR132" i="1"/>
  <c r="FR97" i="1"/>
  <c r="FR95" i="1" s="1"/>
  <c r="FS184" i="1"/>
  <c r="FS74" i="1"/>
  <c r="FS80" i="1"/>
  <c r="FS129" i="1"/>
  <c r="FS256" i="1"/>
  <c r="FS206" i="1"/>
  <c r="FS77" i="1"/>
  <c r="FS87" i="1"/>
  <c r="FS83" i="1" s="1"/>
  <c r="FS97" i="1"/>
  <c r="FS95" i="1" s="1"/>
  <c r="FS107" i="1"/>
  <c r="FS225" i="1"/>
  <c r="FS264" i="1"/>
  <c r="FS262" i="1" s="1"/>
  <c r="FR69" i="1"/>
  <c r="FR129" i="1"/>
  <c r="FR74" i="1"/>
  <c r="FR39" i="1"/>
  <c r="FR27" i="1"/>
  <c r="FS171" i="1"/>
  <c r="FS117" i="1"/>
  <c r="FS300" i="1"/>
  <c r="FS298" i="1" s="1"/>
  <c r="FS219" i="1"/>
  <c r="FS217" i="1" s="1"/>
  <c r="FS196" i="1"/>
  <c r="FS39" i="1"/>
  <c r="FS27" i="1"/>
  <c r="FS177" i="1"/>
  <c r="FS247" i="1"/>
  <c r="FS245" i="1" s="1"/>
  <c r="FT77" i="1"/>
  <c r="FT256" i="1"/>
  <c r="FT190" i="1"/>
  <c r="FT69" i="1"/>
  <c r="FT74" i="1"/>
  <c r="FT80" i="1"/>
  <c r="FT87" i="1"/>
  <c r="FT83" i="1" s="1"/>
  <c r="FT171" i="1"/>
  <c r="FT184" i="1"/>
  <c r="FS190" i="1"/>
  <c r="FS69" i="1"/>
  <c r="FS132" i="1"/>
  <c r="FS33" i="1"/>
  <c r="FS288" i="1"/>
  <c r="FS286" i="1" s="1"/>
  <c r="FT219" i="1"/>
  <c r="FT217" i="1" s="1"/>
  <c r="FT264" i="1"/>
  <c r="FT262" i="1" s="1"/>
  <c r="FT33" i="1"/>
  <c r="FT117" i="1"/>
  <c r="FT225" i="1"/>
  <c r="FT196" i="1"/>
  <c r="FT206" i="1"/>
  <c r="FT129" i="1"/>
  <c r="FT132" i="1"/>
  <c r="FT39" i="1"/>
  <c r="FT27" i="1"/>
  <c r="FU225" i="1"/>
  <c r="FU77" i="1"/>
  <c r="FU27" i="1"/>
  <c r="FV27" i="1"/>
  <c r="FU74" i="1"/>
  <c r="FU80" i="1"/>
  <c r="FU129" i="1"/>
  <c r="FU132" i="1"/>
  <c r="FU117" i="1"/>
  <c r="FU256" i="1"/>
  <c r="FU206" i="1"/>
  <c r="FV206" i="1"/>
  <c r="FU300" i="1"/>
  <c r="FU298" i="1" s="1"/>
  <c r="FT177" i="1"/>
  <c r="FT247" i="1"/>
  <c r="FT107" i="1"/>
  <c r="FT288" i="1"/>
  <c r="FT286" i="1" s="1"/>
  <c r="FT300" i="1"/>
  <c r="FT298" i="1" s="1"/>
  <c r="FT97" i="1"/>
  <c r="FT95" i="1" s="1"/>
  <c r="FU39" i="1"/>
  <c r="FW92" i="1"/>
  <c r="FW30" i="1"/>
  <c r="FW90" i="1"/>
  <c r="FW101" i="1"/>
  <c r="FW253" i="1"/>
  <c r="FW292" i="1"/>
  <c r="FW159" i="1"/>
  <c r="FW161" i="1"/>
  <c r="FV184" i="1"/>
  <c r="FV225" i="1"/>
  <c r="FW303" i="1"/>
  <c r="FW35" i="1"/>
  <c r="FW43" i="1"/>
  <c r="FW47" i="1"/>
  <c r="FW52" i="1"/>
  <c r="FW54" i="1"/>
  <c r="FW56" i="1"/>
  <c r="FW89" i="1"/>
  <c r="FW93" i="1"/>
  <c r="FW122" i="1"/>
  <c r="FW126" i="1"/>
  <c r="FW133" i="1"/>
  <c r="FW160" i="1"/>
  <c r="FW173" i="1"/>
  <c r="FW175" i="1"/>
  <c r="FW179" i="1"/>
  <c r="FW181" i="1"/>
  <c r="FW200" i="1"/>
  <c r="FW204" i="1"/>
  <c r="FW221" i="1"/>
  <c r="FW212" i="1"/>
  <c r="FW91" i="1"/>
  <c r="FW36" i="1"/>
  <c r="FW42" i="1"/>
  <c r="FW44" i="1"/>
  <c r="FW46" i="1"/>
  <c r="FW51" i="1"/>
  <c r="FW53" i="1"/>
  <c r="FW55" i="1"/>
  <c r="FW72" i="1"/>
  <c r="FV74" i="1"/>
  <c r="FV87" i="1"/>
  <c r="FV83" i="1" s="1"/>
  <c r="FW99" i="1"/>
  <c r="FW111" i="1"/>
  <c r="FW121" i="1"/>
  <c r="FW123" i="1"/>
  <c r="FW125" i="1"/>
  <c r="FW134" i="1"/>
  <c r="FV171" i="1"/>
  <c r="FW180" i="1"/>
  <c r="FW192" i="1"/>
  <c r="FW199" i="1"/>
  <c r="FW201" i="1"/>
  <c r="FW203" i="1"/>
  <c r="FW208" i="1"/>
  <c r="FW210" i="1"/>
  <c r="FW270" i="1"/>
  <c r="FW29" i="1"/>
  <c r="FW41" i="1"/>
  <c r="FW45" i="1"/>
  <c r="FW120" i="1"/>
  <c r="FW124" i="1"/>
  <c r="FV129" i="1"/>
  <c r="FW252" i="1"/>
  <c r="FW254" i="1"/>
  <c r="FW198" i="1"/>
  <c r="FW202" i="1"/>
  <c r="FW223" i="1"/>
  <c r="FW272" i="1"/>
  <c r="FW274" i="1"/>
  <c r="FV300" i="1"/>
  <c r="FV298" i="1" s="1"/>
  <c r="FW214" i="1"/>
  <c r="FW213" i="1"/>
  <c r="FW211" i="1"/>
  <c r="FU33" i="1"/>
  <c r="FW34" i="1"/>
  <c r="FU196" i="1"/>
  <c r="FU177" i="1"/>
  <c r="FU247" i="1"/>
  <c r="FU264" i="1"/>
  <c r="FU262" i="1" s="1"/>
  <c r="FW248" i="1"/>
  <c r="FU190" i="1"/>
  <c r="FW191" i="1"/>
  <c r="FW291" i="1"/>
  <c r="FU97" i="1"/>
  <c r="FU95" i="1" s="1"/>
  <c r="FU171" i="1"/>
  <c r="FW172" i="1"/>
  <c r="FW40" i="1"/>
  <c r="FW75" i="1"/>
  <c r="FW130" i="1"/>
  <c r="FU219" i="1"/>
  <c r="FU217" i="1" s="1"/>
  <c r="FW220" i="1"/>
  <c r="FU184" i="1"/>
  <c r="FU288" i="1"/>
  <c r="FU286" i="1" s="1"/>
  <c r="FU107" i="1"/>
  <c r="FU87" i="1"/>
  <c r="FU83" i="1" s="1"/>
  <c r="FU69" i="1"/>
  <c r="FW50" i="1"/>
  <c r="FW178" i="1"/>
  <c r="FW98" i="1"/>
  <c r="FV288" i="1"/>
  <c r="FV286" i="1" s="1"/>
  <c r="FV256" i="1"/>
  <c r="FV247" i="1"/>
  <c r="FW259" i="1"/>
  <c r="FV107" i="1"/>
  <c r="FV69" i="1"/>
  <c r="FW71" i="1"/>
  <c r="FV39" i="1"/>
  <c r="FV33" i="1"/>
  <c r="FW302" i="1"/>
  <c r="FW88" i="1"/>
  <c r="FW109" i="1"/>
  <c r="FW290" i="1"/>
  <c r="FW183" i="1"/>
  <c r="FW227" i="1"/>
  <c r="FW28" i="1"/>
  <c r="FV132" i="1"/>
  <c r="FV97" i="1"/>
  <c r="FV95" i="1" s="1"/>
  <c r="FV219" i="1"/>
  <c r="FV217" i="1" s="1"/>
  <c r="FV80" i="1"/>
  <c r="FW81" i="1"/>
  <c r="FV264" i="1"/>
  <c r="FV262" i="1" s="1"/>
  <c r="FW265" i="1"/>
  <c r="FV190" i="1"/>
  <c r="FV196" i="1"/>
  <c r="FW197" i="1"/>
  <c r="FV177" i="1"/>
  <c r="FV117" i="1"/>
  <c r="FW119" i="1"/>
  <c r="FW135" i="1"/>
  <c r="FW100" i="1"/>
  <c r="FW207" i="1"/>
  <c r="FW158" i="1"/>
  <c r="FV77" i="1"/>
  <c r="FW78" i="1"/>
  <c r="FZ196" i="1"/>
  <c r="GI196" i="1"/>
  <c r="GC300" i="1"/>
  <c r="GC298" i="1" s="1"/>
  <c r="GB33" i="1"/>
  <c r="FZ156" i="1"/>
  <c r="FZ80" i="1"/>
  <c r="FO186" i="1"/>
  <c r="FO83" i="1"/>
  <c r="GA39" i="1"/>
  <c r="GA256" i="1"/>
  <c r="GI107" i="1"/>
  <c r="GI80" i="1"/>
  <c r="GI97" i="1"/>
  <c r="GI95" i="1" s="1"/>
  <c r="GI225" i="1"/>
  <c r="GI206" i="1"/>
  <c r="GI69" i="1"/>
  <c r="GI256" i="1"/>
  <c r="GI247" i="1"/>
  <c r="GI150" i="1"/>
  <c r="GI149" i="1" s="1"/>
  <c r="GI143" i="1" s="1"/>
  <c r="GI77" i="1"/>
  <c r="GI184" i="1"/>
  <c r="GI219" i="1"/>
  <c r="GI217" i="1" s="1"/>
  <c r="GI190" i="1"/>
  <c r="GI186" i="1" s="1"/>
  <c r="FX171" i="1"/>
  <c r="FX107" i="1"/>
  <c r="FX87" i="1"/>
  <c r="FX83" i="1" s="1"/>
  <c r="FX49" i="1"/>
  <c r="FY219" i="1"/>
  <c r="FY217" i="1" s="1"/>
  <c r="FY184" i="1"/>
  <c r="FY87" i="1"/>
  <c r="GC206" i="1"/>
  <c r="GB300" i="1"/>
  <c r="FZ87" i="1"/>
  <c r="FZ83" i="1" s="1"/>
  <c r="FZ225" i="1"/>
  <c r="FZ171" i="1"/>
  <c r="FZ169" i="1" s="1"/>
  <c r="FZ107" i="1"/>
  <c r="FZ74" i="1"/>
  <c r="FZ247" i="1"/>
  <c r="FZ39" i="1"/>
  <c r="GI177" i="1"/>
  <c r="FQ245" i="1"/>
  <c r="FO115" i="1"/>
  <c r="FO113" i="1" s="1"/>
  <c r="GA87" i="1"/>
  <c r="GA83" i="1" s="1"/>
  <c r="GA247" i="1"/>
  <c r="GA245" i="1" s="1"/>
  <c r="AH245" i="1"/>
  <c r="AH277" i="1" s="1"/>
  <c r="Z83" i="1"/>
  <c r="Y298" i="1"/>
  <c r="Y310" i="1" s="1"/>
  <c r="AW183" i="1"/>
  <c r="AR95" i="1"/>
  <c r="AW49" i="1"/>
  <c r="AQ286" i="1"/>
  <c r="AW288" i="1"/>
  <c r="AK245" i="1"/>
  <c r="AK277" i="1" s="1"/>
  <c r="BC298" i="1"/>
  <c r="BC217" i="1"/>
  <c r="BC169" i="1"/>
  <c r="BC262" i="1"/>
  <c r="BB286" i="1"/>
  <c r="BU245" i="1"/>
  <c r="BO286" i="1"/>
  <c r="BO310" i="1" s="1"/>
  <c r="BM245" i="1"/>
  <c r="BW196" i="1"/>
  <c r="BL186" i="1"/>
  <c r="BL95" i="1"/>
  <c r="GC190" i="1"/>
  <c r="GB69" i="1"/>
  <c r="GA177" i="1"/>
  <c r="GA169" i="1" s="1"/>
  <c r="GK196" i="1"/>
  <c r="GK247" i="1"/>
  <c r="GK300" i="1"/>
  <c r="GK298" i="1" s="1"/>
  <c r="GH87" i="1"/>
  <c r="GH83" i="1" s="1"/>
  <c r="AW87" i="1"/>
  <c r="GC264" i="1"/>
  <c r="GC262" i="1" s="1"/>
  <c r="GC27" i="1"/>
  <c r="GC69" i="1"/>
  <c r="GC288" i="1"/>
  <c r="GC286" i="1" s="1"/>
  <c r="GC310" i="1" s="1"/>
  <c r="GJ105" i="1"/>
  <c r="GC184" i="1"/>
  <c r="GC256" i="1"/>
  <c r="GB196" i="1"/>
  <c r="GB87" i="1"/>
  <c r="GB83" i="1" s="1"/>
  <c r="GA97" i="1"/>
  <c r="GA95" i="1" s="1"/>
  <c r="GK219" i="1"/>
  <c r="GK217" i="1" s="1"/>
  <c r="GB107" i="1"/>
  <c r="CN217" i="1"/>
  <c r="FK186" i="1"/>
  <c r="EL113" i="1"/>
  <c r="FY64" i="1"/>
  <c r="FY62" i="1" s="1"/>
  <c r="GL117" i="1"/>
  <c r="GL129" i="1"/>
  <c r="GL288" i="1"/>
  <c r="GL286" i="1" s="1"/>
  <c r="GH190" i="1"/>
  <c r="FG277" i="1"/>
  <c r="GL206" i="1"/>
  <c r="GK87" i="1"/>
  <c r="GK33" i="1"/>
  <c r="GK25" i="1" s="1"/>
  <c r="GK23" i="1" s="1"/>
  <c r="F115" i="1"/>
  <c r="F113" i="1" s="1"/>
  <c r="V169" i="1"/>
  <c r="AG177" i="1"/>
  <c r="W219" i="1"/>
  <c r="U245" i="1"/>
  <c r="GH206" i="1"/>
  <c r="GL27" i="1"/>
  <c r="GL33" i="1"/>
  <c r="GL49" i="1"/>
  <c r="GL87" i="1"/>
  <c r="GL83" i="1" s="1"/>
  <c r="GL107" i="1"/>
  <c r="GL225" i="1"/>
  <c r="AW225" i="1"/>
  <c r="AX95" i="1"/>
  <c r="AX83" i="1"/>
  <c r="CO83" i="1"/>
  <c r="CW117" i="1"/>
  <c r="CM67" i="1"/>
  <c r="CW69" i="1"/>
  <c r="CW33" i="1"/>
  <c r="CW49" i="1"/>
  <c r="CL262" i="1"/>
  <c r="CW262" i="1" s="1"/>
  <c r="CW264" i="1"/>
  <c r="DA83" i="1"/>
  <c r="EJ33" i="1"/>
  <c r="E245" i="1"/>
  <c r="O169" i="1"/>
  <c r="O245" i="1"/>
  <c r="AC245" i="1"/>
  <c r="AC277" i="1" s="1"/>
  <c r="BU169" i="1"/>
  <c r="CP245" i="1"/>
  <c r="CP277" i="1" s="1"/>
  <c r="I310" i="1"/>
  <c r="I245" i="1"/>
  <c r="J245" i="1"/>
  <c r="J277" i="1" s="1"/>
  <c r="R67" i="1"/>
  <c r="AF245" i="1"/>
  <c r="AO169" i="1"/>
  <c r="BS310" i="1"/>
  <c r="CL310" i="1"/>
  <c r="CL169" i="1"/>
  <c r="DG310" i="1"/>
  <c r="DP186" i="1"/>
  <c r="EI310" i="1"/>
  <c r="ED310" i="1"/>
  <c r="GG69" i="1"/>
  <c r="BZ169" i="1"/>
  <c r="DF310" i="1"/>
  <c r="DO310" i="1"/>
  <c r="EH169" i="1"/>
  <c r="GD129" i="1"/>
  <c r="GC129" i="1"/>
  <c r="GB129" i="1"/>
  <c r="GA129" i="1"/>
  <c r="FZ129" i="1"/>
  <c r="AW286" i="1"/>
  <c r="DP310" i="1"/>
  <c r="CY310" i="1"/>
  <c r="DW217" i="1"/>
  <c r="GH115" i="1"/>
  <c r="GH113" i="1" s="1"/>
  <c r="GC177" i="1"/>
  <c r="FY129" i="1"/>
  <c r="GL256" i="1"/>
  <c r="GL69" i="1"/>
  <c r="GL74" i="1"/>
  <c r="GC49" i="1"/>
  <c r="FZ25" i="1"/>
  <c r="GD117" i="1"/>
  <c r="GD132" i="1"/>
  <c r="GC117" i="1"/>
  <c r="GC132" i="1"/>
  <c r="GC97" i="1"/>
  <c r="GC95" i="1" s="1"/>
  <c r="GC196" i="1"/>
  <c r="FZ117" i="1"/>
  <c r="FZ132" i="1"/>
  <c r="GL300" i="1"/>
  <c r="GL298" i="1" s="1"/>
  <c r="GL97" i="1"/>
  <c r="GL95" i="1" s="1"/>
  <c r="GC77" i="1"/>
  <c r="GC219" i="1"/>
  <c r="GC217" i="1" s="1"/>
  <c r="GD69" i="1"/>
  <c r="GD77" i="1"/>
  <c r="GJ304" i="1"/>
  <c r="GD219" i="1"/>
  <c r="GD217" i="1" s="1"/>
  <c r="GB298" i="1"/>
  <c r="GI264" i="1"/>
  <c r="GI262" i="1" s="1"/>
  <c r="GI288" i="1"/>
  <c r="GI286" i="1" s="1"/>
  <c r="GI300" i="1"/>
  <c r="GI298" i="1" s="1"/>
  <c r="GK83" i="1"/>
  <c r="GK67" i="1" s="1"/>
  <c r="GC156" i="1"/>
  <c r="GC87" i="1"/>
  <c r="GC83" i="1" s="1"/>
  <c r="GC247" i="1"/>
  <c r="GC33" i="1"/>
  <c r="GC39" i="1"/>
  <c r="FY83" i="1"/>
  <c r="GI87" i="1"/>
  <c r="GI83" i="1" s="1"/>
  <c r="GI156" i="1"/>
  <c r="GI171" i="1"/>
  <c r="FX129" i="1"/>
  <c r="FX132" i="1"/>
  <c r="FY117" i="1"/>
  <c r="GI115" i="1"/>
  <c r="GI113" i="1" s="1"/>
  <c r="GA117" i="1"/>
  <c r="GB117" i="1"/>
  <c r="FX117" i="1"/>
  <c r="FY132" i="1"/>
  <c r="GA132" i="1"/>
  <c r="GB132" i="1"/>
  <c r="GD49" i="1"/>
  <c r="GD33" i="1"/>
  <c r="GD64" i="1"/>
  <c r="GD62" i="1" s="1"/>
  <c r="GD27" i="1"/>
  <c r="GD190" i="1"/>
  <c r="GD107" i="1"/>
  <c r="GD97" i="1"/>
  <c r="GD95" i="1" s="1"/>
  <c r="GD177" i="1"/>
  <c r="GD256" i="1"/>
  <c r="GD171" i="1"/>
  <c r="GD80" i="1"/>
  <c r="GD39" i="1"/>
  <c r="GD300" i="1"/>
  <c r="GD298" i="1" s="1"/>
  <c r="GD74" i="1"/>
  <c r="GD196" i="1"/>
  <c r="GD184" i="1"/>
  <c r="GD206" i="1"/>
  <c r="GD288" i="1"/>
  <c r="GD286" i="1" s="1"/>
  <c r="GE184" i="1"/>
  <c r="GE177" i="1"/>
  <c r="GE150" i="1"/>
  <c r="GE149" i="1" s="1"/>
  <c r="GE143" i="1" s="1"/>
  <c r="GE256" i="1"/>
  <c r="GE206" i="1"/>
  <c r="GE97" i="1"/>
  <c r="GE95" i="1" s="1"/>
  <c r="GE288" i="1"/>
  <c r="GE286" i="1" s="1"/>
  <c r="GE64" i="1"/>
  <c r="GE62" i="1" s="1"/>
  <c r="GE190" i="1"/>
  <c r="GE74" i="1"/>
  <c r="GE107" i="1"/>
  <c r="GE225" i="1"/>
  <c r="GE69" i="1"/>
  <c r="GE80" i="1"/>
  <c r="GD87" i="1"/>
  <c r="GD83" i="1" s="1"/>
  <c r="GD150" i="1"/>
  <c r="GD156" i="1"/>
  <c r="GD225" i="1"/>
  <c r="GD264" i="1"/>
  <c r="GD262" i="1" s="1"/>
  <c r="GD247" i="1"/>
  <c r="GJ53" i="1"/>
  <c r="GJ43" i="1"/>
  <c r="GJ221" i="1"/>
  <c r="GJ101" i="1"/>
  <c r="GJ203" i="1"/>
  <c r="GJ44" i="1"/>
  <c r="GJ54" i="1"/>
  <c r="GJ92" i="1"/>
  <c r="GE39" i="1"/>
  <c r="GE87" i="1"/>
  <c r="GE83" i="1" s="1"/>
  <c r="GJ125" i="1"/>
  <c r="GJ270" i="1"/>
  <c r="GJ303" i="1"/>
  <c r="GJ89" i="1"/>
  <c r="GJ181" i="1"/>
  <c r="GJ253" i="1"/>
  <c r="GJ274" i="1"/>
  <c r="GJ30" i="1"/>
  <c r="GJ52" i="1"/>
  <c r="GF74" i="1"/>
  <c r="GJ90" i="1"/>
  <c r="GJ161" i="1"/>
  <c r="GJ42" i="1"/>
  <c r="GJ254" i="1"/>
  <c r="GJ292" i="1"/>
  <c r="GJ35" i="1"/>
  <c r="GF64" i="1"/>
  <c r="GF62" i="1" s="1"/>
  <c r="GJ175" i="1"/>
  <c r="GJ198" i="1"/>
  <c r="GJ204" i="1"/>
  <c r="GJ272" i="1"/>
  <c r="GJ36" i="1"/>
  <c r="GJ56" i="1"/>
  <c r="GF80" i="1"/>
  <c r="GJ201" i="1"/>
  <c r="GJ210" i="1"/>
  <c r="GJ212" i="1"/>
  <c r="GJ160" i="1"/>
  <c r="GJ72" i="1"/>
  <c r="GJ100" i="1"/>
  <c r="GF171" i="1"/>
  <c r="GF150" i="1"/>
  <c r="GF149" i="1" s="1"/>
  <c r="GF143" i="1" s="1"/>
  <c r="GJ41" i="1"/>
  <c r="GJ252" i="1"/>
  <c r="GJ29" i="1"/>
  <c r="GJ93" i="1"/>
  <c r="GJ173" i="1"/>
  <c r="GJ202" i="1"/>
  <c r="GF33" i="1"/>
  <c r="GF77" i="1"/>
  <c r="GF107" i="1"/>
  <c r="GJ180" i="1"/>
  <c r="GJ208" i="1"/>
  <c r="GJ45" i="1"/>
  <c r="GF256" i="1"/>
  <c r="GJ51" i="1"/>
  <c r="GJ99" i="1"/>
  <c r="GJ179" i="1"/>
  <c r="GJ159" i="1"/>
  <c r="GJ192" i="1"/>
  <c r="GJ211" i="1"/>
  <c r="GF39" i="1"/>
  <c r="GJ55" i="1"/>
  <c r="GJ111" i="1"/>
  <c r="GF190" i="1"/>
  <c r="GJ223" i="1"/>
  <c r="GJ291" i="1"/>
  <c r="GJ91" i="1"/>
  <c r="GJ199" i="1"/>
  <c r="GF129" i="1"/>
  <c r="GJ134" i="1"/>
  <c r="GJ121" i="1"/>
  <c r="GJ135" i="1"/>
  <c r="GJ120" i="1"/>
  <c r="GJ124" i="1"/>
  <c r="GJ123" i="1"/>
  <c r="GJ213" i="1"/>
  <c r="GE300" i="1"/>
  <c r="GE298" i="1" s="1"/>
  <c r="GE33" i="1"/>
  <c r="GJ47" i="1"/>
  <c r="GJ151" i="1"/>
  <c r="GE129" i="1"/>
  <c r="GJ122" i="1"/>
  <c r="GE196" i="1"/>
  <c r="GJ200" i="1"/>
  <c r="GE156" i="1"/>
  <c r="GE49" i="1"/>
  <c r="GJ46" i="1"/>
  <c r="GJ178" i="1"/>
  <c r="GJ81" i="1"/>
  <c r="GJ259" i="1"/>
  <c r="GJ290" i="1"/>
  <c r="GD149" i="1"/>
  <c r="GD143" i="1" s="1"/>
  <c r="GJ126" i="1"/>
  <c r="GE117" i="1"/>
  <c r="GJ119" i="1"/>
  <c r="GE132" i="1"/>
  <c r="GJ133" i="1"/>
  <c r="GE264" i="1"/>
  <c r="GE262" i="1" s="1"/>
  <c r="GE247" i="1"/>
  <c r="GE245" i="1" s="1"/>
  <c r="GE171" i="1"/>
  <c r="GE77" i="1"/>
  <c r="GJ77" i="1" s="1"/>
  <c r="GJ78" i="1"/>
  <c r="GE219" i="1"/>
  <c r="GE217" i="1" s="1"/>
  <c r="GE27" i="1"/>
  <c r="GJ75" i="1"/>
  <c r="GJ191" i="1"/>
  <c r="GF156" i="1"/>
  <c r="GF177" i="1"/>
  <c r="GF247" i="1"/>
  <c r="GJ248" i="1"/>
  <c r="GF196" i="1"/>
  <c r="GJ197" i="1"/>
  <c r="GJ65" i="1"/>
  <c r="GJ172" i="1"/>
  <c r="GJ130" i="1"/>
  <c r="GJ109" i="1"/>
  <c r="GJ40" i="1"/>
  <c r="GF117" i="1"/>
  <c r="GF132" i="1"/>
  <c r="GF87" i="1"/>
  <c r="GF83" i="1" s="1"/>
  <c r="GF97" i="1"/>
  <c r="GF95" i="1" s="1"/>
  <c r="GF300" i="1"/>
  <c r="GF298" i="1" s="1"/>
  <c r="GJ302" i="1"/>
  <c r="GJ88" i="1"/>
  <c r="GF219" i="1"/>
  <c r="GF217" i="1" s="1"/>
  <c r="GJ220" i="1"/>
  <c r="GF49" i="1"/>
  <c r="GJ50" i="1"/>
  <c r="GJ71" i="1"/>
  <c r="GF69" i="1"/>
  <c r="GJ158" i="1"/>
  <c r="GJ34" i="1"/>
  <c r="GF288" i="1"/>
  <c r="GF286" i="1" s="1"/>
  <c r="GF206" i="1"/>
  <c r="GJ207" i="1"/>
  <c r="GJ265" i="1"/>
  <c r="GF264" i="1"/>
  <c r="GF262" i="1" s="1"/>
  <c r="GF27" i="1"/>
  <c r="GJ28" i="1"/>
  <c r="GF184" i="1"/>
  <c r="GJ183" i="1"/>
  <c r="GF225" i="1"/>
  <c r="GJ227" i="1"/>
  <c r="GJ98" i="1"/>
  <c r="GI23" i="1"/>
  <c r="GX300" i="1"/>
  <c r="GX298" i="1" s="1"/>
  <c r="GX264" i="1"/>
  <c r="GX262" i="1" s="1"/>
  <c r="GX256" i="1"/>
  <c r="GX225" i="1"/>
  <c r="GX190" i="1"/>
  <c r="GX184" i="1"/>
  <c r="GX150" i="1"/>
  <c r="GX149" i="1" s="1"/>
  <c r="GX143" i="1" s="1"/>
  <c r="GX129" i="1"/>
  <c r="GX80" i="1"/>
  <c r="GX77" i="1"/>
  <c r="GX74" i="1"/>
  <c r="GX64" i="1"/>
  <c r="GX62" i="1" s="1"/>
  <c r="FQ310" i="1"/>
  <c r="GC67" i="1"/>
  <c r="FV67" i="1"/>
  <c r="FW177" i="1"/>
  <c r="FY310" i="1"/>
  <c r="GK169" i="1"/>
  <c r="AT310" i="1"/>
  <c r="BG310" i="1"/>
  <c r="CI310" i="1"/>
  <c r="CK186" i="1"/>
  <c r="DM310" i="1"/>
  <c r="CM186" i="1"/>
  <c r="DI310" i="1"/>
  <c r="EJ117" i="1"/>
  <c r="GX33" i="1"/>
  <c r="GZ256" i="1"/>
  <c r="GZ150" i="1"/>
  <c r="GZ149" i="1" s="1"/>
  <c r="GZ143" i="1" s="1"/>
  <c r="GZ129" i="1"/>
  <c r="GZ77" i="1"/>
  <c r="GX107" i="1"/>
  <c r="GY256" i="1"/>
  <c r="GY247" i="1"/>
  <c r="GY225" i="1"/>
  <c r="GY184" i="1"/>
  <c r="GY150" i="1"/>
  <c r="GY149" i="1" s="1"/>
  <c r="GY143" i="1" s="1"/>
  <c r="GY129" i="1"/>
  <c r="GY107" i="1"/>
  <c r="GY80" i="1"/>
  <c r="GY77" i="1"/>
  <c r="GY74" i="1"/>
  <c r="GY64" i="1"/>
  <c r="GY62" i="1" s="1"/>
  <c r="GY300" i="1"/>
  <c r="GY298" i="1" s="1"/>
  <c r="HA225" i="1"/>
  <c r="HA219" i="1"/>
  <c r="HA217" i="1" s="1"/>
  <c r="HA184" i="1"/>
  <c r="HA177" i="1"/>
  <c r="HA129" i="1"/>
  <c r="HA80" i="1"/>
  <c r="HA74" i="1"/>
  <c r="HA69" i="1"/>
  <c r="HA64" i="1"/>
  <c r="HA62" i="1" s="1"/>
  <c r="GZ64" i="1"/>
  <c r="GZ62" i="1" s="1"/>
  <c r="GZ184" i="1"/>
  <c r="HA256" i="1"/>
  <c r="HA150" i="1"/>
  <c r="HA149" i="1" s="1"/>
  <c r="HA143" i="1" s="1"/>
  <c r="HA77" i="1"/>
  <c r="HB300" i="1"/>
  <c r="HB298" i="1" s="1"/>
  <c r="HB247" i="1"/>
  <c r="HB219" i="1"/>
  <c r="HB217" i="1" s="1"/>
  <c r="HB196" i="1"/>
  <c r="HB132" i="1"/>
  <c r="HB107" i="1"/>
  <c r="HB77" i="1"/>
  <c r="HB69" i="1"/>
  <c r="HB64" i="1"/>
  <c r="HC256" i="1"/>
  <c r="HC184" i="1"/>
  <c r="HC150" i="1"/>
  <c r="HC149" i="1" s="1"/>
  <c r="HC143" i="1" s="1"/>
  <c r="HC77" i="1"/>
  <c r="HC74" i="1"/>
  <c r="HB150" i="1"/>
  <c r="HB149" i="1" s="1"/>
  <c r="HB143" i="1" s="1"/>
  <c r="HB129" i="1"/>
  <c r="HB190" i="1"/>
  <c r="HB225" i="1"/>
  <c r="HB256" i="1"/>
  <c r="HB33" i="1"/>
  <c r="HB74" i="1"/>
  <c r="HB80" i="1"/>
  <c r="HC129" i="1"/>
  <c r="HD256" i="1"/>
  <c r="HD225" i="1"/>
  <c r="HD107" i="1"/>
  <c r="HD77" i="1"/>
  <c r="HD64" i="1"/>
  <c r="HD62" i="1" s="1"/>
  <c r="HB171" i="1"/>
  <c r="GY69" i="1"/>
  <c r="GY264" i="1"/>
  <c r="GY262" i="1" s="1"/>
  <c r="GY288" i="1"/>
  <c r="GY286" i="1" s="1"/>
  <c r="HA27" i="1"/>
  <c r="HA39" i="1"/>
  <c r="HA132" i="1"/>
  <c r="HA288" i="1"/>
  <c r="HA286" i="1" s="1"/>
  <c r="GY39" i="1"/>
  <c r="GY49" i="1"/>
  <c r="GX156" i="1"/>
  <c r="GX171" i="1"/>
  <c r="GX177" i="1"/>
  <c r="GX196" i="1"/>
  <c r="GX219" i="1"/>
  <c r="GX217" i="1" s="1"/>
  <c r="GY27" i="1"/>
  <c r="GY132" i="1"/>
  <c r="GY156" i="1"/>
  <c r="GY196" i="1"/>
  <c r="GY206" i="1"/>
  <c r="GX69" i="1"/>
  <c r="GX97" i="1"/>
  <c r="GX95" i="1" s="1"/>
  <c r="GX117" i="1"/>
  <c r="GX206" i="1"/>
  <c r="GX288" i="1"/>
  <c r="GX286" i="1" s="1"/>
  <c r="GL39" i="1"/>
  <c r="FW129" i="1"/>
  <c r="GL177" i="1"/>
  <c r="GL196" i="1"/>
  <c r="GL264" i="1"/>
  <c r="GL262" i="1" s="1"/>
  <c r="AF67" i="1"/>
  <c r="AO277" i="1"/>
  <c r="AM277" i="1"/>
  <c r="EC310" i="1"/>
  <c r="EU67" i="1"/>
  <c r="EU21" i="1" s="1"/>
  <c r="DS310" i="1"/>
  <c r="EH277" i="1"/>
  <c r="GL184" i="1"/>
  <c r="GL219" i="1"/>
  <c r="GL156" i="1"/>
  <c r="GM190" i="1"/>
  <c r="GM206" i="1"/>
  <c r="GM74" i="1"/>
  <c r="GM129" i="1"/>
  <c r="GM77" i="1"/>
  <c r="GM27" i="1"/>
  <c r="GM177" i="1"/>
  <c r="GM225" i="1"/>
  <c r="GL217" i="1"/>
  <c r="HA264" i="1"/>
  <c r="HA262" i="1" s="1"/>
  <c r="HB156" i="1"/>
  <c r="HB184" i="1"/>
  <c r="GY177" i="1"/>
  <c r="GY87" i="1"/>
  <c r="GY83" i="1" s="1"/>
  <c r="GJ196" i="1" l="1"/>
  <c r="DV169" i="1"/>
  <c r="DL115" i="1"/>
  <c r="DL113" i="1" s="1"/>
  <c r="DS245" i="1"/>
  <c r="DK245" i="1"/>
  <c r="EI169" i="1"/>
  <c r="EI25" i="1"/>
  <c r="EI23" i="1" s="1"/>
  <c r="EE169" i="1"/>
  <c r="ED115" i="1"/>
  <c r="ED113" i="1" s="1"/>
  <c r="EJ171" i="1"/>
  <c r="EB169" i="1"/>
  <c r="EB245" i="1"/>
  <c r="EB277" i="1" s="1"/>
  <c r="S245" i="1"/>
  <c r="S277" i="1" s="1"/>
  <c r="FI115" i="1"/>
  <c r="FI113" i="1" s="1"/>
  <c r="GI310" i="1"/>
  <c r="BD169" i="1"/>
  <c r="BD245" i="1"/>
  <c r="FG115" i="1"/>
  <c r="FG113" i="1" s="1"/>
  <c r="FF115" i="1"/>
  <c r="FF113" i="1" s="1"/>
  <c r="FF245" i="1"/>
  <c r="FF277" i="1" s="1"/>
  <c r="FD169" i="1"/>
  <c r="FB186" i="1"/>
  <c r="EW33" i="1"/>
  <c r="EK25" i="1"/>
  <c r="EK23" i="1" s="1"/>
  <c r="GG245" i="1"/>
  <c r="DP25" i="1"/>
  <c r="DP23" i="1" s="1"/>
  <c r="EF277" i="1"/>
  <c r="ED169" i="1"/>
  <c r="EJ80" i="1"/>
  <c r="DZ310" i="1"/>
  <c r="DZ169" i="1"/>
  <c r="E67" i="1"/>
  <c r="T115" i="1"/>
  <c r="T113" i="1" s="1"/>
  <c r="S115" i="1"/>
  <c r="S113" i="1" s="1"/>
  <c r="GF25" i="1"/>
  <c r="GA186" i="1"/>
  <c r="AC169" i="1"/>
  <c r="BH310" i="1"/>
  <c r="BC115" i="1"/>
  <c r="BC113" i="1" s="1"/>
  <c r="BA245" i="1"/>
  <c r="FE25" i="1"/>
  <c r="FE23" i="1" s="1"/>
  <c r="FD25" i="1"/>
  <c r="FD23" i="1" s="1"/>
  <c r="FC25" i="1"/>
  <c r="FC23" i="1" s="1"/>
  <c r="FB25" i="1"/>
  <c r="FB23" i="1" s="1"/>
  <c r="FB245" i="1"/>
  <c r="FA67" i="1"/>
  <c r="GI169" i="1"/>
  <c r="GH310" i="1"/>
  <c r="EM245" i="1"/>
  <c r="EW156" i="1"/>
  <c r="GC245" i="1"/>
  <c r="GC186" i="1"/>
  <c r="GE310" i="1"/>
  <c r="GE25" i="1"/>
  <c r="GE23" i="1" s="1"/>
  <c r="GL186" i="1"/>
  <c r="G67" i="1"/>
  <c r="I67" i="1"/>
  <c r="V310" i="1"/>
  <c r="V67" i="1"/>
  <c r="T25" i="1"/>
  <c r="T23" i="1" s="1"/>
  <c r="S310" i="1"/>
  <c r="S25" i="1"/>
  <c r="S23" i="1" s="1"/>
  <c r="R115" i="1"/>
  <c r="R113" i="1" s="1"/>
  <c r="N169" i="1"/>
  <c r="N25" i="1"/>
  <c r="N23" i="1" s="1"/>
  <c r="M25" i="1"/>
  <c r="M23" i="1" s="1"/>
  <c r="L115" i="1"/>
  <c r="L113" i="1" s="1"/>
  <c r="AF115" i="1"/>
  <c r="AF113" i="1" s="1"/>
  <c r="Z245" i="1"/>
  <c r="Z277" i="1" s="1"/>
  <c r="Y115" i="1"/>
  <c r="Y113" i="1" s="1"/>
  <c r="AR25" i="1"/>
  <c r="AR23" i="1" s="1"/>
  <c r="AP25" i="1"/>
  <c r="AP23" i="1" s="1"/>
  <c r="AL25" i="1"/>
  <c r="AL23" i="1" s="1"/>
  <c r="BH169" i="1"/>
  <c r="BG115" i="1"/>
  <c r="BG113" i="1" s="1"/>
  <c r="BB186" i="1"/>
  <c r="AY115" i="1"/>
  <c r="AY113" i="1" s="1"/>
  <c r="BU115" i="1"/>
  <c r="BU113" i="1" s="1"/>
  <c r="BT115" i="1"/>
  <c r="BT113" i="1" s="1"/>
  <c r="BT245" i="1"/>
  <c r="BT277" i="1" s="1"/>
  <c r="BQ310" i="1"/>
  <c r="BQ67" i="1"/>
  <c r="BL165" i="1"/>
  <c r="BL154" i="1" s="1"/>
  <c r="CJ262" i="1"/>
  <c r="ES165" i="1"/>
  <c r="ES154" i="1" s="1"/>
  <c r="EW27" i="1"/>
  <c r="FJ225" i="1"/>
  <c r="CT169" i="1"/>
  <c r="DM115" i="1"/>
  <c r="DM113" i="1" s="1"/>
  <c r="DL310" i="1"/>
  <c r="DK169" i="1"/>
  <c r="ED186" i="1"/>
  <c r="FR310" i="1"/>
  <c r="AJ298" i="1"/>
  <c r="F245" i="1"/>
  <c r="G115" i="1"/>
  <c r="G113" i="1" s="1"/>
  <c r="G277" i="1"/>
  <c r="I115" i="1"/>
  <c r="I113" i="1" s="1"/>
  <c r="V115" i="1"/>
  <c r="V113" i="1" s="1"/>
  <c r="W256" i="1"/>
  <c r="T169" i="1"/>
  <c r="T67" i="1"/>
  <c r="Q245" i="1"/>
  <c r="Q277" i="1" s="1"/>
  <c r="O67" i="1"/>
  <c r="AG169" i="1"/>
  <c r="AG25" i="1"/>
  <c r="AG23" i="1" s="1"/>
  <c r="AE245" i="1"/>
  <c r="AD115" i="1"/>
  <c r="AD113" i="1" s="1"/>
  <c r="AD277" i="1"/>
  <c r="AC115" i="1"/>
  <c r="AC113" i="1" s="1"/>
  <c r="AW77" i="1"/>
  <c r="AS67" i="1"/>
  <c r="AN67" i="1"/>
  <c r="BJ129" i="1"/>
  <c r="BB115" i="1"/>
  <c r="BB113" i="1" s="1"/>
  <c r="BB245" i="1"/>
  <c r="AZ169" i="1"/>
  <c r="AY310" i="1"/>
  <c r="AY25" i="1"/>
  <c r="AY23" i="1" s="1"/>
  <c r="BJ206" i="1"/>
  <c r="BT25" i="1"/>
  <c r="BT23" i="1" s="1"/>
  <c r="BS165" i="1"/>
  <c r="BS154" i="1" s="1"/>
  <c r="BS25" i="1"/>
  <c r="BS23" i="1" s="1"/>
  <c r="BR25" i="1"/>
  <c r="BR23" i="1" s="1"/>
  <c r="BO115" i="1"/>
  <c r="BO113" i="1" s="1"/>
  <c r="BL67" i="1"/>
  <c r="BW217" i="1"/>
  <c r="BN169" i="1"/>
  <c r="CH115" i="1"/>
  <c r="CH113" i="1" s="1"/>
  <c r="CG67" i="1"/>
  <c r="CF115" i="1"/>
  <c r="CF113" i="1" s="1"/>
  <c r="CD25" i="1"/>
  <c r="CD23" i="1" s="1"/>
  <c r="CB310" i="1"/>
  <c r="BY115" i="1"/>
  <c r="BY113" i="1" s="1"/>
  <c r="CB186" i="1"/>
  <c r="BX67" i="1"/>
  <c r="BX21" i="1" s="1"/>
  <c r="CW107" i="1"/>
  <c r="CN25" i="1"/>
  <c r="CN23" i="1" s="1"/>
  <c r="CM25" i="1"/>
  <c r="CM23" i="1" s="1"/>
  <c r="CL67" i="1"/>
  <c r="CW77" i="1"/>
  <c r="DH67" i="1"/>
  <c r="DF186" i="1"/>
  <c r="DF165" i="1" s="1"/>
  <c r="DF154" i="1" s="1"/>
  <c r="DE67" i="1"/>
  <c r="DD67" i="1"/>
  <c r="DA25" i="1"/>
  <c r="DA23" i="1" s="1"/>
  <c r="CZ115" i="1"/>
  <c r="CZ113" i="1" s="1"/>
  <c r="DV67" i="1"/>
  <c r="DV21" i="1" s="1"/>
  <c r="DT25" i="1"/>
  <c r="DT23" i="1" s="1"/>
  <c r="EH186" i="1"/>
  <c r="EH25" i="1"/>
  <c r="EH23" i="1" s="1"/>
  <c r="EG115" i="1"/>
  <c r="EG113" i="1" s="1"/>
  <c r="EF25" i="1"/>
  <c r="EF23" i="1" s="1"/>
  <c r="EJ196" i="1"/>
  <c r="EC67" i="1"/>
  <c r="EB25" i="1"/>
  <c r="EB23" i="1" s="1"/>
  <c r="EA186" i="1"/>
  <c r="DZ67" i="1"/>
  <c r="ET245" i="1"/>
  <c r="ET277" i="1" s="1"/>
  <c r="ES245" i="1"/>
  <c r="ES277" i="1" s="1"/>
  <c r="ER245" i="1"/>
  <c r="ER277" i="1" s="1"/>
  <c r="EQ245" i="1"/>
  <c r="EQ277" i="1" s="1"/>
  <c r="ER25" i="1"/>
  <c r="ER23" i="1" s="1"/>
  <c r="EO25" i="1"/>
  <c r="EO23" i="1" s="1"/>
  <c r="EM25" i="1"/>
  <c r="EM23" i="1" s="1"/>
  <c r="EW77" i="1"/>
  <c r="FI25" i="1"/>
  <c r="FI23" i="1" s="1"/>
  <c r="FH25" i="1"/>
  <c r="FH23" i="1" s="1"/>
  <c r="FG25" i="1"/>
  <c r="FG23" i="1" s="1"/>
  <c r="FF186" i="1"/>
  <c r="FF25" i="1"/>
  <c r="FF23" i="1" s="1"/>
  <c r="FD186" i="1"/>
  <c r="FD67" i="1"/>
  <c r="FB277" i="1"/>
  <c r="FJ107" i="1"/>
  <c r="FN310" i="1"/>
  <c r="FY245" i="1"/>
  <c r="GH186" i="1"/>
  <c r="CR115" i="1"/>
  <c r="CR113" i="1" s="1"/>
  <c r="DN310" i="1"/>
  <c r="EG186" i="1"/>
  <c r="EA115" i="1"/>
  <c r="EA113" i="1" s="1"/>
  <c r="DY169" i="1"/>
  <c r="GA277" i="1"/>
  <c r="GB25" i="1"/>
  <c r="FO169" i="1"/>
  <c r="FO310" i="1"/>
  <c r="FM115" i="1"/>
  <c r="FM113" i="1" s="1"/>
  <c r="F169" i="1"/>
  <c r="G25" i="1"/>
  <c r="G23" i="1" s="1"/>
  <c r="V25" i="1"/>
  <c r="V23" i="1" s="1"/>
  <c r="U25" i="1"/>
  <c r="U23" i="1" s="1"/>
  <c r="P115" i="1"/>
  <c r="P113" i="1" s="1"/>
  <c r="AD25" i="1"/>
  <c r="AD23" i="1" s="1"/>
  <c r="X310" i="1"/>
  <c r="AW107" i="1"/>
  <c r="AZ186" i="1"/>
  <c r="BT67" i="1"/>
  <c r="BR186" i="1"/>
  <c r="CI67" i="1"/>
  <c r="CH277" i="1"/>
  <c r="CA115" i="1"/>
  <c r="CA113" i="1" s="1"/>
  <c r="BZ25" i="1"/>
  <c r="BZ23" i="1" s="1"/>
  <c r="CJ27" i="1"/>
  <c r="CF186" i="1"/>
  <c r="CU25" i="1"/>
  <c r="CU23" i="1" s="1"/>
  <c r="CO25" i="1"/>
  <c r="CO23" i="1" s="1"/>
  <c r="CN21" i="1"/>
  <c r="DD310" i="1"/>
  <c r="DC25" i="1"/>
  <c r="DC23" i="1" s="1"/>
  <c r="DB115" i="1"/>
  <c r="DB113" i="1" s="1"/>
  <c r="DV186" i="1"/>
  <c r="DT67" i="1"/>
  <c r="DN67" i="1"/>
  <c r="DM277" i="1"/>
  <c r="DL67" i="1"/>
  <c r="DO245" i="1"/>
  <c r="ED67" i="1"/>
  <c r="ED25" i="1"/>
  <c r="ED23" i="1" s="1"/>
  <c r="EB67" i="1"/>
  <c r="EV115" i="1"/>
  <c r="EV113" i="1" s="1"/>
  <c r="ET115" i="1"/>
  <c r="ET113" i="1" s="1"/>
  <c r="ES115" i="1"/>
  <c r="ER115" i="1"/>
  <c r="ER113" i="1" s="1"/>
  <c r="EQ115" i="1"/>
  <c r="EQ113" i="1" s="1"/>
  <c r="EP115" i="1"/>
  <c r="EP113" i="1" s="1"/>
  <c r="EO67" i="1"/>
  <c r="EM67" i="1"/>
  <c r="EW107" i="1"/>
  <c r="FI186" i="1"/>
  <c r="FI67" i="1"/>
  <c r="FH186" i="1"/>
  <c r="FF67" i="1"/>
  <c r="FE245" i="1"/>
  <c r="FE277" i="1" s="1"/>
  <c r="FC115" i="1"/>
  <c r="FC113" i="1" s="1"/>
  <c r="FB115" i="1"/>
  <c r="FB113" i="1" s="1"/>
  <c r="FE115" i="1"/>
  <c r="FE113" i="1" s="1"/>
  <c r="CT310" i="1"/>
  <c r="CT245" i="1"/>
  <c r="CT277" i="1" s="1"/>
  <c r="DO25" i="1"/>
  <c r="DO23" i="1" s="1"/>
  <c r="DL169" i="1"/>
  <c r="DL245" i="1"/>
  <c r="EF169" i="1"/>
  <c r="EA169" i="1"/>
  <c r="DZ186" i="1"/>
  <c r="W171" i="1"/>
  <c r="O25" i="1"/>
  <c r="O23" i="1" s="1"/>
  <c r="W39" i="1"/>
  <c r="Z115" i="1"/>
  <c r="Z113" i="1" s="1"/>
  <c r="AJ117" i="1"/>
  <c r="AJ33" i="1"/>
  <c r="AJ183" i="1"/>
  <c r="X83" i="1"/>
  <c r="X67" i="1" s="1"/>
  <c r="AJ87" i="1"/>
  <c r="AW171" i="1"/>
  <c r="AW27" i="1"/>
  <c r="BE169" i="1"/>
  <c r="BE165" i="1" s="1"/>
  <c r="BE154" i="1" s="1"/>
  <c r="BJ177" i="1"/>
  <c r="BJ256" i="1"/>
  <c r="BC83" i="1"/>
  <c r="BC67" i="1" s="1"/>
  <c r="BJ87" i="1"/>
  <c r="BJ190" i="1"/>
  <c r="BJ80" i="1"/>
  <c r="BW39" i="1"/>
  <c r="BN95" i="1"/>
  <c r="BW95" i="1" s="1"/>
  <c r="BW97" i="1"/>
  <c r="BN25" i="1"/>
  <c r="BN23" i="1" s="1"/>
  <c r="BW27" i="1"/>
  <c r="BW132" i="1"/>
  <c r="CJ247" i="1"/>
  <c r="CJ129" i="1"/>
  <c r="CB115" i="1"/>
  <c r="CB113" i="1" s="1"/>
  <c r="BZ95" i="1"/>
  <c r="CJ95" i="1" s="1"/>
  <c r="CJ97" i="1"/>
  <c r="CJ171" i="1"/>
  <c r="BY169" i="1"/>
  <c r="BY165" i="1" s="1"/>
  <c r="BY154" i="1" s="1"/>
  <c r="CJ206" i="1"/>
  <c r="CY95" i="1"/>
  <c r="DJ97" i="1"/>
  <c r="DJ177" i="1"/>
  <c r="CX169" i="1"/>
  <c r="DW171" i="1"/>
  <c r="DW225" i="1"/>
  <c r="DS277" i="1"/>
  <c r="EI115" i="1"/>
  <c r="EI113" i="1" s="1"/>
  <c r="EW184" i="1"/>
  <c r="EW132" i="1"/>
  <c r="EW69" i="1"/>
  <c r="EM165" i="1"/>
  <c r="EM154" i="1" s="1"/>
  <c r="EW129" i="1"/>
  <c r="EK115" i="1"/>
  <c r="EK113" i="1" s="1"/>
  <c r="FJ184" i="1"/>
  <c r="FJ206" i="1"/>
  <c r="EZ186" i="1"/>
  <c r="EZ262" i="1"/>
  <c r="FJ264" i="1"/>
  <c r="FJ129" i="1"/>
  <c r="EY115" i="1"/>
  <c r="EY113" i="1" s="1"/>
  <c r="EX115" i="1"/>
  <c r="EX113" i="1" s="1"/>
  <c r="FJ132" i="1"/>
  <c r="FJ247" i="1"/>
  <c r="GE186" i="1"/>
  <c r="GL245" i="1"/>
  <c r="GL277" i="1" s="1"/>
  <c r="FW288" i="1"/>
  <c r="AJ219" i="1"/>
  <c r="BW117" i="1"/>
  <c r="AJ300" i="1"/>
  <c r="W33" i="1"/>
  <c r="EX245" i="1"/>
  <c r="EX277" i="1" s="1"/>
  <c r="EW177" i="1"/>
  <c r="EW256" i="1"/>
  <c r="CJ77" i="1"/>
  <c r="W107" i="1"/>
  <c r="Q25" i="1"/>
  <c r="Q23" i="1" s="1"/>
  <c r="W27" i="1"/>
  <c r="W49" i="1"/>
  <c r="W129" i="1"/>
  <c r="AE177" i="1"/>
  <c r="AJ181" i="1"/>
  <c r="AA169" i="1"/>
  <c r="AJ171" i="1"/>
  <c r="AJ247" i="1"/>
  <c r="AK298" i="1"/>
  <c r="AW298" i="1" s="1"/>
  <c r="AW300" i="1"/>
  <c r="AW69" i="1"/>
  <c r="BJ77" i="1"/>
  <c r="BB298" i="1"/>
  <c r="BB310" i="1" s="1"/>
  <c r="BJ300" i="1"/>
  <c r="BJ33" i="1"/>
  <c r="BW129" i="1"/>
  <c r="BW256" i="1"/>
  <c r="BW107" i="1"/>
  <c r="BM298" i="1"/>
  <c r="BM310" i="1" s="1"/>
  <c r="BW300" i="1"/>
  <c r="BW49" i="1"/>
  <c r="BM262" i="1"/>
  <c r="BW264" i="1"/>
  <c r="BW156" i="1"/>
  <c r="BW171" i="1"/>
  <c r="BK169" i="1"/>
  <c r="BK165" i="1" s="1"/>
  <c r="BK154" i="1" s="1"/>
  <c r="CJ132" i="1"/>
  <c r="BX115" i="1"/>
  <c r="CW177" i="1"/>
  <c r="CU169" i="1"/>
  <c r="CU165" i="1" s="1"/>
  <c r="CU154" i="1" s="1"/>
  <c r="CM21" i="1"/>
  <c r="CM19" i="1" s="1"/>
  <c r="CW196" i="1"/>
  <c r="CW27" i="1"/>
  <c r="CK217" i="1"/>
  <c r="CK165" i="1" s="1"/>
  <c r="CK154" i="1" s="1"/>
  <c r="CW219" i="1"/>
  <c r="CW129" i="1"/>
  <c r="CK245" i="1"/>
  <c r="CK277" i="1" s="1"/>
  <c r="CW256" i="1"/>
  <c r="DJ129" i="1"/>
  <c r="DK83" i="1"/>
  <c r="DK67" i="1" s="1"/>
  <c r="DW87" i="1"/>
  <c r="DY95" i="1"/>
  <c r="EJ97" i="1"/>
  <c r="DX298" i="1"/>
  <c r="EJ298" i="1" s="1"/>
  <c r="EJ300" i="1"/>
  <c r="DX217" i="1"/>
  <c r="EJ219" i="1"/>
  <c r="EL186" i="1"/>
  <c r="EL165" i="1" s="1"/>
  <c r="EL154" i="1" s="1"/>
  <c r="EW196" i="1"/>
  <c r="EK217" i="1"/>
  <c r="EW219" i="1"/>
  <c r="EK83" i="1"/>
  <c r="EK67" i="1" s="1"/>
  <c r="EK21" i="1" s="1"/>
  <c r="EK19" i="1" s="1"/>
  <c r="EW87" i="1"/>
  <c r="EK298" i="1"/>
  <c r="EK310" i="1" s="1"/>
  <c r="EW300" i="1"/>
  <c r="FJ156" i="1"/>
  <c r="FA25" i="1"/>
  <c r="FA23" i="1" s="1"/>
  <c r="FA21" i="1" s="1"/>
  <c r="FJ27" i="1"/>
  <c r="FJ171" i="1"/>
  <c r="EZ169" i="1"/>
  <c r="EZ67" i="1"/>
  <c r="FJ77" i="1"/>
  <c r="EY217" i="1"/>
  <c r="FJ219" i="1"/>
  <c r="FJ39" i="1"/>
  <c r="EY25" i="1"/>
  <c r="EY23" i="1" s="1"/>
  <c r="EX186" i="1"/>
  <c r="EX165" i="1" s="1"/>
  <c r="EX154" i="1" s="1"/>
  <c r="FJ190" i="1"/>
  <c r="EX25" i="1"/>
  <c r="EX23" i="1" s="1"/>
  <c r="FJ49" i="1"/>
  <c r="EX298" i="1"/>
  <c r="EX310" i="1" s="1"/>
  <c r="FJ300" i="1"/>
  <c r="EH165" i="1"/>
  <c r="EH154" i="1" s="1"/>
  <c r="GG67" i="1"/>
  <c r="GG21" i="1" s="1"/>
  <c r="GG19" i="1" s="1"/>
  <c r="O165" i="1"/>
  <c r="O154" i="1" s="1"/>
  <c r="EJ177" i="1"/>
  <c r="CO67" i="1"/>
  <c r="BJ49" i="1"/>
  <c r="DM169" i="1"/>
  <c r="AA245" i="1"/>
  <c r="AA277" i="1" s="1"/>
  <c r="Q186" i="1"/>
  <c r="W196" i="1"/>
  <c r="Q67" i="1"/>
  <c r="Q21" i="1" s="1"/>
  <c r="Q19" i="1" s="1"/>
  <c r="W69" i="1"/>
  <c r="W183" i="1"/>
  <c r="W298" i="1"/>
  <c r="W77" i="1"/>
  <c r="N310" i="1"/>
  <c r="W286" i="1"/>
  <c r="M169" i="1"/>
  <c r="W177" i="1"/>
  <c r="K95" i="1"/>
  <c r="W95" i="1" s="1"/>
  <c r="W97" i="1"/>
  <c r="AJ156" i="1"/>
  <c r="AJ80" i="1"/>
  <c r="AW117" i="1"/>
  <c r="AV115" i="1"/>
  <c r="AV113" i="1" s="1"/>
  <c r="AK186" i="1"/>
  <c r="AW196" i="1"/>
  <c r="AY262" i="1"/>
  <c r="BJ262" i="1" s="1"/>
  <c r="BJ264" i="1"/>
  <c r="BW190" i="1"/>
  <c r="BW77" i="1"/>
  <c r="BN83" i="1"/>
  <c r="BN67" i="1" s="1"/>
  <c r="BN21" i="1" s="1"/>
  <c r="BN19" i="1" s="1"/>
  <c r="BW87" i="1"/>
  <c r="BW80" i="1"/>
  <c r="BM67" i="1"/>
  <c r="BW69" i="1"/>
  <c r="BK67" i="1"/>
  <c r="CF25" i="1"/>
  <c r="CF23" i="1" s="1"/>
  <c r="CF21" i="1" s="1"/>
  <c r="CJ49" i="1"/>
  <c r="BY298" i="1"/>
  <c r="BY310" i="1" s="1"/>
  <c r="CJ300" i="1"/>
  <c r="CF165" i="1"/>
  <c r="CF154" i="1" s="1"/>
  <c r="BX186" i="1"/>
  <c r="BX165" i="1" s="1"/>
  <c r="BX154" i="1" s="1"/>
  <c r="CE67" i="1"/>
  <c r="CE21" i="1" s="1"/>
  <c r="CE19" i="1" s="1"/>
  <c r="CW225" i="1"/>
  <c r="CK298" i="1"/>
  <c r="CW298" i="1" s="1"/>
  <c r="CW300" i="1"/>
  <c r="CW39" i="1"/>
  <c r="DJ225" i="1"/>
  <c r="CY186" i="1"/>
  <c r="CY165" i="1" s="1"/>
  <c r="CY154" i="1" s="1"/>
  <c r="DJ206" i="1"/>
  <c r="CY83" i="1"/>
  <c r="CY67" i="1" s="1"/>
  <c r="DJ87" i="1"/>
  <c r="CX217" i="1"/>
  <c r="DJ217" i="1" s="1"/>
  <c r="DJ219" i="1"/>
  <c r="DJ77" i="1"/>
  <c r="DJ256" i="1"/>
  <c r="CX245" i="1"/>
  <c r="DW77" i="1"/>
  <c r="DK298" i="1"/>
  <c r="DW300" i="1"/>
  <c r="DK262" i="1"/>
  <c r="DK277" i="1" s="1"/>
  <c r="DW264" i="1"/>
  <c r="EI165" i="1"/>
  <c r="EI154" i="1" s="1"/>
  <c r="EV25" i="1"/>
  <c r="EV23" i="1" s="1"/>
  <c r="EP286" i="1"/>
  <c r="EW288" i="1"/>
  <c r="EW190" i="1"/>
  <c r="EN95" i="1"/>
  <c r="EW97" i="1"/>
  <c r="EL262" i="1"/>
  <c r="EW264" i="1"/>
  <c r="EW247" i="1"/>
  <c r="EK245" i="1"/>
  <c r="EK277" i="1" s="1"/>
  <c r="FH165" i="1"/>
  <c r="FH154" i="1" s="1"/>
  <c r="FJ196" i="1"/>
  <c r="FA186" i="1"/>
  <c r="FA95" i="1"/>
  <c r="FJ95" i="1" s="1"/>
  <c r="FJ97" i="1"/>
  <c r="FA245" i="1"/>
  <c r="FA277" i="1" s="1"/>
  <c r="FJ256" i="1"/>
  <c r="FJ33" i="1"/>
  <c r="FJ177" i="1"/>
  <c r="EY169" i="1"/>
  <c r="FJ80" i="1"/>
  <c r="EX83" i="1"/>
  <c r="EX67" i="1" s="1"/>
  <c r="FJ87" i="1"/>
  <c r="EY67" i="1"/>
  <c r="FJ74" i="1"/>
  <c r="FJ117" i="1"/>
  <c r="FA115" i="1"/>
  <c r="FA113" i="1" s="1"/>
  <c r="GL25" i="1"/>
  <c r="GL23" i="1" s="1"/>
  <c r="AK169" i="1"/>
  <c r="AK165" i="1" s="1"/>
  <c r="AK154" i="1" s="1"/>
  <c r="DW97" i="1"/>
  <c r="BW206" i="1"/>
  <c r="BP25" i="1"/>
  <c r="BP23" i="1" s="1"/>
  <c r="BC165" i="1"/>
  <c r="BC154" i="1" s="1"/>
  <c r="FJ288" i="1"/>
  <c r="EZ25" i="1"/>
  <c r="EZ23" i="1" s="1"/>
  <c r="GI165" i="1"/>
  <c r="GL115" i="1"/>
  <c r="GL113" i="1" s="1"/>
  <c r="GK310" i="1"/>
  <c r="AQ310" i="1"/>
  <c r="FV115" i="1"/>
  <c r="FV113" i="1" s="1"/>
  <c r="FS25" i="1"/>
  <c r="FS23" i="1" s="1"/>
  <c r="FP245" i="1"/>
  <c r="FP186" i="1"/>
  <c r="FY25" i="1"/>
  <c r="FY277" i="1"/>
  <c r="DA67" i="1"/>
  <c r="DA21" i="1" s="1"/>
  <c r="DA19" i="1" s="1"/>
  <c r="GH67" i="1"/>
  <c r="GH21" i="1" s="1"/>
  <c r="BC310" i="1"/>
  <c r="FT245" i="1"/>
  <c r="FU25" i="1"/>
  <c r="FU23" i="1" s="1"/>
  <c r="FR245" i="1"/>
  <c r="GJ190" i="1"/>
  <c r="FN25" i="1"/>
  <c r="FN23" i="1" s="1"/>
  <c r="FN67" i="1"/>
  <c r="GJ80" i="1"/>
  <c r="FL245" i="1"/>
  <c r="FL277" i="1" s="1"/>
  <c r="FW39" i="1"/>
  <c r="FY186" i="1"/>
  <c r="EQ165" i="1"/>
  <c r="EQ154" i="1" s="1"/>
  <c r="EP165" i="1"/>
  <c r="EP154" i="1" s="1"/>
  <c r="GK186" i="1"/>
  <c r="GK165" i="1" s="1"/>
  <c r="GK154" i="1" s="1"/>
  <c r="BU277" i="1"/>
  <c r="Z67" i="1"/>
  <c r="FO67" i="1"/>
  <c r="FN186" i="1"/>
  <c r="GJ171" i="1"/>
  <c r="FM245" i="1"/>
  <c r="FM277" i="1" s="1"/>
  <c r="FL25" i="1"/>
  <c r="FL23" i="1" s="1"/>
  <c r="FW117" i="1"/>
  <c r="FL67" i="1"/>
  <c r="FL186" i="1"/>
  <c r="FL165" i="1" s="1"/>
  <c r="FL154" i="1" s="1"/>
  <c r="EB165" i="1"/>
  <c r="EB154" i="1" s="1"/>
  <c r="FA165" i="1"/>
  <c r="FA154" i="1" s="1"/>
  <c r="EL277" i="1"/>
  <c r="DG277" i="1"/>
  <c r="EP21" i="1"/>
  <c r="DM165" i="1"/>
  <c r="DM154" i="1" s="1"/>
  <c r="FW300" i="1"/>
  <c r="DN277" i="1"/>
  <c r="DT277" i="1"/>
  <c r="FJ245" i="1"/>
  <c r="FD277" i="1"/>
  <c r="FH277" i="1"/>
  <c r="DQ277" i="1"/>
  <c r="BJ184" i="1"/>
  <c r="CW184" i="1"/>
  <c r="DW184" i="1"/>
  <c r="EJ184" i="1"/>
  <c r="AF25" i="1"/>
  <c r="AF23" i="1" s="1"/>
  <c r="AJ77" i="1"/>
  <c r="AE25" i="1"/>
  <c r="AE23" i="1" s="1"/>
  <c r="AD67" i="1"/>
  <c r="AC165" i="1"/>
  <c r="AC154" i="1" s="1"/>
  <c r="AB115" i="1"/>
  <c r="AB113" i="1" s="1"/>
  <c r="AJ129" i="1"/>
  <c r="AJ39" i="1"/>
  <c r="DE277" i="1"/>
  <c r="FF165" i="1"/>
  <c r="FF154" i="1" s="1"/>
  <c r="FW69" i="1"/>
  <c r="EE277" i="1"/>
  <c r="DE165" i="1"/>
  <c r="DE154" i="1" s="1"/>
  <c r="EN169" i="1"/>
  <c r="EW169" i="1" s="1"/>
  <c r="AJ132" i="1"/>
  <c r="AJ95" i="1"/>
  <c r="Z25" i="1"/>
  <c r="Z23" i="1" s="1"/>
  <c r="AJ107" i="1"/>
  <c r="AJ69" i="1"/>
  <c r="AJ27" i="1"/>
  <c r="X115" i="1"/>
  <c r="X113" i="1" s="1"/>
  <c r="AV67" i="1"/>
  <c r="AU115" i="1"/>
  <c r="AU113" i="1" s="1"/>
  <c r="AR115" i="1"/>
  <c r="AR113" i="1" s="1"/>
  <c r="AR67" i="1"/>
  <c r="AQ67" i="1"/>
  <c r="AO115" i="1"/>
  <c r="AO113" i="1" s="1"/>
  <c r="AN115" i="1"/>
  <c r="AN113" i="1" s="1"/>
  <c r="AN25" i="1"/>
  <c r="AN23" i="1" s="1"/>
  <c r="AN21" i="1" s="1"/>
  <c r="AN19" i="1" s="1"/>
  <c r="AM25" i="1"/>
  <c r="AM23" i="1" s="1"/>
  <c r="AW132" i="1"/>
  <c r="AW80" i="1"/>
  <c r="AW39" i="1"/>
  <c r="AW247" i="1"/>
  <c r="BI67" i="1"/>
  <c r="BE67" i="1"/>
  <c r="BJ27" i="1"/>
  <c r="BJ107" i="1"/>
  <c r="BD277" i="1"/>
  <c r="BC25" i="1"/>
  <c r="BC23" i="1" s="1"/>
  <c r="BC21" i="1" s="1"/>
  <c r="BC19" i="1" s="1"/>
  <c r="BJ225" i="1"/>
  <c r="BD186" i="1"/>
  <c r="BD165" i="1" s="1"/>
  <c r="BD154" i="1" s="1"/>
  <c r="BB25" i="1"/>
  <c r="BB23" i="1" s="1"/>
  <c r="BA115" i="1"/>
  <c r="BA113" i="1" s="1"/>
  <c r="BA67" i="1"/>
  <c r="AZ115" i="1"/>
  <c r="AZ113" i="1" s="1"/>
  <c r="AZ67" i="1"/>
  <c r="AZ25" i="1"/>
  <c r="AZ23" i="1" s="1"/>
  <c r="AY186" i="1"/>
  <c r="AY165" i="1" s="1"/>
  <c r="AY154" i="1" s="1"/>
  <c r="BJ117" i="1"/>
  <c r="BJ69" i="1"/>
  <c r="BJ247" i="1"/>
  <c r="BJ156" i="1"/>
  <c r="BJ132" i="1"/>
  <c r="AX67" i="1"/>
  <c r="AX25" i="1"/>
  <c r="AX23" i="1" s="1"/>
  <c r="BV186" i="1"/>
  <c r="CW95" i="1"/>
  <c r="L169" i="1"/>
  <c r="L25" i="1"/>
  <c r="L23" i="1" s="1"/>
  <c r="K25" i="1"/>
  <c r="K23" i="1" s="1"/>
  <c r="K245" i="1"/>
  <c r="K277" i="1" s="1"/>
  <c r="CU115" i="1"/>
  <c r="CU113" i="1" s="1"/>
  <c r="CT25" i="1"/>
  <c r="CT23" i="1" s="1"/>
  <c r="CT21" i="1" s="1"/>
  <c r="CT19" i="1" s="1"/>
  <c r="CS67" i="1"/>
  <c r="CS25" i="1"/>
  <c r="CS23" i="1" s="1"/>
  <c r="CR186" i="1"/>
  <c r="CR165" i="1" s="1"/>
  <c r="CR154" i="1" s="1"/>
  <c r="CW171" i="1"/>
  <c r="CR245" i="1"/>
  <c r="CQ186" i="1"/>
  <c r="CQ165" i="1" s="1"/>
  <c r="CQ154" i="1" s="1"/>
  <c r="CP310" i="1"/>
  <c r="CP169" i="1"/>
  <c r="CP165" i="1" s="1"/>
  <c r="CP154" i="1" s="1"/>
  <c r="CP25" i="1"/>
  <c r="CP23" i="1" s="1"/>
  <c r="CP21" i="1" s="1"/>
  <c r="CO186" i="1"/>
  <c r="CO115" i="1"/>
  <c r="CO113" i="1" s="1"/>
  <c r="CN245" i="1"/>
  <c r="CN277" i="1" s="1"/>
  <c r="CW206" i="1"/>
  <c r="CL25" i="1"/>
  <c r="CL23" i="1" s="1"/>
  <c r="CW247" i="1"/>
  <c r="CW156" i="1"/>
  <c r="CW190" i="1"/>
  <c r="CW132" i="1"/>
  <c r="DI186" i="1"/>
  <c r="DI169" i="1"/>
  <c r="DH186" i="1"/>
  <c r="DH165" i="1" s="1"/>
  <c r="DH154" i="1" s="1"/>
  <c r="DG25" i="1"/>
  <c r="DG23" i="1" s="1"/>
  <c r="DF115" i="1"/>
  <c r="DF113" i="1" s="1"/>
  <c r="DD186" i="1"/>
  <c r="DD165" i="1" s="1"/>
  <c r="DD154" i="1" s="1"/>
  <c r="DJ39" i="1"/>
  <c r="DC186" i="1"/>
  <c r="DC165" i="1" s="1"/>
  <c r="DC154" i="1" s="1"/>
  <c r="DA186" i="1"/>
  <c r="DA169" i="1"/>
  <c r="DH25" i="1"/>
  <c r="DH23" i="1" s="1"/>
  <c r="DH21" i="1" s="1"/>
  <c r="DH19" i="1" s="1"/>
  <c r="CZ25" i="1"/>
  <c r="CZ23" i="1" s="1"/>
  <c r="DJ196" i="1"/>
  <c r="DJ171" i="1"/>
  <c r="DJ117" i="1"/>
  <c r="DJ69" i="1"/>
  <c r="CY25" i="1"/>
  <c r="CY23" i="1" s="1"/>
  <c r="CY245" i="1"/>
  <c r="CY277" i="1" s="1"/>
  <c r="DJ156" i="1"/>
  <c r="DJ190" i="1"/>
  <c r="CX115" i="1"/>
  <c r="DJ80" i="1"/>
  <c r="CX25" i="1"/>
  <c r="CX23" i="1" s="1"/>
  <c r="DV310" i="1"/>
  <c r="DW33" i="1"/>
  <c r="DT186" i="1"/>
  <c r="DT115" i="1"/>
  <c r="DT113" i="1" s="1"/>
  <c r="DS186" i="1"/>
  <c r="DS165" i="1" s="1"/>
  <c r="DS154" i="1" s="1"/>
  <c r="DS115" i="1"/>
  <c r="DS113" i="1" s="1"/>
  <c r="DS25" i="1"/>
  <c r="DS23" i="1" s="1"/>
  <c r="DQ115" i="1"/>
  <c r="DQ113" i="1" s="1"/>
  <c r="DP115" i="1"/>
  <c r="DP113" i="1" s="1"/>
  <c r="DP67" i="1"/>
  <c r="DO186" i="1"/>
  <c r="DO165" i="1" s="1"/>
  <c r="DO154" i="1" s="1"/>
  <c r="DO67" i="1"/>
  <c r="DO21" i="1" s="1"/>
  <c r="DO19" i="1" s="1"/>
  <c r="DW190" i="1"/>
  <c r="DO169" i="1"/>
  <c r="DW80" i="1"/>
  <c r="DW49" i="1"/>
  <c r="DK165" i="1"/>
  <c r="DK154" i="1" s="1"/>
  <c r="DW117" i="1"/>
  <c r="DW69" i="1"/>
  <c r="DW27" i="1"/>
  <c r="EG67" i="1"/>
  <c r="EF186" i="1"/>
  <c r="EF67" i="1"/>
  <c r="EJ77" i="1"/>
  <c r="EC169" i="1"/>
  <c r="EJ129" i="1"/>
  <c r="EF115" i="1"/>
  <c r="EF113" i="1" s="1"/>
  <c r="EJ27" i="1"/>
  <c r="EC245" i="1"/>
  <c r="EC277" i="1" s="1"/>
  <c r="EB115" i="1"/>
  <c r="EB113" i="1" s="1"/>
  <c r="EA67" i="1"/>
  <c r="EA25" i="1"/>
  <c r="EA23" i="1" s="1"/>
  <c r="DZ25" i="1"/>
  <c r="DZ23" i="1" s="1"/>
  <c r="DZ21" i="1" s="1"/>
  <c r="DY186" i="1"/>
  <c r="DY115" i="1"/>
  <c r="DY113" i="1" s="1"/>
  <c r="DY25" i="1"/>
  <c r="DY23" i="1" s="1"/>
  <c r="DX186" i="1"/>
  <c r="EJ49" i="1"/>
  <c r="BR67" i="1"/>
  <c r="BW262" i="1"/>
  <c r="BZ21" i="1"/>
  <c r="BZ19" i="1" s="1"/>
  <c r="FL21" i="1"/>
  <c r="GH165" i="1"/>
  <c r="GH154" i="1" s="1"/>
  <c r="L165" i="1"/>
  <c r="L154" i="1" s="1"/>
  <c r="DI165" i="1"/>
  <c r="DI154" i="1" s="1"/>
  <c r="CX113" i="1"/>
  <c r="DJ25" i="1"/>
  <c r="DY165" i="1"/>
  <c r="DY154" i="1" s="1"/>
  <c r="O21" i="1"/>
  <c r="AF21" i="1"/>
  <c r="AF19" i="1" s="1"/>
  <c r="FW87" i="1"/>
  <c r="FY67" i="1"/>
  <c r="FJ25" i="1"/>
  <c r="DN21" i="1"/>
  <c r="DN19" i="1" s="1"/>
  <c r="FL115" i="1"/>
  <c r="FL113" i="1" s="1"/>
  <c r="FZ245" i="1"/>
  <c r="FZ277" i="1" s="1"/>
  <c r="FX67" i="1"/>
  <c r="GA25" i="1"/>
  <c r="GA23" i="1" s="1"/>
  <c r="FZ186" i="1"/>
  <c r="FW80" i="1"/>
  <c r="DU165" i="1"/>
  <c r="DU154" i="1" s="1"/>
  <c r="EF21" i="1"/>
  <c r="EF19" i="1" s="1"/>
  <c r="DG165" i="1"/>
  <c r="DG154" i="1" s="1"/>
  <c r="AK25" i="1"/>
  <c r="AK23" i="1" s="1"/>
  <c r="O310" i="1"/>
  <c r="EJ87" i="1"/>
  <c r="CJ196" i="1"/>
  <c r="EJ206" i="1"/>
  <c r="DJ247" i="1"/>
  <c r="DJ264" i="1"/>
  <c r="DW288" i="1"/>
  <c r="Q310" i="1"/>
  <c r="K169" i="1"/>
  <c r="AH169" i="1"/>
  <c r="AH165" i="1" s="1"/>
  <c r="AH154" i="1" s="1"/>
  <c r="CC310" i="1"/>
  <c r="CK67" i="1"/>
  <c r="ET310" i="1"/>
  <c r="FC169" i="1"/>
  <c r="FJ169" i="1" s="1"/>
  <c r="CV165" i="1"/>
  <c r="CV154" i="1" s="1"/>
  <c r="BK21" i="1"/>
  <c r="CT165" i="1"/>
  <c r="CT154" i="1" s="1"/>
  <c r="ET165" i="1"/>
  <c r="ET154" i="1" s="1"/>
  <c r="GL169" i="1"/>
  <c r="GY310" i="1"/>
  <c r="FW27" i="1"/>
  <c r="GJ247" i="1"/>
  <c r="GJ225" i="1"/>
  <c r="GJ27" i="1"/>
  <c r="GJ206" i="1"/>
  <c r="GE169" i="1"/>
  <c r="GJ256" i="1"/>
  <c r="GC277" i="1"/>
  <c r="DD21" i="1"/>
  <c r="CJ264" i="1"/>
  <c r="CW80" i="1"/>
  <c r="CW87" i="1"/>
  <c r="BJ97" i="1"/>
  <c r="W117" i="1"/>
  <c r="GB186" i="1"/>
  <c r="BJ171" i="1"/>
  <c r="BW33" i="1"/>
  <c r="BJ39" i="1"/>
  <c r="BC277" i="1"/>
  <c r="BJ219" i="1"/>
  <c r="AW97" i="1"/>
  <c r="AJ196" i="1"/>
  <c r="AJ49" i="1"/>
  <c r="GA67" i="1"/>
  <c r="FX169" i="1"/>
  <c r="FW77" i="1"/>
  <c r="FW256" i="1"/>
  <c r="FU310" i="1"/>
  <c r="AK67" i="1"/>
  <c r="AK21" i="1" s="1"/>
  <c r="W87" i="1"/>
  <c r="AJ288" i="1"/>
  <c r="AJ97" i="1"/>
  <c r="DX25" i="1"/>
  <c r="DX23" i="1" s="1"/>
  <c r="AE277" i="1"/>
  <c r="W132" i="1"/>
  <c r="CW288" i="1"/>
  <c r="EK165" i="1"/>
  <c r="EK154" i="1" s="1"/>
  <c r="DL25" i="1"/>
  <c r="DL23" i="1" s="1"/>
  <c r="DL21" i="1" s="1"/>
  <c r="DL19" i="1" s="1"/>
  <c r="EI277" i="1"/>
  <c r="DA277" i="1"/>
  <c r="BV277" i="1"/>
  <c r="O115" i="1"/>
  <c r="O113" i="1" s="1"/>
  <c r="FB165" i="1"/>
  <c r="FB154" i="1" s="1"/>
  <c r="CX186" i="1"/>
  <c r="DJ186" i="1" s="1"/>
  <c r="EP19" i="1"/>
  <c r="EZ21" i="1"/>
  <c r="FF21" i="1"/>
  <c r="FI21" i="1"/>
  <c r="AW264" i="1"/>
  <c r="DK25" i="1"/>
  <c r="DK23" i="1" s="1"/>
  <c r="CU277" i="1"/>
  <c r="AX115" i="1"/>
  <c r="AX113" i="1" s="1"/>
  <c r="BE25" i="1"/>
  <c r="BE23" i="1" s="1"/>
  <c r="BE21" i="1" s="1"/>
  <c r="BP115" i="1"/>
  <c r="BP113" i="1" s="1"/>
  <c r="DJ33" i="1"/>
  <c r="CJ87" i="1"/>
  <c r="CW97" i="1"/>
  <c r="DW219" i="1"/>
  <c r="EJ264" i="1"/>
  <c r="CJ288" i="1"/>
  <c r="I169" i="1"/>
  <c r="I165" i="1" s="1"/>
  <c r="I154" i="1" s="1"/>
  <c r="BV169" i="1"/>
  <c r="BP245" i="1"/>
  <c r="BP277" i="1" s="1"/>
  <c r="DF67" i="1"/>
  <c r="DF21" i="1" s="1"/>
  <c r="DF19" i="1" s="1"/>
  <c r="DU310" i="1"/>
  <c r="DS67" i="1"/>
  <c r="DQ67" i="1"/>
  <c r="DP169" i="1"/>
  <c r="DW169" i="1" s="1"/>
  <c r="DP21" i="1"/>
  <c r="FW264" i="1"/>
  <c r="DW186" i="1"/>
  <c r="CL165" i="1"/>
  <c r="GJ129" i="1"/>
  <c r="GI67" i="1"/>
  <c r="GI21" i="1" s="1"/>
  <c r="GI19" i="1" s="1"/>
  <c r="FZ23" i="1"/>
  <c r="GC169" i="1"/>
  <c r="FW132" i="1"/>
  <c r="CJ169" i="1"/>
  <c r="AP165" i="1"/>
  <c r="AP154" i="1" s="1"/>
  <c r="O277" i="1"/>
  <c r="BW219" i="1"/>
  <c r="EJ245" i="1"/>
  <c r="CN165" i="1"/>
  <c r="CN154" i="1" s="1"/>
  <c r="W247" i="1"/>
  <c r="GK245" i="1"/>
  <c r="GK277" i="1" s="1"/>
  <c r="BW288" i="1"/>
  <c r="BW247" i="1"/>
  <c r="BJ288" i="1"/>
  <c r="FZ165" i="1"/>
  <c r="FZ154" i="1" s="1"/>
  <c r="FX25" i="1"/>
  <c r="GB169" i="1"/>
  <c r="FM310" i="1"/>
  <c r="W264" i="1"/>
  <c r="P25" i="1"/>
  <c r="P23" i="1" s="1"/>
  <c r="AJ264" i="1"/>
  <c r="FD165" i="1"/>
  <c r="FD154" i="1" s="1"/>
  <c r="EU165" i="1"/>
  <c r="EU154" i="1" s="1"/>
  <c r="DR165" i="1"/>
  <c r="DR154" i="1" s="1"/>
  <c r="CY115" i="1"/>
  <c r="CY113" i="1" s="1"/>
  <c r="CJ219" i="1"/>
  <c r="FI19" i="1"/>
  <c r="CL245" i="1"/>
  <c r="CL277" i="1" s="1"/>
  <c r="BQ165" i="1"/>
  <c r="BQ154" i="1" s="1"/>
  <c r="CX277" i="1"/>
  <c r="CK115" i="1"/>
  <c r="CK113" i="1" s="1"/>
  <c r="DQ165" i="1"/>
  <c r="DQ154" i="1" s="1"/>
  <c r="FD21" i="1"/>
  <c r="FD19" i="1" s="1"/>
  <c r="EQ21" i="1"/>
  <c r="EQ19" i="1" s="1"/>
  <c r="AW219" i="1"/>
  <c r="EC25" i="1"/>
  <c r="EC23" i="1" s="1"/>
  <c r="EC21" i="1" s="1"/>
  <c r="EC19" i="1" s="1"/>
  <c r="EG21" i="1"/>
  <c r="DJ288" i="1"/>
  <c r="DJ300" i="1"/>
  <c r="N67" i="1"/>
  <c r="CQ310" i="1"/>
  <c r="CQ245" i="1"/>
  <c r="CQ277" i="1" s="1"/>
  <c r="EH67" i="1"/>
  <c r="EH21" i="1" s="1"/>
  <c r="EH19" i="1" s="1"/>
  <c r="FZ115" i="1"/>
  <c r="FZ113" i="1" s="1"/>
  <c r="GJ300" i="1"/>
  <c r="GJ69" i="1"/>
  <c r="GD67" i="1"/>
  <c r="FV245" i="1"/>
  <c r="FV277" i="1" s="1"/>
  <c r="FU245" i="1"/>
  <c r="FU277" i="1" s="1"/>
  <c r="FQ186" i="1"/>
  <c r="DT165" i="1"/>
  <c r="DT154" i="1" s="1"/>
  <c r="GG169" i="1"/>
  <c r="CF245" i="1"/>
  <c r="CF277" i="1" s="1"/>
  <c r="CD186" i="1"/>
  <c r="CA245" i="1"/>
  <c r="CA277" i="1" s="1"/>
  <c r="DX277" i="1"/>
  <c r="EP310" i="1"/>
  <c r="GC25" i="1"/>
  <c r="GC23" i="1" s="1"/>
  <c r="GC21" i="1" s="1"/>
  <c r="FU186" i="1"/>
  <c r="FW206" i="1"/>
  <c r="FT186" i="1"/>
  <c r="FN245" i="1"/>
  <c r="FN277" i="1" s="1"/>
  <c r="R277" i="1"/>
  <c r="EU19" i="1"/>
  <c r="AX277" i="1"/>
  <c r="FI165" i="1"/>
  <c r="FI154" i="1" s="1"/>
  <c r="AP310" i="1"/>
  <c r="S169" i="1"/>
  <c r="K67" i="1"/>
  <c r="AI115" i="1"/>
  <c r="AI113" i="1" s="1"/>
  <c r="CZ67" i="1"/>
  <c r="CZ21" i="1" s="1"/>
  <c r="EN115" i="1"/>
  <c r="EN113" i="1" s="1"/>
  <c r="GJ49" i="1"/>
  <c r="GD245" i="1"/>
  <c r="GD277" i="1" s="1"/>
  <c r="FN115" i="1"/>
  <c r="FN113" i="1" s="1"/>
  <c r="F277" i="1"/>
  <c r="J169" i="1"/>
  <c r="J165" i="1" s="1"/>
  <c r="J154" i="1" s="1"/>
  <c r="AJ262" i="1"/>
  <c r="BA310" i="1"/>
  <c r="AX186" i="1"/>
  <c r="DW262" i="1"/>
  <c r="IN236" i="1"/>
  <c r="IN232" i="1"/>
  <c r="IQ264" i="1"/>
  <c r="IQ262" i="1" s="1"/>
  <c r="IQ33" i="1"/>
  <c r="IQ177" i="1"/>
  <c r="IQ169" i="1" s="1"/>
  <c r="CW83" i="1"/>
  <c r="CQ67" i="1"/>
  <c r="EP236" i="1"/>
  <c r="EP232" i="1"/>
  <c r="EP314" i="1"/>
  <c r="EP318" i="1" s="1"/>
  <c r="FY115" i="1"/>
  <c r="FY113" i="1" s="1"/>
  <c r="AF277" i="1"/>
  <c r="FM186" i="1"/>
  <c r="FM165" i="1" s="1"/>
  <c r="FM154" i="1" s="1"/>
  <c r="ED165" i="1"/>
  <c r="ED154" i="1" s="1"/>
  <c r="DV277" i="1"/>
  <c r="AB169" i="1"/>
  <c r="AB165" i="1" s="1"/>
  <c r="AB154" i="1" s="1"/>
  <c r="BI245" i="1"/>
  <c r="BI277" i="1" s="1"/>
  <c r="BQ245" i="1"/>
  <c r="BN310" i="1"/>
  <c r="CH310" i="1"/>
  <c r="CG310" i="1"/>
  <c r="CE310" i="1"/>
  <c r="DB310" i="1"/>
  <c r="CZ169" i="1"/>
  <c r="CZ165" i="1" s="1"/>
  <c r="CZ154" i="1" s="1"/>
  <c r="EI67" i="1"/>
  <c r="EG310" i="1"/>
  <c r="EE310" i="1"/>
  <c r="GJ87" i="1"/>
  <c r="GJ74" i="1"/>
  <c r="GB115" i="1"/>
  <c r="GB113" i="1" s="1"/>
  <c r="FV186" i="1"/>
  <c r="FZ310" i="1"/>
  <c r="AA165" i="1"/>
  <c r="AA154" i="1" s="1"/>
  <c r="BV67" i="1"/>
  <c r="BU186" i="1"/>
  <c r="BU165" i="1" s="1"/>
  <c r="BU154" i="1" s="1"/>
  <c r="CD67" i="1"/>
  <c r="CD21" i="1" s="1"/>
  <c r="CD19" i="1" s="1"/>
  <c r="DC277" i="1"/>
  <c r="EA310" i="1"/>
  <c r="IQ49" i="1"/>
  <c r="IQ97" i="1"/>
  <c r="IQ95" i="1" s="1"/>
  <c r="IQ196" i="1"/>
  <c r="GF23" i="1"/>
  <c r="FJ113" i="1"/>
  <c r="FS186" i="1"/>
  <c r="FQ169" i="1"/>
  <c r="FY169" i="1"/>
  <c r="FY165" i="1" s="1"/>
  <c r="FY154" i="1" s="1"/>
  <c r="AF310" i="1"/>
  <c r="AA67" i="1"/>
  <c r="Y25" i="1"/>
  <c r="Y23" i="1" s="1"/>
  <c r="BJ286" i="1"/>
  <c r="BL310" i="1"/>
  <c r="DC67" i="1"/>
  <c r="DC21" i="1" s="1"/>
  <c r="DC19" i="1" s="1"/>
  <c r="DC236" i="1" s="1"/>
  <c r="CZ245" i="1"/>
  <c r="CZ277" i="1" s="1"/>
  <c r="DW95" i="1"/>
  <c r="GX169" i="1"/>
  <c r="GH19" i="1"/>
  <c r="GH232" i="1" s="1"/>
  <c r="FR169" i="1"/>
  <c r="FP277" i="1"/>
  <c r="FX310" i="1"/>
  <c r="CG165" i="1"/>
  <c r="CG154" i="1" s="1"/>
  <c r="BY67" i="1"/>
  <c r="EF165" i="1"/>
  <c r="EF154" i="1" s="1"/>
  <c r="BZ310" i="1"/>
  <c r="EJ83" i="1"/>
  <c r="DX67" i="1"/>
  <c r="BJ217" i="1"/>
  <c r="BV310" i="1"/>
  <c r="BW286" i="1"/>
  <c r="CM310" i="1"/>
  <c r="CW286" i="1"/>
  <c r="AG67" i="1"/>
  <c r="AG21" i="1" s="1"/>
  <c r="AJ83" i="1"/>
  <c r="DJ95" i="1"/>
  <c r="EF310" i="1"/>
  <c r="AW245" i="1"/>
  <c r="AQ277" i="1"/>
  <c r="GJ288" i="1"/>
  <c r="GI154" i="1"/>
  <c r="GD115" i="1"/>
  <c r="GD113" i="1" s="1"/>
  <c r="GI245" i="1"/>
  <c r="FU67" i="1"/>
  <c r="FU21" i="1" s="1"/>
  <c r="FR277" i="1"/>
  <c r="FK245" i="1"/>
  <c r="FK277" i="1" s="1"/>
  <c r="EG277" i="1"/>
  <c r="F310" i="1"/>
  <c r="R310" i="1"/>
  <c r="AM67" i="1"/>
  <c r="BG169" i="1"/>
  <c r="BA186" i="1"/>
  <c r="BA165" i="1" s="1"/>
  <c r="BA154" i="1" s="1"/>
  <c r="AY67" i="1"/>
  <c r="AY21" i="1" s="1"/>
  <c r="AY19" i="1" s="1"/>
  <c r="BR245" i="1"/>
  <c r="BR277" i="1" s="1"/>
  <c r="CJ156" i="1"/>
  <c r="CJ177" i="1"/>
  <c r="EW49" i="1"/>
  <c r="EU245" i="1"/>
  <c r="FW217" i="1"/>
  <c r="FX277" i="1"/>
  <c r="T165" i="1"/>
  <c r="T154" i="1" s="1"/>
  <c r="BD115" i="1"/>
  <c r="BD113" i="1" s="1"/>
  <c r="CW186" i="1"/>
  <c r="GJ107" i="1"/>
  <c r="GD25" i="1"/>
  <c r="GD23" i="1" s="1"/>
  <c r="AG165" i="1"/>
  <c r="AG154" i="1" s="1"/>
  <c r="DX165" i="1"/>
  <c r="DX154" i="1" s="1"/>
  <c r="FQ277" i="1"/>
  <c r="FT25" i="1"/>
  <c r="FT23" i="1" s="1"/>
  <c r="FT67" i="1"/>
  <c r="FS169" i="1"/>
  <c r="FS165" i="1" s="1"/>
  <c r="FS154" i="1" s="1"/>
  <c r="FQ25" i="1"/>
  <c r="FQ23" i="1" s="1"/>
  <c r="FX186" i="1"/>
  <c r="FK169" i="1"/>
  <c r="FK165" i="1" s="1"/>
  <c r="FK154" i="1" s="1"/>
  <c r="CE165" i="1"/>
  <c r="CE154" i="1" s="1"/>
  <c r="J25" i="1"/>
  <c r="J23" i="1" s="1"/>
  <c r="W186" i="1"/>
  <c r="AH25" i="1"/>
  <c r="AH23" i="1" s="1"/>
  <c r="AG245" i="1"/>
  <c r="AG277" i="1" s="1"/>
  <c r="AB67" i="1"/>
  <c r="AA115" i="1"/>
  <c r="AA113" i="1" s="1"/>
  <c r="DT310" i="1"/>
  <c r="DQ310" i="1"/>
  <c r="DW206" i="1"/>
  <c r="FB310" i="1"/>
  <c r="GJ33" i="1"/>
  <c r="E277" i="1"/>
  <c r="BJ95" i="1"/>
  <c r="AJ177" i="1"/>
  <c r="AJ186" i="1"/>
  <c r="FW97" i="1"/>
  <c r="FW298" i="1"/>
  <c r="FT169" i="1"/>
  <c r="FT165" i="1" s="1"/>
  <c r="FT154" i="1" s="1"/>
  <c r="FR25" i="1"/>
  <c r="FR23" i="1" s="1"/>
  <c r="FP169" i="1"/>
  <c r="FP165" i="1" s="1"/>
  <c r="FP154" i="1" s="1"/>
  <c r="FO245" i="1"/>
  <c r="FO277" i="1" s="1"/>
  <c r="AD21" i="1"/>
  <c r="AD19" i="1" s="1"/>
  <c r="EE165" i="1"/>
  <c r="EE154" i="1" s="1"/>
  <c r="FW83" i="1"/>
  <c r="FW95" i="1"/>
  <c r="EG165" i="1"/>
  <c r="EG154" i="1" s="1"/>
  <c r="EI21" i="1"/>
  <c r="F25" i="1"/>
  <c r="F23" i="1" s="1"/>
  <c r="U169" i="1"/>
  <c r="U165" i="1" s="1"/>
  <c r="U154" i="1" s="1"/>
  <c r="AC25" i="1"/>
  <c r="AC23" i="1" s="1"/>
  <c r="AV277" i="1"/>
  <c r="BF245" i="1"/>
  <c r="BF277" i="1" s="1"/>
  <c r="BZ186" i="1"/>
  <c r="BZ165" i="1" s="1"/>
  <c r="BZ154" i="1" s="1"/>
  <c r="CJ80" i="1"/>
  <c r="DW177" i="1"/>
  <c r="W83" i="1"/>
  <c r="U67" i="1"/>
  <c r="U21" i="1" s="1"/>
  <c r="U19" i="1" s="1"/>
  <c r="GJ62" i="1"/>
  <c r="FY143" i="1"/>
  <c r="GJ143" i="1" s="1"/>
  <c r="GJ149" i="1"/>
  <c r="EQ236" i="1"/>
  <c r="GG310" i="1"/>
  <c r="FK310" i="1"/>
  <c r="FW286" i="1"/>
  <c r="FW262" i="1"/>
  <c r="GJ117" i="1"/>
  <c r="FX115" i="1"/>
  <c r="FX113" i="1" s="1"/>
  <c r="EJ169" i="1"/>
  <c r="FO165" i="1"/>
  <c r="FO154" i="1" s="1"/>
  <c r="FU169" i="1"/>
  <c r="FU165" i="1" s="1"/>
  <c r="FU154" i="1" s="1"/>
  <c r="FS310" i="1"/>
  <c r="GB245" i="1"/>
  <c r="GB277" i="1" s="1"/>
  <c r="FM25" i="1"/>
  <c r="FM23" i="1" s="1"/>
  <c r="DZ165" i="1"/>
  <c r="DZ154" i="1" s="1"/>
  <c r="CC165" i="1"/>
  <c r="CC154" i="1" s="1"/>
  <c r="S165" i="1"/>
  <c r="S154" i="1" s="1"/>
  <c r="R169" i="1"/>
  <c r="R165" i="1" s="1"/>
  <c r="R154" i="1" s="1"/>
  <c r="GJ95" i="1"/>
  <c r="F165" i="1"/>
  <c r="F154" i="1" s="1"/>
  <c r="E115" i="1"/>
  <c r="E113" i="1" s="1"/>
  <c r="GL165" i="1"/>
  <c r="GL154" i="1" s="1"/>
  <c r="GF245" i="1"/>
  <c r="GD310" i="1"/>
  <c r="GJ132" i="1"/>
  <c r="GJ150" i="1"/>
  <c r="GA115" i="1"/>
  <c r="GA113" i="1" s="1"/>
  <c r="CZ19" i="1"/>
  <c r="GB23" i="1"/>
  <c r="FN169" i="1"/>
  <c r="FM67" i="1"/>
  <c r="BK19" i="1"/>
  <c r="I277" i="1"/>
  <c r="J310" i="1"/>
  <c r="U310" i="1"/>
  <c r="GH236" i="1"/>
  <c r="GJ97" i="1"/>
  <c r="GD169" i="1"/>
  <c r="GB67" i="1"/>
  <c r="DJ113" i="1"/>
  <c r="FT115" i="1"/>
  <c r="FT113" i="1" s="1"/>
  <c r="FQ115" i="1"/>
  <c r="FQ113" i="1" s="1"/>
  <c r="FO25" i="1"/>
  <c r="FO23" i="1" s="1"/>
  <c r="GG186" i="1"/>
  <c r="GG165" i="1" s="1"/>
  <c r="GG154" i="1" s="1"/>
  <c r="DL165" i="1"/>
  <c r="FK115" i="1"/>
  <c r="FK113" i="1" s="1"/>
  <c r="E165" i="1"/>
  <c r="Q169" i="1"/>
  <c r="Q165" i="1" s="1"/>
  <c r="Q154" i="1" s="1"/>
  <c r="AE169" i="1"/>
  <c r="AE165" i="1" s="1"/>
  <c r="AE154" i="1" s="1"/>
  <c r="AB245" i="1"/>
  <c r="AV169" i="1"/>
  <c r="AV165" i="1" s="1"/>
  <c r="AV154" i="1" s="1"/>
  <c r="AU25" i="1"/>
  <c r="AU23" i="1" s="1"/>
  <c r="AM165" i="1"/>
  <c r="AM154" i="1" s="1"/>
  <c r="AL277" i="1"/>
  <c r="AK115" i="1"/>
  <c r="AK113" i="1" s="1"/>
  <c r="BH186" i="1"/>
  <c r="BH165" i="1" s="1"/>
  <c r="BB165" i="1"/>
  <c r="BB154" i="1" s="1"/>
  <c r="BT186" i="1"/>
  <c r="BT165" i="1" s="1"/>
  <c r="BT154" i="1" s="1"/>
  <c r="BP186" i="1"/>
  <c r="BP165" i="1" s="1"/>
  <c r="BP154" i="1" s="1"/>
  <c r="BO277" i="1"/>
  <c r="BM277" i="1"/>
  <c r="CI165" i="1"/>
  <c r="CI154" i="1" s="1"/>
  <c r="CV67" i="1"/>
  <c r="CV21" i="1" s="1"/>
  <c r="CV19" i="1" s="1"/>
  <c r="CR277" i="1"/>
  <c r="CK25" i="1"/>
  <c r="DI67" i="1"/>
  <c r="DB277" i="1"/>
  <c r="DU277" i="1"/>
  <c r="DN165" i="1"/>
  <c r="DN154" i="1" s="1"/>
  <c r="DW129" i="1"/>
  <c r="EE115" i="1"/>
  <c r="EE113" i="1" s="1"/>
  <c r="DY67" i="1"/>
  <c r="DY21" i="1" s="1"/>
  <c r="DY19" i="1" s="1"/>
  <c r="EV67" i="1"/>
  <c r="EV21" i="1" s="1"/>
  <c r="FG67" i="1"/>
  <c r="EZ277" i="1"/>
  <c r="AS165" i="1"/>
  <c r="AS154" i="1" s="1"/>
  <c r="BB67" i="1"/>
  <c r="BB21" i="1" s="1"/>
  <c r="BB19" i="1" s="1"/>
  <c r="BN165" i="1"/>
  <c r="BN154" i="1" s="1"/>
  <c r="DV165" i="1"/>
  <c r="DV154" i="1" s="1"/>
  <c r="DW156" i="1"/>
  <c r="FC277" i="1"/>
  <c r="AG310" i="1"/>
  <c r="Y245" i="1"/>
  <c r="X277" i="1"/>
  <c r="AV310" i="1"/>
  <c r="AS310" i="1"/>
  <c r="AR310" i="1"/>
  <c r="BH277" i="1"/>
  <c r="BG25" i="1"/>
  <c r="BG23" i="1" s="1"/>
  <c r="BF310" i="1"/>
  <c r="AY245" i="1"/>
  <c r="CB245" i="1"/>
  <c r="CB277" i="1" s="1"/>
  <c r="CJ277" i="1" s="1"/>
  <c r="CO165" i="1"/>
  <c r="CO154" i="1" s="1"/>
  <c r="DR310" i="1"/>
  <c r="DW39" i="1"/>
  <c r="ED277" i="1"/>
  <c r="EJ277" i="1" s="1"/>
  <c r="EJ95" i="1"/>
  <c r="FH67" i="1"/>
  <c r="FG186" i="1"/>
  <c r="FG165" i="1" s="1"/>
  <c r="FG154" i="1" s="1"/>
  <c r="N165" i="1"/>
  <c r="N154" i="1" s="1"/>
  <c r="M245" i="1"/>
  <c r="X25" i="1"/>
  <c r="X23" i="1" s="1"/>
  <c r="AT165" i="1"/>
  <c r="AT154" i="1" s="1"/>
  <c r="AP115" i="1"/>
  <c r="AP113" i="1" s="1"/>
  <c r="AO25" i="1"/>
  <c r="AO23" i="1" s="1"/>
  <c r="BF169" i="1"/>
  <c r="BE245" i="1"/>
  <c r="BE277" i="1" s="1"/>
  <c r="BO67" i="1"/>
  <c r="BO21" i="1" s="1"/>
  <c r="BO19" i="1" s="1"/>
  <c r="CR67" i="1"/>
  <c r="CO310" i="1"/>
  <c r="DA165" i="1"/>
  <c r="DA154" i="1" s="1"/>
  <c r="DA314" i="1" s="1"/>
  <c r="DJ245" i="1"/>
  <c r="EO115" i="1"/>
  <c r="EO113" i="1" s="1"/>
  <c r="IR206" i="1"/>
  <c r="IR150" i="1"/>
  <c r="IR149" i="1" s="1"/>
  <c r="IR143" i="1" s="1"/>
  <c r="IR69" i="1"/>
  <c r="HY298" i="1"/>
  <c r="HY286" i="1"/>
  <c r="HX310" i="1"/>
  <c r="HX277" i="1"/>
  <c r="HY262" i="1"/>
  <c r="HY245" i="1"/>
  <c r="HY217" i="1"/>
  <c r="HX165" i="1"/>
  <c r="HX154" i="1" s="1"/>
  <c r="HY169" i="1"/>
  <c r="HZ149" i="1"/>
  <c r="HY143" i="1"/>
  <c r="HY115" i="1"/>
  <c r="HX113" i="1"/>
  <c r="HY95" i="1"/>
  <c r="HY83" i="1"/>
  <c r="HY67" i="1" s="1"/>
  <c r="HX67" i="1"/>
  <c r="HZ62" i="1"/>
  <c r="HX23" i="1"/>
  <c r="IP262" i="1"/>
  <c r="IP115" i="1"/>
  <c r="IP113" i="1" s="1"/>
  <c r="IM19" i="1"/>
  <c r="IO165" i="1"/>
  <c r="IQ87" i="1"/>
  <c r="IQ83" i="1" s="1"/>
  <c r="IQ117" i="1"/>
  <c r="IQ69" i="1"/>
  <c r="IQ107" i="1"/>
  <c r="IQ132" i="1"/>
  <c r="IQ156" i="1"/>
  <c r="IQ190" i="1"/>
  <c r="IQ219" i="1"/>
  <c r="IQ217" i="1" s="1"/>
  <c r="IO277" i="1"/>
  <c r="IO23" i="1"/>
  <c r="IP217" i="1"/>
  <c r="IP169" i="1"/>
  <c r="IP62" i="1"/>
  <c r="IP25" i="1"/>
  <c r="IO113" i="1"/>
  <c r="IQ27" i="1"/>
  <c r="IQ39" i="1"/>
  <c r="IQ206" i="1"/>
  <c r="IQ247" i="1"/>
  <c r="IQ245" i="1" s="1"/>
  <c r="IQ288" i="1"/>
  <c r="IQ300" i="1"/>
  <c r="IR300" i="1"/>
  <c r="IR298" i="1" s="1"/>
  <c r="IR190" i="1"/>
  <c r="IR77" i="1"/>
  <c r="IR107" i="1"/>
  <c r="IP245" i="1"/>
  <c r="IP186" i="1"/>
  <c r="IP149" i="1"/>
  <c r="IP83" i="1"/>
  <c r="IP67" i="1" s="1"/>
  <c r="IK318" i="1"/>
  <c r="IO310" i="1"/>
  <c r="GY245" i="1"/>
  <c r="GY277" i="1" s="1"/>
  <c r="HZ107" i="1"/>
  <c r="HZ219" i="1"/>
  <c r="HZ300" i="1"/>
  <c r="HK117" i="1"/>
  <c r="HK115" i="1" s="1"/>
  <c r="HK69" i="1"/>
  <c r="HZ33" i="1"/>
  <c r="HZ117" i="1"/>
  <c r="HZ247" i="1"/>
  <c r="HZ87" i="1"/>
  <c r="HK171" i="1"/>
  <c r="HK190" i="1"/>
  <c r="HK186" i="1" s="1"/>
  <c r="HZ177" i="1"/>
  <c r="GK21" i="1"/>
  <c r="CL154" i="1"/>
  <c r="GF310" i="1"/>
  <c r="GJ286" i="1"/>
  <c r="GF277" i="1"/>
  <c r="GE165" i="1"/>
  <c r="GE154" i="1" s="1"/>
  <c r="GJ217" i="1"/>
  <c r="GJ83" i="1"/>
  <c r="GE67" i="1"/>
  <c r="GE21" i="1" s="1"/>
  <c r="GI277" i="1"/>
  <c r="HC300" i="1"/>
  <c r="HC298" i="1" s="1"/>
  <c r="GZ300" i="1"/>
  <c r="GF67" i="1"/>
  <c r="GF21" i="1" s="1"/>
  <c r="GF115" i="1"/>
  <c r="GF113" i="1" s="1"/>
  <c r="GJ39" i="1"/>
  <c r="GD186" i="1"/>
  <c r="W262" i="1"/>
  <c r="W217" i="1"/>
  <c r="K165" i="1"/>
  <c r="K154" i="1" s="1"/>
  <c r="AJ286" i="1"/>
  <c r="AU165" i="1"/>
  <c r="AU154" i="1" s="1"/>
  <c r="AT277" i="1"/>
  <c r="AS277" i="1"/>
  <c r="AM310" i="1"/>
  <c r="AL310" i="1"/>
  <c r="AW83" i="1"/>
  <c r="AL67" i="1"/>
  <c r="AL21" i="1" s="1"/>
  <c r="BJ169" i="1"/>
  <c r="BF67" i="1"/>
  <c r="CF310" i="1"/>
  <c r="CD310" i="1"/>
  <c r="CJ83" i="1"/>
  <c r="CJ217" i="1"/>
  <c r="CA165" i="1"/>
  <c r="CK310" i="1"/>
  <c r="DH310" i="1"/>
  <c r="DB67" i="1"/>
  <c r="DB21" i="1" s="1"/>
  <c r="DB19" i="1" s="1"/>
  <c r="DJ298" i="1"/>
  <c r="EJ262" i="1"/>
  <c r="EJ286" i="1"/>
  <c r="EW217" i="1"/>
  <c r="EW286" i="1"/>
  <c r="EM310" i="1"/>
  <c r="EW95" i="1"/>
  <c r="EZ310" i="1"/>
  <c r="FJ298" i="1"/>
  <c r="EY277" i="1"/>
  <c r="FJ262" i="1"/>
  <c r="GY67" i="1"/>
  <c r="HD69" i="1"/>
  <c r="HD74" i="1"/>
  <c r="HD80" i="1"/>
  <c r="HD97" i="1"/>
  <c r="HD95" i="1" s="1"/>
  <c r="HD129" i="1"/>
  <c r="HD150" i="1"/>
  <c r="HD149" i="1" s="1"/>
  <c r="HD143" i="1" s="1"/>
  <c r="HD184" i="1"/>
  <c r="HD219" i="1"/>
  <c r="HD247" i="1"/>
  <c r="HD245" i="1" s="1"/>
  <c r="HC27" i="1"/>
  <c r="HC69" i="1"/>
  <c r="HC80" i="1"/>
  <c r="HC87" i="1"/>
  <c r="HC83" i="1" s="1"/>
  <c r="HC107" i="1"/>
  <c r="HC171" i="1"/>
  <c r="HC190" i="1"/>
  <c r="HC206" i="1"/>
  <c r="HC219" i="1"/>
  <c r="HC217" i="1" s="1"/>
  <c r="HC225" i="1"/>
  <c r="HC264" i="1"/>
  <c r="HC262" i="1" s="1"/>
  <c r="HC288" i="1"/>
  <c r="HC286" i="1" s="1"/>
  <c r="HB206" i="1"/>
  <c r="HB288" i="1"/>
  <c r="HB286" i="1" s="1"/>
  <c r="HB310" i="1" s="1"/>
  <c r="HA107" i="1"/>
  <c r="HA206" i="1"/>
  <c r="GZ74" i="1"/>
  <c r="GZ80" i="1"/>
  <c r="GZ87" i="1"/>
  <c r="GZ83" i="1" s="1"/>
  <c r="GZ97" i="1"/>
  <c r="GZ95" i="1" s="1"/>
  <c r="GZ206" i="1"/>
  <c r="GZ219" i="1"/>
  <c r="GZ217" i="1" s="1"/>
  <c r="GZ225" i="1"/>
  <c r="GE277" i="1"/>
  <c r="GE115" i="1"/>
  <c r="GE113" i="1" s="1"/>
  <c r="GJ264" i="1"/>
  <c r="AJ217" i="1"/>
  <c r="AW217" i="1"/>
  <c r="CJ286" i="1"/>
  <c r="CA310" i="1"/>
  <c r="CW217" i="1"/>
  <c r="DJ286" i="1"/>
  <c r="DA310" i="1"/>
  <c r="DJ262" i="1"/>
  <c r="DW286" i="1"/>
  <c r="EV19" i="1"/>
  <c r="EW298" i="1"/>
  <c r="EW262" i="1"/>
  <c r="EM277" i="1"/>
  <c r="EL67" i="1"/>
  <c r="EL21" i="1" s="1"/>
  <c r="EL19" i="1" s="1"/>
  <c r="FE67" i="1"/>
  <c r="FE21" i="1" s="1"/>
  <c r="FE19" i="1" s="1"/>
  <c r="FJ83" i="1"/>
  <c r="FC310" i="1"/>
  <c r="FJ286" i="1"/>
  <c r="EY310" i="1"/>
  <c r="GC115" i="1"/>
  <c r="GC113" i="1" s="1"/>
  <c r="DD19" i="1"/>
  <c r="EJ217" i="1"/>
  <c r="BJ83" i="1"/>
  <c r="U277" i="1"/>
  <c r="V165" i="1"/>
  <c r="V154" i="1" s="1"/>
  <c r="CL21" i="1"/>
  <c r="ES113" i="1"/>
  <c r="EW113" i="1" s="1"/>
  <c r="CN19" i="1"/>
  <c r="FN21" i="1"/>
  <c r="FN19" i="1" s="1"/>
  <c r="AZ21" i="1"/>
  <c r="AR21" i="1"/>
  <c r="AR19" i="1" s="1"/>
  <c r="FW190" i="1"/>
  <c r="FV25" i="1"/>
  <c r="FV23" i="1" s="1"/>
  <c r="FV21" i="1" s="1"/>
  <c r="FW171" i="1"/>
  <c r="FW107" i="1"/>
  <c r="FU115" i="1"/>
  <c r="FU113" i="1" s="1"/>
  <c r="FS277" i="1"/>
  <c r="FW196" i="1"/>
  <c r="FW225" i="1"/>
  <c r="FR186" i="1"/>
  <c r="FW184" i="1"/>
  <c r="FW247" i="1"/>
  <c r="FW156" i="1"/>
  <c r="FP310" i="1"/>
  <c r="FP25" i="1"/>
  <c r="FP23" i="1" s="1"/>
  <c r="FP115" i="1"/>
  <c r="FP67" i="1"/>
  <c r="GB310" i="1"/>
  <c r="P21" i="1"/>
  <c r="P19" i="1" s="1"/>
  <c r="V21" i="1"/>
  <c r="V19" i="1" s="1"/>
  <c r="DP19" i="1"/>
  <c r="CV277" i="1"/>
  <c r="AD165" i="1"/>
  <c r="AD154" i="1" s="1"/>
  <c r="DP277" i="1"/>
  <c r="DF277" i="1"/>
  <c r="FK25" i="1"/>
  <c r="FK23" i="1" s="1"/>
  <c r="FJ217" i="1"/>
  <c r="FF19" i="1"/>
  <c r="ES21" i="1"/>
  <c r="G165" i="1"/>
  <c r="G154" i="1" s="1"/>
  <c r="E154" i="1"/>
  <c r="G310" i="1"/>
  <c r="J115" i="1"/>
  <c r="J113" i="1" s="1"/>
  <c r="J67" i="1"/>
  <c r="J21" i="1" s="1"/>
  <c r="S67" i="1"/>
  <c r="S21" i="1" s="1"/>
  <c r="S19" i="1" s="1"/>
  <c r="W156" i="1"/>
  <c r="L67" i="1"/>
  <c r="AI67" i="1"/>
  <c r="AI25" i="1"/>
  <c r="AI23" i="1" s="1"/>
  <c r="AB277" i="1"/>
  <c r="Y67" i="1"/>
  <c r="AU67" i="1"/>
  <c r="AU21" i="1" s="1"/>
  <c r="AU19" i="1" s="1"/>
  <c r="AQ25" i="1"/>
  <c r="AQ23" i="1" s="1"/>
  <c r="AP67" i="1"/>
  <c r="AP21" i="1" s="1"/>
  <c r="AO67" i="1"/>
  <c r="AL165" i="1"/>
  <c r="AL154" i="1" s="1"/>
  <c r="BH115" i="1"/>
  <c r="BH113" i="1" s="1"/>
  <c r="BH67" i="1"/>
  <c r="BD67" i="1"/>
  <c r="BA25" i="1"/>
  <c r="BA23" i="1" s="1"/>
  <c r="AZ165" i="1"/>
  <c r="AZ154" i="1" s="1"/>
  <c r="BJ196" i="1"/>
  <c r="AX165" i="1"/>
  <c r="AX154" i="1" s="1"/>
  <c r="BV115" i="1"/>
  <c r="BV113" i="1" s="1"/>
  <c r="BU310" i="1"/>
  <c r="BS277" i="1"/>
  <c r="BQ115" i="1"/>
  <c r="BQ113" i="1" s="1"/>
  <c r="BW225" i="1"/>
  <c r="CJ225" i="1"/>
  <c r="CC67" i="1"/>
  <c r="CC21" i="1" s="1"/>
  <c r="CC19" i="1" s="1"/>
  <c r="CJ256" i="1"/>
  <c r="CB67" i="1"/>
  <c r="CB21" i="1" s="1"/>
  <c r="CB19" i="1" s="1"/>
  <c r="CJ107" i="1"/>
  <c r="CJ33" i="1"/>
  <c r="CL115" i="1"/>
  <c r="DG67" i="1"/>
  <c r="DG21" i="1" s="1"/>
  <c r="DG19" i="1" s="1"/>
  <c r="DJ132" i="1"/>
  <c r="DW107" i="1"/>
  <c r="DL277" i="1"/>
  <c r="EE67" i="1"/>
  <c r="EJ247" i="1"/>
  <c r="EJ69" i="1"/>
  <c r="EJ39" i="1"/>
  <c r="EJ225" i="1"/>
  <c r="DX115" i="1"/>
  <c r="EO310" i="1"/>
  <c r="FC186" i="1"/>
  <c r="FC67" i="1"/>
  <c r="FC21" i="1" s="1"/>
  <c r="FC19" i="1" s="1"/>
  <c r="FB67" i="1"/>
  <c r="FB21" i="1" s="1"/>
  <c r="FB19" i="1" s="1"/>
  <c r="IA256" i="1"/>
  <c r="IA184" i="1"/>
  <c r="IA150" i="1"/>
  <c r="IA129" i="1"/>
  <c r="IA80" i="1"/>
  <c r="IA74" i="1"/>
  <c r="IA225" i="1"/>
  <c r="IA77" i="1"/>
  <c r="IA64" i="1"/>
  <c r="HZ39" i="1"/>
  <c r="HZ49" i="1"/>
  <c r="HZ132" i="1"/>
  <c r="HZ156" i="1"/>
  <c r="HZ196" i="1"/>
  <c r="HZ206" i="1"/>
  <c r="HZ264" i="1"/>
  <c r="HZ288" i="1"/>
  <c r="HY277" i="1"/>
  <c r="HK107" i="1"/>
  <c r="HK177" i="1"/>
  <c r="HK169" i="1" s="1"/>
  <c r="HK247" i="1"/>
  <c r="HK245" i="1" s="1"/>
  <c r="HK277" i="1" s="1"/>
  <c r="HK300" i="1"/>
  <c r="HK298" i="1" s="1"/>
  <c r="HK310" i="1" s="1"/>
  <c r="HK33" i="1"/>
  <c r="AO165" i="1"/>
  <c r="AO154" i="1" s="1"/>
  <c r="Y165" i="1"/>
  <c r="Y154" i="1" s="1"/>
  <c r="BF21" i="1"/>
  <c r="CF19" i="1"/>
  <c r="CF236" i="1" s="1"/>
  <c r="DV19" i="1"/>
  <c r="GA165" i="1"/>
  <c r="GA154" i="1" s="1"/>
  <c r="BR21" i="1"/>
  <c r="BR19" i="1" s="1"/>
  <c r="AW95" i="1"/>
  <c r="FY23" i="1"/>
  <c r="FY21" i="1" s="1"/>
  <c r="FZ67" i="1"/>
  <c r="FZ21" i="1" s="1"/>
  <c r="FZ19" i="1" s="1"/>
  <c r="FT277" i="1"/>
  <c r="FT310" i="1"/>
  <c r="FW33" i="1"/>
  <c r="FR67" i="1"/>
  <c r="FR21" i="1" s="1"/>
  <c r="FS67" i="1"/>
  <c r="FS21" i="1" s="1"/>
  <c r="FS115" i="1"/>
  <c r="FS113" i="1" s="1"/>
  <c r="FR115" i="1"/>
  <c r="FR113" i="1" s="1"/>
  <c r="FQ67" i="1"/>
  <c r="FQ21" i="1" s="1"/>
  <c r="FQ19" i="1" s="1"/>
  <c r="FW74" i="1"/>
  <c r="FN165" i="1"/>
  <c r="FN154" i="1" s="1"/>
  <c r="FN232" i="1" s="1"/>
  <c r="GH245" i="1"/>
  <c r="N21" i="1"/>
  <c r="N19" i="1" s="1"/>
  <c r="EO165" i="1"/>
  <c r="EO154" i="1" s="1"/>
  <c r="AR165" i="1"/>
  <c r="AR154" i="1" s="1"/>
  <c r="T277" i="1"/>
  <c r="DT21" i="1"/>
  <c r="CB165" i="1"/>
  <c r="CB154" i="1" s="1"/>
  <c r="CH165" i="1"/>
  <c r="CH154" i="1" s="1"/>
  <c r="BB277" i="1"/>
  <c r="BM165" i="1"/>
  <c r="AX21" i="1"/>
  <c r="FK67" i="1"/>
  <c r="EZ19" i="1"/>
  <c r="FG21" i="1"/>
  <c r="FG19" i="1" s="1"/>
  <c r="FH21" i="1"/>
  <c r="FH19" i="1" s="1"/>
  <c r="FH236" i="1" s="1"/>
  <c r="EO21" i="1"/>
  <c r="EA165" i="1"/>
  <c r="EA154" i="1" s="1"/>
  <c r="ER165" i="1"/>
  <c r="ER154" i="1" s="1"/>
  <c r="EV165" i="1"/>
  <c r="EV154" i="1" s="1"/>
  <c r="DO277" i="1"/>
  <c r="DE21" i="1"/>
  <c r="DE19" i="1" s="1"/>
  <c r="DE232" i="1" s="1"/>
  <c r="DM21" i="1"/>
  <c r="DM19" i="1" s="1"/>
  <c r="DQ21" i="1"/>
  <c r="DQ19" i="1" s="1"/>
  <c r="DS21" i="1"/>
  <c r="DS19" i="1" s="1"/>
  <c r="DS236" i="1" s="1"/>
  <c r="DJ184" i="1"/>
  <c r="E310" i="1"/>
  <c r="F67" i="1"/>
  <c r="I25" i="1"/>
  <c r="I23" i="1" s="1"/>
  <c r="I21" i="1" s="1"/>
  <c r="I19" i="1" s="1"/>
  <c r="V245" i="1"/>
  <c r="V277" i="1" s="1"/>
  <c r="W80" i="1"/>
  <c r="P310" i="1"/>
  <c r="P169" i="1"/>
  <c r="P165" i="1" s="1"/>
  <c r="P154" i="1" s="1"/>
  <c r="P236" i="1" s="1"/>
  <c r="M67" i="1"/>
  <c r="M21" i="1" s="1"/>
  <c r="M19" i="1" s="1"/>
  <c r="L245" i="1"/>
  <c r="L277" i="1" s="1"/>
  <c r="W225" i="1"/>
  <c r="K115" i="1"/>
  <c r="AI169" i="1"/>
  <c r="AI165" i="1" s="1"/>
  <c r="AI154" i="1" s="1"/>
  <c r="AH115" i="1"/>
  <c r="AH113" i="1" s="1"/>
  <c r="AH67" i="1"/>
  <c r="AG115" i="1"/>
  <c r="AG113" i="1" s="1"/>
  <c r="AF169" i="1"/>
  <c r="AJ225" i="1"/>
  <c r="AE67" i="1"/>
  <c r="AE21" i="1" s="1"/>
  <c r="AE19" i="1" s="1"/>
  <c r="AC67" i="1"/>
  <c r="AC21" i="1" s="1"/>
  <c r="AC19" i="1" s="1"/>
  <c r="AJ256" i="1"/>
  <c r="Z165" i="1"/>
  <c r="Z154" i="1" s="1"/>
  <c r="AW129" i="1"/>
  <c r="AU277" i="1"/>
  <c r="AT115" i="1"/>
  <c r="AT113" i="1" s="1"/>
  <c r="AT67" i="1"/>
  <c r="AQ165" i="1"/>
  <c r="AQ154" i="1" s="1"/>
  <c r="AP277" i="1"/>
  <c r="AL115" i="1"/>
  <c r="BI186" i="1"/>
  <c r="BI165" i="1" s="1"/>
  <c r="BI154" i="1" s="1"/>
  <c r="BG186" i="1"/>
  <c r="BG165" i="1" s="1"/>
  <c r="BG154" i="1" s="1"/>
  <c r="BF186" i="1"/>
  <c r="BF115" i="1"/>
  <c r="BF113" i="1" s="1"/>
  <c r="BE115" i="1"/>
  <c r="BA277" i="1"/>
  <c r="BU25" i="1"/>
  <c r="BU23" i="1" s="1"/>
  <c r="BT310" i="1"/>
  <c r="BS67" i="1"/>
  <c r="BS21" i="1" s="1"/>
  <c r="BS19" i="1" s="1"/>
  <c r="BR169" i="1"/>
  <c r="BQ25" i="1"/>
  <c r="BQ23" i="1" s="1"/>
  <c r="BQ21" i="1" s="1"/>
  <c r="BP67" i="1"/>
  <c r="BO186" i="1"/>
  <c r="BN245" i="1"/>
  <c r="BM115" i="1"/>
  <c r="BL25" i="1"/>
  <c r="BL23" i="1" s="1"/>
  <c r="BL21" i="1" s="1"/>
  <c r="BL19" i="1" s="1"/>
  <c r="BL236" i="1" s="1"/>
  <c r="BL277" i="1"/>
  <c r="BW177" i="1"/>
  <c r="CH67" i="1"/>
  <c r="CJ39" i="1"/>
  <c r="CJ190" i="1"/>
  <c r="CU310" i="1"/>
  <c r="CS169" i="1"/>
  <c r="CS165" i="1" s="1"/>
  <c r="CS154" i="1" s="1"/>
  <c r="CP115" i="1"/>
  <c r="CP113" i="1" s="1"/>
  <c r="CM169" i="1"/>
  <c r="DE310" i="1"/>
  <c r="DB169" i="1"/>
  <c r="DJ27" i="1"/>
  <c r="DU115" i="1"/>
  <c r="DU67" i="1"/>
  <c r="DW247" i="1"/>
  <c r="DW196" i="1"/>
  <c r="DW256" i="1"/>
  <c r="EJ107" i="1"/>
  <c r="EJ156" i="1"/>
  <c r="EC186" i="1"/>
  <c r="EJ256" i="1"/>
  <c r="DZ115" i="1"/>
  <c r="DZ113" i="1" s="1"/>
  <c r="DZ19" i="1" s="1"/>
  <c r="EN186" i="1"/>
  <c r="EN25" i="1"/>
  <c r="EN23" i="1" s="1"/>
  <c r="EW225" i="1"/>
  <c r="EY186" i="1"/>
  <c r="HZ27" i="1"/>
  <c r="HZ97" i="1"/>
  <c r="HZ69" i="1"/>
  <c r="HZ171" i="1"/>
  <c r="HZ190" i="1"/>
  <c r="HY186" i="1"/>
  <c r="HY25" i="1"/>
  <c r="HL288" i="1"/>
  <c r="HL286" i="1" s="1"/>
  <c r="HL264" i="1"/>
  <c r="HL262" i="1" s="1"/>
  <c r="HL256" i="1"/>
  <c r="HL225" i="1"/>
  <c r="HL206" i="1"/>
  <c r="HL196" i="1"/>
  <c r="HL184" i="1"/>
  <c r="HL156" i="1"/>
  <c r="HL150" i="1"/>
  <c r="HL149" i="1" s="1"/>
  <c r="HL143" i="1" s="1"/>
  <c r="HL132" i="1"/>
  <c r="HL129" i="1"/>
  <c r="HL39" i="1"/>
  <c r="HL107" i="1"/>
  <c r="HL97" i="1"/>
  <c r="HL95" i="1" s="1"/>
  <c r="HL80" i="1"/>
  <c r="HL77" i="1"/>
  <c r="HL74" i="1"/>
  <c r="HL64" i="1"/>
  <c r="HL62" i="1" s="1"/>
  <c r="HK49" i="1"/>
  <c r="HK39" i="1"/>
  <c r="HK27" i="1"/>
  <c r="FX23" i="1"/>
  <c r="AB25" i="1"/>
  <c r="AB23" i="1" s="1"/>
  <c r="AB21" i="1" s="1"/>
  <c r="AB19" i="1" s="1"/>
  <c r="AA25" i="1"/>
  <c r="AV25" i="1"/>
  <c r="AV23" i="1" s="1"/>
  <c r="AT25" i="1"/>
  <c r="AT23" i="1" s="1"/>
  <c r="AS25" i="1"/>
  <c r="BY25" i="1"/>
  <c r="BY23" i="1" s="1"/>
  <c r="T21" i="1"/>
  <c r="T19" i="1" s="1"/>
  <c r="E25" i="1"/>
  <c r="E23" i="1" s="1"/>
  <c r="E21" i="1" s="1"/>
  <c r="E19" i="1" s="1"/>
  <c r="R25" i="1"/>
  <c r="BD25" i="1"/>
  <c r="BD23" i="1" s="1"/>
  <c r="ER21" i="1"/>
  <c r="ER19" i="1" s="1"/>
  <c r="FF314" i="1"/>
  <c r="FF318" i="1" s="1"/>
  <c r="DE236" i="1"/>
  <c r="CF232" i="1"/>
  <c r="EY21" i="1"/>
  <c r="FJ23" i="1"/>
  <c r="FH314" i="1"/>
  <c r="FH318" i="1" s="1"/>
  <c r="CK23" i="1"/>
  <c r="CU21" i="1"/>
  <c r="CU19" i="1" s="1"/>
  <c r="BI25" i="1"/>
  <c r="BI23" i="1" s="1"/>
  <c r="BI21" i="1" s="1"/>
  <c r="BI19" i="1" s="1"/>
  <c r="CI25" i="1"/>
  <c r="CI23" i="1" s="1"/>
  <c r="CI21" i="1" s="1"/>
  <c r="CI19" i="1" s="1"/>
  <c r="CH25" i="1"/>
  <c r="CQ25" i="1"/>
  <c r="CQ23" i="1" s="1"/>
  <c r="CQ21" i="1" s="1"/>
  <c r="CQ19" i="1" s="1"/>
  <c r="DU25" i="1"/>
  <c r="DI21" i="1"/>
  <c r="DI19" i="1" s="1"/>
  <c r="CO21" i="1"/>
  <c r="CO19" i="1" s="1"/>
  <c r="CG21" i="1"/>
  <c r="CG19" i="1" s="1"/>
  <c r="FW49" i="1"/>
  <c r="BH25" i="1"/>
  <c r="BH23" i="1" s="1"/>
  <c r="BH21" i="1" s="1"/>
  <c r="BV25" i="1"/>
  <c r="BV23" i="1" s="1"/>
  <c r="BV21" i="1" s="1"/>
  <c r="BM25" i="1"/>
  <c r="DJ49" i="1"/>
  <c r="EE25" i="1"/>
  <c r="ET25" i="1"/>
  <c r="HB49" i="1"/>
  <c r="IA149" i="1"/>
  <c r="HB62" i="1"/>
  <c r="HB245" i="1"/>
  <c r="GZ196" i="1"/>
  <c r="HD33" i="1"/>
  <c r="HD171" i="1"/>
  <c r="HD196" i="1"/>
  <c r="HC156" i="1"/>
  <c r="HC247" i="1"/>
  <c r="HC245" i="1" s="1"/>
  <c r="HC277" i="1" s="1"/>
  <c r="HB39" i="1"/>
  <c r="HB186" i="1"/>
  <c r="HA300" i="1"/>
  <c r="HA298" i="1" s="1"/>
  <c r="HA310" i="1" s="1"/>
  <c r="GZ39" i="1"/>
  <c r="GZ69" i="1"/>
  <c r="GZ190" i="1"/>
  <c r="GX87" i="1"/>
  <c r="GX83" i="1" s="1"/>
  <c r="GX67" i="1" s="1"/>
  <c r="HD117" i="1"/>
  <c r="HC49" i="1"/>
  <c r="HC177" i="1"/>
  <c r="HC169" i="1" s="1"/>
  <c r="HA49" i="1"/>
  <c r="HA97" i="1"/>
  <c r="HA95" i="1" s="1"/>
  <c r="HA247" i="1"/>
  <c r="HA245" i="1" s="1"/>
  <c r="HA277" i="1" s="1"/>
  <c r="GY97" i="1"/>
  <c r="GY95" i="1" s="1"/>
  <c r="GZ33" i="1"/>
  <c r="GX27" i="1"/>
  <c r="GX132" i="1"/>
  <c r="GX115" i="1" s="1"/>
  <c r="GX113" i="1" s="1"/>
  <c r="HD132" i="1"/>
  <c r="HC39" i="1"/>
  <c r="HB27" i="1"/>
  <c r="HA33" i="1"/>
  <c r="GZ156" i="1"/>
  <c r="GX310" i="1"/>
  <c r="GX186" i="1"/>
  <c r="HD87" i="1"/>
  <c r="HD83" i="1" s="1"/>
  <c r="HC117" i="1"/>
  <c r="HB87" i="1"/>
  <c r="HB83" i="1" s="1"/>
  <c r="HB67" i="1" s="1"/>
  <c r="HA156" i="1"/>
  <c r="HA196" i="1"/>
  <c r="GZ177" i="1"/>
  <c r="GX247" i="1"/>
  <c r="GX245" i="1" s="1"/>
  <c r="GX277" i="1" s="1"/>
  <c r="HD177" i="1"/>
  <c r="HC97" i="1"/>
  <c r="HC95" i="1" s="1"/>
  <c r="HC132" i="1"/>
  <c r="HB117" i="1"/>
  <c r="HB115" i="1" s="1"/>
  <c r="HB113" i="1" s="1"/>
  <c r="HB177" i="1"/>
  <c r="HB169" i="1" s="1"/>
  <c r="HA87" i="1"/>
  <c r="HA83" i="1" s="1"/>
  <c r="HA67" i="1" s="1"/>
  <c r="GY33" i="1"/>
  <c r="GY25" i="1" s="1"/>
  <c r="GY23" i="1" s="1"/>
  <c r="GY117" i="1"/>
  <c r="GY115" i="1" s="1"/>
  <c r="GY113" i="1" s="1"/>
  <c r="GY171" i="1"/>
  <c r="GY169" i="1" s="1"/>
  <c r="GY190" i="1"/>
  <c r="GY186" i="1" s="1"/>
  <c r="GZ171" i="1"/>
  <c r="HD39" i="1"/>
  <c r="HD190" i="1"/>
  <c r="HB97" i="1"/>
  <c r="HB95" i="1" s="1"/>
  <c r="HB264" i="1"/>
  <c r="HB262" i="1" s="1"/>
  <c r="HA117" i="1"/>
  <c r="HA115" i="1" s="1"/>
  <c r="HA113" i="1" s="1"/>
  <c r="HA171" i="1"/>
  <c r="HA169" i="1" s="1"/>
  <c r="HA190" i="1"/>
  <c r="GY219" i="1"/>
  <c r="GY217" i="1" s="1"/>
  <c r="GX39" i="1"/>
  <c r="HK217" i="1"/>
  <c r="HK95" i="1"/>
  <c r="HK83" i="1"/>
  <c r="GL310" i="1"/>
  <c r="GL67" i="1"/>
  <c r="GL21" i="1" s="1"/>
  <c r="FD232" i="1"/>
  <c r="FD236" i="1"/>
  <c r="FD314" i="1"/>
  <c r="GZ298" i="1"/>
  <c r="GM264" i="1"/>
  <c r="FN314" i="1"/>
  <c r="GF186" i="1"/>
  <c r="GJ186" i="1" s="1"/>
  <c r="GJ156" i="1"/>
  <c r="GC165" i="1"/>
  <c r="DC314" i="1"/>
  <c r="DS232" i="1"/>
  <c r="DS314" i="1"/>
  <c r="DS318" i="1" s="1"/>
  <c r="Z21" i="1"/>
  <c r="L21" i="1"/>
  <c r="FO21" i="1"/>
  <c r="GJ262" i="1"/>
  <c r="GJ298" i="1"/>
  <c r="HJ304" i="1"/>
  <c r="GX49" i="1"/>
  <c r="GF169" i="1"/>
  <c r="GJ184" i="1"/>
  <c r="BP21" i="1"/>
  <c r="AZ19" i="1"/>
  <c r="FV310" i="1"/>
  <c r="GA310" i="1"/>
  <c r="GJ219" i="1"/>
  <c r="GJ64" i="1"/>
  <c r="GJ177" i="1"/>
  <c r="CA21" i="1"/>
  <c r="FV169" i="1"/>
  <c r="FW219" i="1"/>
  <c r="GK115" i="1"/>
  <c r="GG277" i="1"/>
  <c r="M165" i="1"/>
  <c r="M277" i="1"/>
  <c r="AH310" i="1"/>
  <c r="AE310" i="1"/>
  <c r="AD310" i="1"/>
  <c r="AA310" i="1"/>
  <c r="Z310" i="1"/>
  <c r="Y21" i="1"/>
  <c r="X165" i="1"/>
  <c r="BE310" i="1"/>
  <c r="AZ310" i="1"/>
  <c r="AX310" i="1"/>
  <c r="BU67" i="1"/>
  <c r="BR310" i="1"/>
  <c r="BQ277" i="1"/>
  <c r="BW298" i="1"/>
  <c r="BK310" i="1"/>
  <c r="EG19" i="1"/>
  <c r="AW186" i="1"/>
  <c r="AN165" i="1"/>
  <c r="CJ117" i="1"/>
  <c r="DR67" i="1"/>
  <c r="EN67" i="1"/>
  <c r="CJ69" i="1"/>
  <c r="GI314" i="1" l="1"/>
  <c r="GI232" i="1"/>
  <c r="AR232" i="1"/>
  <c r="T236" i="1"/>
  <c r="AO21" i="1"/>
  <c r="AO19" i="1" s="1"/>
  <c r="BK314" i="1"/>
  <c r="BK318" i="1" s="1"/>
  <c r="GZ169" i="1"/>
  <c r="ED21" i="1"/>
  <c r="ED19" i="1" s="1"/>
  <c r="ED314" i="1" s="1"/>
  <c r="GI236" i="1"/>
  <c r="BI232" i="1"/>
  <c r="FK21" i="1"/>
  <c r="FK19" i="1" s="1"/>
  <c r="CJ186" i="1"/>
  <c r="DW245" i="1"/>
  <c r="BC232" i="1"/>
  <c r="BC314" i="1"/>
  <c r="BC318" i="1" s="1"/>
  <c r="BC236" i="1"/>
  <c r="I236" i="1"/>
  <c r="I314" i="1"/>
  <c r="I318" i="1" s="1"/>
  <c r="DA232" i="1"/>
  <c r="I232" i="1"/>
  <c r="FX165" i="1"/>
  <c r="FX154" i="1" s="1"/>
  <c r="EF314" i="1"/>
  <c r="EF318" i="1" s="1"/>
  <c r="BV165" i="1"/>
  <c r="BV154" i="1" s="1"/>
  <c r="FF232" i="1"/>
  <c r="EX21" i="1"/>
  <c r="EX19" i="1" s="1"/>
  <c r="BT21" i="1"/>
  <c r="BT19" i="1" s="1"/>
  <c r="EB21" i="1"/>
  <c r="EB19" i="1" s="1"/>
  <c r="G21" i="1"/>
  <c r="G19" i="1" s="1"/>
  <c r="N236" i="1"/>
  <c r="AY236" i="1"/>
  <c r="EZ165" i="1"/>
  <c r="EZ154" i="1" s="1"/>
  <c r="EI19" i="1"/>
  <c r="EI236" i="1" s="1"/>
  <c r="T232" i="1"/>
  <c r="V232" i="1"/>
  <c r="CJ310" i="1"/>
  <c r="AH21" i="1"/>
  <c r="AH19" i="1" s="1"/>
  <c r="GD21" i="1"/>
  <c r="GB165" i="1"/>
  <c r="GB154" i="1" s="1"/>
  <c r="EQ314" i="1"/>
  <c r="EQ318" i="1" s="1"/>
  <c r="EM21" i="1"/>
  <c r="EM19" i="1" s="1"/>
  <c r="EM314" i="1" s="1"/>
  <c r="EM318" i="1" s="1"/>
  <c r="BY21" i="1"/>
  <c r="BY19" i="1" s="1"/>
  <c r="BY236" i="1" s="1"/>
  <c r="P232" i="1"/>
  <c r="AU314" i="1"/>
  <c r="DX21" i="1"/>
  <c r="CT232" i="1"/>
  <c r="GA21" i="1"/>
  <c r="GA19" i="1" s="1"/>
  <c r="EA21" i="1"/>
  <c r="EA19" i="1" s="1"/>
  <c r="CS21" i="1"/>
  <c r="CS19" i="1" s="1"/>
  <c r="CS314" i="1" s="1"/>
  <c r="CS318" i="1" s="1"/>
  <c r="CY21" i="1"/>
  <c r="CY19" i="1" s="1"/>
  <c r="DK21" i="1"/>
  <c r="DK19" i="1" s="1"/>
  <c r="DC318" i="1"/>
  <c r="AD232" i="1"/>
  <c r="CX21" i="1"/>
  <c r="CX19" i="1" s="1"/>
  <c r="DJ23" i="1"/>
  <c r="EK236" i="1"/>
  <c r="EK232" i="1"/>
  <c r="EK314" i="1"/>
  <c r="FI314" i="1"/>
  <c r="FI318" i="1" s="1"/>
  <c r="DW298" i="1"/>
  <c r="DK310" i="1"/>
  <c r="DW310" i="1" s="1"/>
  <c r="CJ115" i="1"/>
  <c r="BX113" i="1"/>
  <c r="AJ115" i="1"/>
  <c r="GL19" i="1"/>
  <c r="HK165" i="1"/>
  <c r="FH232" i="1"/>
  <c r="BY314" i="1"/>
  <c r="BY318" i="1" s="1"/>
  <c r="DE314" i="1"/>
  <c r="DE318" i="1" s="1"/>
  <c r="CT314" i="1"/>
  <c r="CT318" i="1" s="1"/>
  <c r="P314" i="1"/>
  <c r="P318" i="1" s="1"/>
  <c r="DT19" i="1"/>
  <c r="N232" i="1"/>
  <c r="EW83" i="1"/>
  <c r="DX310" i="1"/>
  <c r="DJ83" i="1"/>
  <c r="CD165" i="1"/>
  <c r="CD154" i="1" s="1"/>
  <c r="AK310" i="1"/>
  <c r="GD165" i="1"/>
  <c r="GD154" i="1" s="1"/>
  <c r="EQ232" i="1"/>
  <c r="AJ113" i="1"/>
  <c r="AM21" i="1"/>
  <c r="AM19" i="1" s="1"/>
  <c r="K21" i="1"/>
  <c r="CW245" i="1"/>
  <c r="DW67" i="1"/>
  <c r="GJ310" i="1"/>
  <c r="Z19" i="1"/>
  <c r="Z314" i="1" s="1"/>
  <c r="Z318" i="1" s="1"/>
  <c r="EB232" i="1"/>
  <c r="BD21" i="1"/>
  <c r="BD19" i="1" s="1"/>
  <c r="AV21" i="1"/>
  <c r="AV19" i="1" s="1"/>
  <c r="V236" i="1"/>
  <c r="EM232" i="1"/>
  <c r="AP19" i="1"/>
  <c r="FR19" i="1"/>
  <c r="DJ277" i="1"/>
  <c r="FV19" i="1"/>
  <c r="BJ298" i="1"/>
  <c r="FW245" i="1"/>
  <c r="F21" i="1"/>
  <c r="F19" i="1" s="1"/>
  <c r="AY314" i="1"/>
  <c r="GJ113" i="1"/>
  <c r="FQ165" i="1"/>
  <c r="FQ154" i="1" s="1"/>
  <c r="FQ236" i="1" s="1"/>
  <c r="W169" i="1"/>
  <c r="EU232" i="1"/>
  <c r="FJ115" i="1"/>
  <c r="DJ115" i="1"/>
  <c r="BW83" i="1"/>
  <c r="AU236" i="1"/>
  <c r="FW310" i="1"/>
  <c r="FD318" i="1"/>
  <c r="BQ19" i="1"/>
  <c r="AW277" i="1"/>
  <c r="EJ67" i="1"/>
  <c r="BA21" i="1"/>
  <c r="BA19" i="1" s="1"/>
  <c r="BA236" i="1" s="1"/>
  <c r="AQ21" i="1"/>
  <c r="AQ19" i="1" s="1"/>
  <c r="AQ236" i="1" s="1"/>
  <c r="E314" i="1"/>
  <c r="E318" i="1" s="1"/>
  <c r="FF236" i="1"/>
  <c r="ED318" i="1"/>
  <c r="FU19" i="1"/>
  <c r="CJ298" i="1"/>
  <c r="DW83" i="1"/>
  <c r="AM236" i="1"/>
  <c r="BK232" i="1"/>
  <c r="FA19" i="1"/>
  <c r="EH232" i="1"/>
  <c r="EH314" i="1"/>
  <c r="EH318" i="1" s="1"/>
  <c r="DF236" i="1"/>
  <c r="DF232" i="1"/>
  <c r="DF314" i="1"/>
  <c r="DF318" i="1" s="1"/>
  <c r="GA314" i="1"/>
  <c r="GA318" i="1" s="1"/>
  <c r="GA232" i="1"/>
  <c r="GA236" i="1"/>
  <c r="CV236" i="1"/>
  <c r="CV314" i="1"/>
  <c r="CV318" i="1" s="1"/>
  <c r="CV232" i="1"/>
  <c r="CJ245" i="1"/>
  <c r="GJ115" i="1"/>
  <c r="AQ314" i="1"/>
  <c r="AQ318" i="1" s="1"/>
  <c r="DC232" i="1"/>
  <c r="E232" i="1"/>
  <c r="BI236" i="1"/>
  <c r="BH19" i="1"/>
  <c r="CP19" i="1"/>
  <c r="BY232" i="1"/>
  <c r="EI232" i="1"/>
  <c r="AY232" i="1"/>
  <c r="EU236" i="1"/>
  <c r="AV236" i="1"/>
  <c r="AU232" i="1"/>
  <c r="W310" i="1"/>
  <c r="DA318" i="1"/>
  <c r="FI236" i="1"/>
  <c r="DP165" i="1"/>
  <c r="DP154" i="1" s="1"/>
  <c r="FL19" i="1"/>
  <c r="FC165" i="1"/>
  <c r="W245" i="1"/>
  <c r="AQ232" i="1"/>
  <c r="HD67" i="1"/>
  <c r="EF236" i="1"/>
  <c r="CF314" i="1"/>
  <c r="CF318" i="1" s="1"/>
  <c r="EI314" i="1"/>
  <c r="EI318" i="1" s="1"/>
  <c r="CT236" i="1"/>
  <c r="E236" i="1"/>
  <c r="V314" i="1"/>
  <c r="V318" i="1" s="1"/>
  <c r="GJ25" i="1"/>
  <c r="CJ67" i="1"/>
  <c r="EO19" i="1"/>
  <c r="AR314" i="1"/>
  <c r="AR318" i="1" s="1"/>
  <c r="BK236" i="1"/>
  <c r="EJ310" i="1"/>
  <c r="FI232" i="1"/>
  <c r="O19" i="1"/>
  <c r="CX165" i="1"/>
  <c r="CX154" i="1" s="1"/>
  <c r="CW277" i="1"/>
  <c r="GD19" i="1"/>
  <c r="GX165" i="1"/>
  <c r="BV19" i="1"/>
  <c r="EF232" i="1"/>
  <c r="FW25" i="1"/>
  <c r="AX19" i="1"/>
  <c r="AW169" i="1"/>
  <c r="GC19" i="1"/>
  <c r="FJ277" i="1"/>
  <c r="HY310" i="1"/>
  <c r="IQ277" i="1"/>
  <c r="AR236" i="1"/>
  <c r="AI21" i="1"/>
  <c r="AI19" i="1" s="1"/>
  <c r="FJ310" i="1"/>
  <c r="GF19" i="1"/>
  <c r="IR156" i="1"/>
  <c r="IR247" i="1"/>
  <c r="EH236" i="1"/>
  <c r="CY232" i="1"/>
  <c r="CY314" i="1"/>
  <c r="CY318" i="1" s="1"/>
  <c r="CY236" i="1"/>
  <c r="FT21" i="1"/>
  <c r="FT19" i="1" s="1"/>
  <c r="FT236" i="1" s="1"/>
  <c r="BZ232" i="1"/>
  <c r="BZ236" i="1"/>
  <c r="BZ314" i="1"/>
  <c r="BZ318" i="1" s="1"/>
  <c r="EW115" i="1"/>
  <c r="EU277" i="1"/>
  <c r="EW277" i="1" s="1"/>
  <c r="EW245" i="1"/>
  <c r="BJ310" i="1"/>
  <c r="FW23" i="1"/>
  <c r="CW169" i="1"/>
  <c r="AW310" i="1"/>
  <c r="EU314" i="1"/>
  <c r="BB314" i="1"/>
  <c r="BB318" i="1" s="1"/>
  <c r="BB232" i="1"/>
  <c r="BB236" i="1"/>
  <c r="BI314" i="1"/>
  <c r="BI318" i="1" s="1"/>
  <c r="AT21" i="1"/>
  <c r="AT19" i="1" s="1"/>
  <c r="N314" i="1"/>
  <c r="N318" i="1" s="1"/>
  <c r="DW277" i="1"/>
  <c r="BJ67" i="1"/>
  <c r="J19" i="1"/>
  <c r="J314" i="1" s="1"/>
  <c r="J318" i="1" s="1"/>
  <c r="CR21" i="1"/>
  <c r="CR19" i="1" s="1"/>
  <c r="CW67" i="1"/>
  <c r="AY277" i="1"/>
  <c r="BJ277" i="1" s="1"/>
  <c r="BJ245" i="1"/>
  <c r="Y277" i="1"/>
  <c r="AJ245" i="1"/>
  <c r="DL154" i="1"/>
  <c r="DW165" i="1"/>
  <c r="GB21" i="1"/>
  <c r="GB19" i="1" s="1"/>
  <c r="BT232" i="1"/>
  <c r="BT314" i="1"/>
  <c r="BT318" i="1" s="1"/>
  <c r="BT236" i="1"/>
  <c r="GG236" i="1"/>
  <c r="GG232" i="1"/>
  <c r="U236" i="1"/>
  <c r="U314" i="1"/>
  <c r="U318" i="1" s="1"/>
  <c r="U232" i="1"/>
  <c r="T314" i="1"/>
  <c r="T318" i="1" s="1"/>
  <c r="HB277" i="1"/>
  <c r="AU318" i="1"/>
  <c r="FS19" i="1"/>
  <c r="FS236" i="1" s="1"/>
  <c r="AJ277" i="1"/>
  <c r="DJ310" i="1"/>
  <c r="GI318" i="1"/>
  <c r="IS256" i="1"/>
  <c r="IS129" i="1"/>
  <c r="IS80" i="1"/>
  <c r="IS184" i="1"/>
  <c r="IS64" i="1"/>
  <c r="IS62" i="1" s="1"/>
  <c r="IS74" i="1"/>
  <c r="DN236" i="1"/>
  <c r="DN232" i="1"/>
  <c r="DN314" i="1"/>
  <c r="DN318" i="1" s="1"/>
  <c r="AM232" i="1"/>
  <c r="AM314" i="1"/>
  <c r="AM318" i="1" s="1"/>
  <c r="CZ236" i="1"/>
  <c r="CZ314" i="1"/>
  <c r="CZ318" i="1" s="1"/>
  <c r="CZ232" i="1"/>
  <c r="GG314" i="1"/>
  <c r="GG318" i="1" s="1"/>
  <c r="DA236" i="1"/>
  <c r="BJ186" i="1"/>
  <c r="FW67" i="1"/>
  <c r="DY314" i="1"/>
  <c r="DY318" i="1" s="1"/>
  <c r="DY236" i="1"/>
  <c r="DY232" i="1"/>
  <c r="BN236" i="1"/>
  <c r="BN232" i="1"/>
  <c r="FM21" i="1"/>
  <c r="FM19" i="1" s="1"/>
  <c r="HZ298" i="1"/>
  <c r="HZ286" i="1"/>
  <c r="HZ262" i="1"/>
  <c r="HZ245" i="1"/>
  <c r="HZ217" i="1"/>
  <c r="HY165" i="1"/>
  <c r="HY154" i="1" s="1"/>
  <c r="HZ143" i="1"/>
  <c r="HY113" i="1"/>
  <c r="HZ95" i="1"/>
  <c r="HZ83" i="1"/>
  <c r="HZ67" i="1" s="1"/>
  <c r="IA62" i="1"/>
  <c r="HY23" i="1"/>
  <c r="HX21" i="1"/>
  <c r="IP277" i="1"/>
  <c r="IP23" i="1"/>
  <c r="IP21" i="1" s="1"/>
  <c r="IP19" i="1" s="1"/>
  <c r="IR27" i="1"/>
  <c r="IR39" i="1"/>
  <c r="IR132" i="1"/>
  <c r="IR87" i="1"/>
  <c r="IR117" i="1"/>
  <c r="IR171" i="1"/>
  <c r="IR177" i="1"/>
  <c r="IR184" i="1"/>
  <c r="IR219" i="1"/>
  <c r="IR225" i="1"/>
  <c r="IR256" i="1"/>
  <c r="IR264" i="1"/>
  <c r="IR288" i="1"/>
  <c r="IR286" i="1" s="1"/>
  <c r="IR310" i="1" s="1"/>
  <c r="IQ286" i="1"/>
  <c r="IQ25" i="1"/>
  <c r="IQ23" i="1" s="1"/>
  <c r="IQ186" i="1"/>
  <c r="IQ165" i="1" s="1"/>
  <c r="IQ154" i="1" s="1"/>
  <c r="IQ67" i="1"/>
  <c r="IQ115" i="1"/>
  <c r="IO154" i="1"/>
  <c r="IP143" i="1"/>
  <c r="IR33" i="1"/>
  <c r="IR49" i="1"/>
  <c r="IR64" i="1"/>
  <c r="IR129" i="1"/>
  <c r="IR74" i="1"/>
  <c r="IR80" i="1"/>
  <c r="IR97" i="1"/>
  <c r="IR196" i="1"/>
  <c r="IS264" i="1"/>
  <c r="IS262" i="1" s="1"/>
  <c r="IS225" i="1"/>
  <c r="IS219" i="1"/>
  <c r="IS150" i="1"/>
  <c r="IS77" i="1"/>
  <c r="IQ298" i="1"/>
  <c r="IP165" i="1"/>
  <c r="IP154" i="1" s="1"/>
  <c r="IO21" i="1"/>
  <c r="IM314" i="1"/>
  <c r="IM236" i="1"/>
  <c r="IM232" i="1"/>
  <c r="GY21" i="1"/>
  <c r="HB165" i="1"/>
  <c r="HB154" i="1" s="1"/>
  <c r="HB25" i="1"/>
  <c r="HB23" i="1" s="1"/>
  <c r="HB21" i="1" s="1"/>
  <c r="HB19" i="1" s="1"/>
  <c r="HZ115" i="1"/>
  <c r="IA33" i="1"/>
  <c r="HD27" i="1"/>
  <c r="HL49" i="1"/>
  <c r="HA25" i="1"/>
  <c r="HA23" i="1" s="1"/>
  <c r="IA206" i="1"/>
  <c r="HL87" i="1"/>
  <c r="HL83" i="1" s="1"/>
  <c r="HL117" i="1"/>
  <c r="HL115" i="1" s="1"/>
  <c r="HL113" i="1" s="1"/>
  <c r="HL27" i="1"/>
  <c r="HL171" i="1"/>
  <c r="HL190" i="1"/>
  <c r="HL186" i="1" s="1"/>
  <c r="HZ169" i="1"/>
  <c r="HZ25" i="1"/>
  <c r="IA87" i="1"/>
  <c r="IA171" i="1"/>
  <c r="IA190" i="1"/>
  <c r="DZ314" i="1"/>
  <c r="DZ318" i="1" s="1"/>
  <c r="DZ236" i="1"/>
  <c r="DZ232" i="1"/>
  <c r="FZ314" i="1"/>
  <c r="FZ318" i="1" s="1"/>
  <c r="FZ232" i="1"/>
  <c r="FZ236" i="1"/>
  <c r="J236" i="1"/>
  <c r="J232" i="1"/>
  <c r="FU232" i="1"/>
  <c r="FU236" i="1"/>
  <c r="FU314" i="1"/>
  <c r="FU318" i="1" s="1"/>
  <c r="FQ232" i="1"/>
  <c r="CB232" i="1"/>
  <c r="CB236" i="1"/>
  <c r="CB314" i="1"/>
  <c r="CB318" i="1" s="1"/>
  <c r="CC314" i="1"/>
  <c r="CC318" i="1" s="1"/>
  <c r="CC236" i="1"/>
  <c r="CC232" i="1"/>
  <c r="S236" i="1"/>
  <c r="S314" i="1"/>
  <c r="S318" i="1" s="1"/>
  <c r="S232" i="1"/>
  <c r="HC67" i="1"/>
  <c r="GY165" i="1"/>
  <c r="GY154" i="1" s="1"/>
  <c r="GY19" i="1"/>
  <c r="HD169" i="1"/>
  <c r="HD115" i="1"/>
  <c r="HD113" i="1" s="1"/>
  <c r="GZ67" i="1"/>
  <c r="HK25" i="1"/>
  <c r="HK23" i="1" s="1"/>
  <c r="HL69" i="1"/>
  <c r="HL33" i="1"/>
  <c r="HL177" i="1"/>
  <c r="HL169" i="1" s="1"/>
  <c r="HL219" i="1"/>
  <c r="HL217" i="1" s="1"/>
  <c r="HL247" i="1"/>
  <c r="HL245" i="1" s="1"/>
  <c r="HL277" i="1" s="1"/>
  <c r="HL300" i="1"/>
  <c r="HL298" i="1" s="1"/>
  <c r="HL310" i="1" s="1"/>
  <c r="HM27" i="1"/>
  <c r="FJ186" i="1"/>
  <c r="EY165" i="1"/>
  <c r="EY154" i="1" s="1"/>
  <c r="EJ186" i="1"/>
  <c r="EC165" i="1"/>
  <c r="BL232" i="1"/>
  <c r="BL314" i="1"/>
  <c r="BL318" i="1" s="1"/>
  <c r="BN277" i="1"/>
  <c r="BW245" i="1"/>
  <c r="BN314" i="1"/>
  <c r="BR165" i="1"/>
  <c r="BR154" i="1" s="1"/>
  <c r="BW169" i="1"/>
  <c r="AL113" i="1"/>
  <c r="AW113" i="1" s="1"/>
  <c r="AW115" i="1"/>
  <c r="K113" i="1"/>
  <c r="W115" i="1"/>
  <c r="Q232" i="1"/>
  <c r="Q236" i="1"/>
  <c r="Q314" i="1"/>
  <c r="Q318" i="1" s="1"/>
  <c r="CE232" i="1"/>
  <c r="CE314" i="1"/>
  <c r="CE318" i="1" s="1"/>
  <c r="CE236" i="1"/>
  <c r="DQ236" i="1"/>
  <c r="DQ314" i="1"/>
  <c r="DQ318" i="1" s="1"/>
  <c r="DQ232" i="1"/>
  <c r="DM232" i="1"/>
  <c r="DM314" i="1"/>
  <c r="DM318" i="1" s="1"/>
  <c r="DM236" i="1"/>
  <c r="EZ236" i="1"/>
  <c r="EZ232" i="1"/>
  <c r="EZ314" i="1"/>
  <c r="EZ318" i="1" s="1"/>
  <c r="GH277" i="1"/>
  <c r="GH314" i="1"/>
  <c r="GJ245" i="1"/>
  <c r="DV314" i="1"/>
  <c r="DV318" i="1" s="1"/>
  <c r="DV236" i="1"/>
  <c r="DV232" i="1"/>
  <c r="BF19" i="1"/>
  <c r="IA27" i="1"/>
  <c r="IA97" i="1"/>
  <c r="IA132" i="1"/>
  <c r="IA156" i="1"/>
  <c r="IA196" i="1"/>
  <c r="IA264" i="1"/>
  <c r="IA288" i="1"/>
  <c r="IA39" i="1"/>
  <c r="IA49" i="1"/>
  <c r="IA117" i="1"/>
  <c r="IA219" i="1"/>
  <c r="IA247" i="1"/>
  <c r="IA300" i="1"/>
  <c r="FB314" i="1"/>
  <c r="FB318" i="1" s="1"/>
  <c r="FB236" i="1"/>
  <c r="FB232" i="1"/>
  <c r="DX113" i="1"/>
  <c r="EJ113" i="1" s="1"/>
  <c r="EJ115" i="1"/>
  <c r="CL113" i="1"/>
  <c r="CW113" i="1" s="1"/>
  <c r="CW115" i="1"/>
  <c r="G314" i="1"/>
  <c r="G318" i="1" s="1"/>
  <c r="G232" i="1"/>
  <c r="G236" i="1"/>
  <c r="ES19" i="1"/>
  <c r="CD232" i="1"/>
  <c r="CD314" i="1"/>
  <c r="CD318" i="1" s="1"/>
  <c r="CD236" i="1"/>
  <c r="FW277" i="1"/>
  <c r="FP113" i="1"/>
  <c r="FW113" i="1" s="1"/>
  <c r="FW115" i="1"/>
  <c r="FW186" i="1"/>
  <c r="FR165" i="1"/>
  <c r="FR154" i="1" s="1"/>
  <c r="FR232" i="1" s="1"/>
  <c r="CN314" i="1"/>
  <c r="CN318" i="1" s="1"/>
  <c r="CN232" i="1"/>
  <c r="CN236" i="1"/>
  <c r="DD232" i="1"/>
  <c r="DD314" i="1"/>
  <c r="DD318" i="1" s="1"/>
  <c r="DD236" i="1"/>
  <c r="FE232" i="1"/>
  <c r="FE236" i="1"/>
  <c r="FE314" i="1"/>
  <c r="FE318" i="1" s="1"/>
  <c r="EV314" i="1"/>
  <c r="EV318" i="1" s="1"/>
  <c r="EV236" i="1"/>
  <c r="EV232" i="1"/>
  <c r="GE19" i="1"/>
  <c r="GJ67" i="1"/>
  <c r="GZ288" i="1"/>
  <c r="GZ286" i="1" s="1"/>
  <c r="GZ310" i="1" s="1"/>
  <c r="GZ264" i="1"/>
  <c r="GZ262" i="1" s="1"/>
  <c r="GZ247" i="1"/>
  <c r="GZ245" i="1" s="1"/>
  <c r="GZ132" i="1"/>
  <c r="GZ117" i="1"/>
  <c r="GZ27" i="1"/>
  <c r="HC64" i="1"/>
  <c r="HD217" i="1"/>
  <c r="HD49" i="1"/>
  <c r="HD25" i="1" s="1"/>
  <c r="HD23" i="1" s="1"/>
  <c r="HD21" i="1" s="1"/>
  <c r="HD19" i="1" s="1"/>
  <c r="HE288" i="1"/>
  <c r="HE286" i="1" s="1"/>
  <c r="HE264" i="1"/>
  <c r="HE225" i="1"/>
  <c r="HE206" i="1"/>
  <c r="HE132" i="1"/>
  <c r="HE80" i="1"/>
  <c r="HE74" i="1"/>
  <c r="HE27" i="1"/>
  <c r="HE300" i="1"/>
  <c r="HE298" i="1" s="1"/>
  <c r="HE256" i="1"/>
  <c r="HE219" i="1"/>
  <c r="HE217" i="1" s="1"/>
  <c r="HE184" i="1"/>
  <c r="HE150" i="1"/>
  <c r="HE149" i="1" s="1"/>
  <c r="HE143" i="1" s="1"/>
  <c r="HE117" i="1"/>
  <c r="HE87" i="1"/>
  <c r="HE83" i="1" s="1"/>
  <c r="HE77" i="1"/>
  <c r="HE64" i="1"/>
  <c r="HE62" i="1" s="1"/>
  <c r="HE33" i="1"/>
  <c r="EW310" i="1"/>
  <c r="DJ67" i="1"/>
  <c r="CW310" i="1"/>
  <c r="CA154" i="1"/>
  <c r="CJ154" i="1" s="1"/>
  <c r="CJ165" i="1"/>
  <c r="BF165" i="1"/>
  <c r="BF154" i="1" s="1"/>
  <c r="FJ67" i="1"/>
  <c r="CM165" i="1"/>
  <c r="EW186" i="1"/>
  <c r="EN165" i="1"/>
  <c r="DU113" i="1"/>
  <c r="DW113" i="1" s="1"/>
  <c r="DW115" i="1"/>
  <c r="DJ169" i="1"/>
  <c r="DB165" i="1"/>
  <c r="BM113" i="1"/>
  <c r="BW113" i="1" s="1"/>
  <c r="BW115" i="1"/>
  <c r="BW186" i="1"/>
  <c r="BO165" i="1"/>
  <c r="BO154" i="1" s="1"/>
  <c r="BO232" i="1" s="1"/>
  <c r="BE113" i="1"/>
  <c r="BJ115" i="1"/>
  <c r="AJ67" i="1"/>
  <c r="X21" i="1"/>
  <c r="X19" i="1" s="1"/>
  <c r="AF165" i="1"/>
  <c r="AF154" i="1" s="1"/>
  <c r="AJ169" i="1"/>
  <c r="CS232" i="1"/>
  <c r="DO314" i="1"/>
  <c r="DO318" i="1" s="1"/>
  <c r="DO236" i="1"/>
  <c r="DO232" i="1"/>
  <c r="DK232" i="1"/>
  <c r="DK314" i="1"/>
  <c r="DK318" i="1" s="1"/>
  <c r="DK236" i="1"/>
  <c r="EO236" i="1"/>
  <c r="EO314" i="1"/>
  <c r="EO318" i="1" s="1"/>
  <c r="EO232" i="1"/>
  <c r="FG232" i="1"/>
  <c r="FG314" i="1"/>
  <c r="FG318" i="1" s="1"/>
  <c r="FG236" i="1"/>
  <c r="BM154" i="1"/>
  <c r="AP314" i="1"/>
  <c r="AP318" i="1" s="1"/>
  <c r="AP232" i="1"/>
  <c r="AP236" i="1"/>
  <c r="HZ186" i="1"/>
  <c r="IB300" i="1"/>
  <c r="IB225" i="1"/>
  <c r="IB77" i="1"/>
  <c r="IB64" i="1"/>
  <c r="IB256" i="1"/>
  <c r="IB184" i="1"/>
  <c r="IB150" i="1"/>
  <c r="IB129" i="1"/>
  <c r="IB80" i="1"/>
  <c r="IB74" i="1"/>
  <c r="IA69" i="1"/>
  <c r="IA107" i="1"/>
  <c r="IA177" i="1"/>
  <c r="AI232" i="1"/>
  <c r="W67" i="1"/>
  <c r="AG19" i="1"/>
  <c r="DP232" i="1"/>
  <c r="DP236" i="1"/>
  <c r="DP314" i="1"/>
  <c r="DP318" i="1" s="1"/>
  <c r="FP21" i="1"/>
  <c r="FN236" i="1"/>
  <c r="DH236" i="1"/>
  <c r="DH232" i="1"/>
  <c r="DH314" i="1"/>
  <c r="DH318" i="1" s="1"/>
  <c r="EL314" i="1"/>
  <c r="EL318" i="1" s="1"/>
  <c r="EL236" i="1"/>
  <c r="EL232" i="1"/>
  <c r="GZ107" i="1"/>
  <c r="GZ49" i="1"/>
  <c r="GZ25" i="1" s="1"/>
  <c r="GZ23" i="1" s="1"/>
  <c r="GZ21" i="1" s="1"/>
  <c r="AD314" i="1"/>
  <c r="AD318" i="1" s="1"/>
  <c r="HC196" i="1"/>
  <c r="HC186" i="1" s="1"/>
  <c r="HC165" i="1" s="1"/>
  <c r="HC154" i="1" s="1"/>
  <c r="HD206" i="1"/>
  <c r="HD186" i="1" s="1"/>
  <c r="HD165" i="1" s="1"/>
  <c r="HD156" i="1"/>
  <c r="AW67" i="1"/>
  <c r="HC310" i="1"/>
  <c r="HC33" i="1"/>
  <c r="HC25" i="1" s="1"/>
  <c r="AD236" i="1"/>
  <c r="R23" i="1"/>
  <c r="W25" i="1"/>
  <c r="AS23" i="1"/>
  <c r="AW25" i="1"/>
  <c r="AV314" i="1"/>
  <c r="AV318" i="1" s="1"/>
  <c r="AV232" i="1"/>
  <c r="BD236" i="1"/>
  <c r="BD314" i="1"/>
  <c r="BD318" i="1" s="1"/>
  <c r="BD232" i="1"/>
  <c r="AT236" i="1"/>
  <c r="AT314" i="1"/>
  <c r="AT318" i="1" s="1"/>
  <c r="AT232" i="1"/>
  <c r="AA23" i="1"/>
  <c r="AJ25" i="1"/>
  <c r="EA236" i="1"/>
  <c r="EA314" i="1"/>
  <c r="EA318" i="1" s="1"/>
  <c r="EA232" i="1"/>
  <c r="FX21" i="1"/>
  <c r="FX19" i="1" s="1"/>
  <c r="FX236" i="1" s="1"/>
  <c r="GJ23" i="1"/>
  <c r="ET23" i="1"/>
  <c r="EW25" i="1"/>
  <c r="BV232" i="1"/>
  <c r="BV314" i="1"/>
  <c r="BV318" i="1" s="1"/>
  <c r="BV236" i="1"/>
  <c r="CG314" i="1"/>
  <c r="CG318" i="1" s="1"/>
  <c r="CG232" i="1"/>
  <c r="CG236" i="1"/>
  <c r="DI236" i="1"/>
  <c r="DI232" i="1"/>
  <c r="DI314" i="1"/>
  <c r="DI318" i="1" s="1"/>
  <c r="CI314" i="1"/>
  <c r="CI318" i="1" s="1"/>
  <c r="CI232" i="1"/>
  <c r="CI236" i="1"/>
  <c r="CU236" i="1"/>
  <c r="CU314" i="1"/>
  <c r="CU318" i="1" s="1"/>
  <c r="CU232" i="1"/>
  <c r="CP232" i="1"/>
  <c r="CP314" i="1"/>
  <c r="CP318" i="1" s="1"/>
  <c r="CP236" i="1"/>
  <c r="CK21" i="1"/>
  <c r="CW23" i="1"/>
  <c r="BJ23" i="1"/>
  <c r="BG21" i="1"/>
  <c r="EY19" i="1"/>
  <c r="FJ21" i="1"/>
  <c r="FK236" i="1"/>
  <c r="FK232" i="1"/>
  <c r="FK314" i="1"/>
  <c r="FK318" i="1" s="1"/>
  <c r="DX19" i="1"/>
  <c r="DX314" i="1" s="1"/>
  <c r="EE23" i="1"/>
  <c r="EJ25" i="1"/>
  <c r="BM23" i="1"/>
  <c r="BW25" i="1"/>
  <c r="CQ314" i="1"/>
  <c r="CQ318" i="1" s="1"/>
  <c r="CQ236" i="1"/>
  <c r="CQ232" i="1"/>
  <c r="CO236" i="1"/>
  <c r="CO314" i="1"/>
  <c r="CO318" i="1" s="1"/>
  <c r="CO232" i="1"/>
  <c r="DU23" i="1"/>
  <c r="DW25" i="1"/>
  <c r="CH23" i="1"/>
  <c r="CJ25" i="1"/>
  <c r="CW25" i="1"/>
  <c r="BJ25" i="1"/>
  <c r="DJ21" i="1"/>
  <c r="ER236" i="1"/>
  <c r="ER314" i="1"/>
  <c r="ER318" i="1" s="1"/>
  <c r="ER232" i="1"/>
  <c r="IA143" i="1"/>
  <c r="IB298" i="1"/>
  <c r="HA186" i="1"/>
  <c r="HA165" i="1" s="1"/>
  <c r="HA154" i="1" s="1"/>
  <c r="GZ186" i="1"/>
  <c r="GZ165" i="1" s="1"/>
  <c r="GZ154" i="1" s="1"/>
  <c r="HC115" i="1"/>
  <c r="HC113" i="1" s="1"/>
  <c r="HA21" i="1"/>
  <c r="HA19" i="1" s="1"/>
  <c r="HK154" i="1"/>
  <c r="HM33" i="1"/>
  <c r="HM39" i="1"/>
  <c r="HM69" i="1"/>
  <c r="HM107" i="1"/>
  <c r="HM132" i="1"/>
  <c r="HM74" i="1"/>
  <c r="HM80" i="1"/>
  <c r="HM97" i="1"/>
  <c r="HM150" i="1"/>
  <c r="HM190" i="1"/>
  <c r="HM206" i="1"/>
  <c r="HM219" i="1"/>
  <c r="HM225" i="1"/>
  <c r="HM264" i="1"/>
  <c r="HM247" i="1"/>
  <c r="HM288" i="1"/>
  <c r="HM300" i="1"/>
  <c r="HK113" i="1"/>
  <c r="HK67" i="1"/>
  <c r="HM49" i="1"/>
  <c r="HM64" i="1"/>
  <c r="HM129" i="1"/>
  <c r="HM77" i="1"/>
  <c r="HM87" i="1"/>
  <c r="HM117" i="1"/>
  <c r="HM171" i="1"/>
  <c r="HM177" i="1"/>
  <c r="HM184" i="1"/>
  <c r="HM156" i="1"/>
  <c r="HM196" i="1"/>
  <c r="HM256" i="1"/>
  <c r="HN256" i="1"/>
  <c r="HN225" i="1"/>
  <c r="HN219" i="1"/>
  <c r="HN217" i="1" s="1"/>
  <c r="HN184" i="1"/>
  <c r="HN150" i="1"/>
  <c r="HN149" i="1" s="1"/>
  <c r="HN143" i="1" s="1"/>
  <c r="HN190" i="1"/>
  <c r="HN129" i="1"/>
  <c r="HN64" i="1"/>
  <c r="HN62" i="1" s="1"/>
  <c r="HN117" i="1"/>
  <c r="HN97" i="1"/>
  <c r="HN95" i="1" s="1"/>
  <c r="HN80" i="1"/>
  <c r="HN77" i="1"/>
  <c r="HN74" i="1"/>
  <c r="HN39" i="1"/>
  <c r="HN33" i="1"/>
  <c r="F314" i="1"/>
  <c r="F318" i="1" s="1"/>
  <c r="F232" i="1"/>
  <c r="F236" i="1"/>
  <c r="AK19" i="1"/>
  <c r="EG314" i="1"/>
  <c r="EG318" i="1" s="1"/>
  <c r="EG236" i="1"/>
  <c r="EG232" i="1"/>
  <c r="AO236" i="1"/>
  <c r="AO314" i="1"/>
  <c r="AO318" i="1" s="1"/>
  <c r="AO232" i="1"/>
  <c r="Y19" i="1"/>
  <c r="AH314" i="1"/>
  <c r="AH318" i="1" s="1"/>
  <c r="AH236" i="1"/>
  <c r="AH232" i="1"/>
  <c r="M154" i="1"/>
  <c r="W165" i="1"/>
  <c r="CA19" i="1"/>
  <c r="FX232" i="1"/>
  <c r="AZ232" i="1"/>
  <c r="AZ314" i="1"/>
  <c r="AZ236" i="1"/>
  <c r="BP19" i="1"/>
  <c r="GF165" i="1"/>
  <c r="GF154" i="1" s="1"/>
  <c r="GJ169" i="1"/>
  <c r="HD288" i="1"/>
  <c r="DX232" i="1"/>
  <c r="FO19" i="1"/>
  <c r="FY19" i="1"/>
  <c r="L19" i="1"/>
  <c r="GM262" i="1"/>
  <c r="GM156" i="1"/>
  <c r="GM288" i="1"/>
  <c r="GM64" i="1"/>
  <c r="GM80" i="1"/>
  <c r="GM219" i="1"/>
  <c r="GM132" i="1"/>
  <c r="GM39" i="1"/>
  <c r="GM107" i="1"/>
  <c r="GM196" i="1"/>
  <c r="GM150" i="1"/>
  <c r="GM184" i="1"/>
  <c r="GM300" i="1"/>
  <c r="GY232" i="1"/>
  <c r="FC154" i="1"/>
  <c r="FJ165" i="1"/>
  <c r="EN21" i="1"/>
  <c r="EW67" i="1"/>
  <c r="AN154" i="1"/>
  <c r="AW165" i="1"/>
  <c r="AE314" i="1"/>
  <c r="AE318" i="1" s="1"/>
  <c r="AE232" i="1"/>
  <c r="AE236" i="1"/>
  <c r="BS236" i="1"/>
  <c r="BS232" i="1"/>
  <c r="BS314" i="1"/>
  <c r="BS318" i="1" s="1"/>
  <c r="BW310" i="1"/>
  <c r="BW277" i="1"/>
  <c r="BU21" i="1"/>
  <c r="BU19" i="1" s="1"/>
  <c r="BW67" i="1"/>
  <c r="BH154" i="1"/>
  <c r="BJ165" i="1"/>
  <c r="X154" i="1"/>
  <c r="AJ165" i="1"/>
  <c r="AJ310" i="1"/>
  <c r="AC236" i="1"/>
  <c r="AC314" i="1"/>
  <c r="AC318" i="1" s="1"/>
  <c r="AC232" i="1"/>
  <c r="DG314" i="1"/>
  <c r="DG318" i="1" s="1"/>
  <c r="DG232" i="1"/>
  <c r="DG236" i="1"/>
  <c r="DR21" i="1"/>
  <c r="GK113" i="1"/>
  <c r="FV165" i="1"/>
  <c r="FW169" i="1"/>
  <c r="EK318" i="1"/>
  <c r="FR236" i="1"/>
  <c r="GJ277" i="1"/>
  <c r="W277" i="1"/>
  <c r="GD314" i="1"/>
  <c r="GD318" i="1" s="1"/>
  <c r="GX25" i="1"/>
  <c r="HD300" i="1"/>
  <c r="HD264" i="1"/>
  <c r="Z236" i="1"/>
  <c r="AB314" i="1"/>
  <c r="AB318" i="1" s="1"/>
  <c r="AB236" i="1"/>
  <c r="AB232" i="1"/>
  <c r="GC154" i="1"/>
  <c r="FN318" i="1"/>
  <c r="GM117" i="1"/>
  <c r="GM97" i="1"/>
  <c r="GM49" i="1"/>
  <c r="GM256" i="1"/>
  <c r="GM247" i="1"/>
  <c r="GM33" i="1"/>
  <c r="GM87" i="1"/>
  <c r="GM171" i="1"/>
  <c r="GN64" i="1"/>
  <c r="GN62" i="1" s="1"/>
  <c r="GN184" i="1"/>
  <c r="GN256" i="1"/>
  <c r="GN132" i="1"/>
  <c r="GN80" i="1"/>
  <c r="GN150" i="1"/>
  <c r="GN149" i="1" s="1"/>
  <c r="GN143" i="1" s="1"/>
  <c r="GN247" i="1"/>
  <c r="GM69" i="1"/>
  <c r="DJ19" i="1"/>
  <c r="GX154" i="1"/>
  <c r="GL314" i="1"/>
  <c r="GL318" i="1" s="1"/>
  <c r="GL232" i="1"/>
  <c r="GL236" i="1"/>
  <c r="ED236" i="1" l="1"/>
  <c r="ED232" i="1"/>
  <c r="GY314" i="1"/>
  <c r="GY318" i="1" s="1"/>
  <c r="GD232" i="1"/>
  <c r="CS236" i="1"/>
  <c r="EM236" i="1"/>
  <c r="EB236" i="1"/>
  <c r="EB314" i="1"/>
  <c r="EB318" i="1" s="1"/>
  <c r="EX232" i="1"/>
  <c r="EX236" i="1"/>
  <c r="EX314" i="1"/>
  <c r="EX318" i="1" s="1"/>
  <c r="BX19" i="1"/>
  <c r="CJ113" i="1"/>
  <c r="Z232" i="1"/>
  <c r="GD236" i="1"/>
  <c r="BA232" i="1"/>
  <c r="BA314" i="1"/>
  <c r="BA318" i="1" s="1"/>
  <c r="FQ314" i="1"/>
  <c r="FQ318" i="1" s="1"/>
  <c r="FS232" i="1"/>
  <c r="FA314" i="1"/>
  <c r="FA318" i="1" s="1"/>
  <c r="FA236" i="1"/>
  <c r="FA232" i="1"/>
  <c r="GJ21" i="1"/>
  <c r="FX314" i="1"/>
  <c r="FX318" i="1" s="1"/>
  <c r="FS314" i="1"/>
  <c r="FS318" i="1" s="1"/>
  <c r="BW154" i="1"/>
  <c r="BQ236" i="1"/>
  <c r="BQ314" i="1"/>
  <c r="BQ318" i="1" s="1"/>
  <c r="BQ232" i="1"/>
  <c r="DT314" i="1"/>
  <c r="DT318" i="1" s="1"/>
  <c r="DT236" i="1"/>
  <c r="DT232" i="1"/>
  <c r="EU318" i="1"/>
  <c r="O236" i="1"/>
  <c r="O232" i="1"/>
  <c r="O314" i="1"/>
  <c r="O318" i="1" s="1"/>
  <c r="FP19" i="1"/>
  <c r="AY318" i="1"/>
  <c r="CX314" i="1"/>
  <c r="CX318" i="1" s="1"/>
  <c r="CX236" i="1"/>
  <c r="FL314" i="1"/>
  <c r="FL318" i="1" s="1"/>
  <c r="FL232" i="1"/>
  <c r="FL236" i="1"/>
  <c r="AX236" i="1"/>
  <c r="AX232" i="1"/>
  <c r="AX314" i="1"/>
  <c r="AX318" i="1" s="1"/>
  <c r="CX232" i="1"/>
  <c r="HZ310" i="1"/>
  <c r="HL165" i="1"/>
  <c r="HL154" i="1" s="1"/>
  <c r="IS97" i="1"/>
  <c r="IS95" i="1" s="1"/>
  <c r="IS171" i="1"/>
  <c r="IR245" i="1"/>
  <c r="BN318" i="1"/>
  <c r="HL25" i="1"/>
  <c r="HL23" i="1" s="1"/>
  <c r="CL19" i="1"/>
  <c r="CL232" i="1" s="1"/>
  <c r="GY236" i="1"/>
  <c r="IS177" i="1"/>
  <c r="FT314" i="1"/>
  <c r="FT318" i="1" s="1"/>
  <c r="GJ165" i="1"/>
  <c r="FT232" i="1"/>
  <c r="AI314" i="1"/>
  <c r="AI318" i="1" s="1"/>
  <c r="AI236" i="1"/>
  <c r="IS196" i="1"/>
  <c r="IS49" i="1"/>
  <c r="IS33" i="1"/>
  <c r="DL236" i="1"/>
  <c r="DW154" i="1"/>
  <c r="DL314" i="1"/>
  <c r="DL318" i="1" s="1"/>
  <c r="DL232" i="1"/>
  <c r="HD154" i="1"/>
  <c r="HD236" i="1" s="1"/>
  <c r="FR314" i="1"/>
  <c r="FR318" i="1" s="1"/>
  <c r="AL19" i="1"/>
  <c r="IT150" i="1"/>
  <c r="IT149" i="1" s="1"/>
  <c r="IT143" i="1" s="1"/>
  <c r="IT129" i="1"/>
  <c r="IT64" i="1"/>
  <c r="IT62" i="1" s="1"/>
  <c r="GB232" i="1"/>
  <c r="GB314" i="1"/>
  <c r="GB318" i="1" s="1"/>
  <c r="GB236" i="1"/>
  <c r="CR236" i="1"/>
  <c r="CR314" i="1"/>
  <c r="CR318" i="1" s="1"/>
  <c r="CR232" i="1"/>
  <c r="FM314" i="1"/>
  <c r="FM318" i="1" s="1"/>
  <c r="FM232" i="1"/>
  <c r="FM236" i="1"/>
  <c r="FW21" i="1"/>
  <c r="BW165" i="1"/>
  <c r="HL67" i="1"/>
  <c r="IA298" i="1"/>
  <c r="IA286" i="1"/>
  <c r="IA262" i="1"/>
  <c r="IA245" i="1"/>
  <c r="HZ277" i="1"/>
  <c r="IA217" i="1"/>
  <c r="IA169" i="1"/>
  <c r="IB149" i="1"/>
  <c r="HZ113" i="1"/>
  <c r="IA95" i="1"/>
  <c r="IA83" i="1"/>
  <c r="IB62" i="1"/>
  <c r="HY21" i="1"/>
  <c r="HY19" i="1" s="1"/>
  <c r="HY232" i="1" s="1"/>
  <c r="HZ23" i="1"/>
  <c r="HX19" i="1"/>
  <c r="IB219" i="1"/>
  <c r="IB217" i="1" s="1"/>
  <c r="HZ165" i="1"/>
  <c r="IS87" i="1"/>
  <c r="IS83" i="1" s="1"/>
  <c r="IS117" i="1"/>
  <c r="IS69" i="1"/>
  <c r="IS107" i="1"/>
  <c r="IS132" i="1"/>
  <c r="IS149" i="1"/>
  <c r="IS190" i="1"/>
  <c r="IS217" i="1"/>
  <c r="IT256" i="1"/>
  <c r="IT225" i="1"/>
  <c r="IT206" i="1"/>
  <c r="IT184" i="1"/>
  <c r="IT80" i="1"/>
  <c r="IT74" i="1"/>
  <c r="IR95" i="1"/>
  <c r="IR62" i="1"/>
  <c r="IQ310" i="1"/>
  <c r="IR217" i="1"/>
  <c r="IR169" i="1"/>
  <c r="IR115" i="1"/>
  <c r="IR113" i="1" s="1"/>
  <c r="IM318" i="1"/>
  <c r="IO19" i="1"/>
  <c r="IP314" i="1"/>
  <c r="IP318" i="1" s="1"/>
  <c r="IP232" i="1"/>
  <c r="IP236" i="1"/>
  <c r="IS27" i="1"/>
  <c r="IS39" i="1"/>
  <c r="IS156" i="1"/>
  <c r="IS206" i="1"/>
  <c r="IS247" i="1"/>
  <c r="IS288" i="1"/>
  <c r="IS300" i="1"/>
  <c r="IQ113" i="1"/>
  <c r="IQ21" i="1"/>
  <c r="IR262" i="1"/>
  <c r="IR186" i="1"/>
  <c r="IR83" i="1"/>
  <c r="IR67" i="1" s="1"/>
  <c r="IR25" i="1"/>
  <c r="GZ115" i="1"/>
  <c r="GZ113" i="1" s="1"/>
  <c r="GZ19" i="1" s="1"/>
  <c r="GZ277" i="1"/>
  <c r="IA186" i="1"/>
  <c r="IB33" i="1"/>
  <c r="IB49" i="1"/>
  <c r="HN27" i="1"/>
  <c r="IB39" i="1"/>
  <c r="IB117" i="1"/>
  <c r="IB247" i="1"/>
  <c r="HA314" i="1"/>
  <c r="HA318" i="1" s="1"/>
  <c r="HA232" i="1"/>
  <c r="GN245" i="1"/>
  <c r="DX236" i="1"/>
  <c r="HA236" i="1"/>
  <c r="FP236" i="1"/>
  <c r="FP232" i="1"/>
  <c r="FP314" i="1"/>
  <c r="FP318" i="1" s="1"/>
  <c r="IB69" i="1"/>
  <c r="IB107" i="1"/>
  <c r="IB177" i="1"/>
  <c r="IB27" i="1"/>
  <c r="IB97" i="1"/>
  <c r="IB132" i="1"/>
  <c r="IB156" i="1"/>
  <c r="IB196" i="1"/>
  <c r="IB206" i="1"/>
  <c r="IB264" i="1"/>
  <c r="IB288" i="1"/>
  <c r="DB154" i="1"/>
  <c r="DJ165" i="1"/>
  <c r="EN154" i="1"/>
  <c r="EW154" i="1" s="1"/>
  <c r="EW165" i="1"/>
  <c r="HE97" i="1"/>
  <c r="HE95" i="1" s="1"/>
  <c r="HE107" i="1"/>
  <c r="HE177" i="1"/>
  <c r="HF256" i="1"/>
  <c r="HF247" i="1"/>
  <c r="HF219" i="1"/>
  <c r="HF177" i="1"/>
  <c r="HF129" i="1"/>
  <c r="HF107" i="1"/>
  <c r="HF87" i="1"/>
  <c r="HF83" i="1" s="1"/>
  <c r="HF64" i="1"/>
  <c r="HF62" i="1" s="1"/>
  <c r="HE39" i="1"/>
  <c r="HE49" i="1"/>
  <c r="HE69" i="1"/>
  <c r="HE67" i="1" s="1"/>
  <c r="HE171" i="1"/>
  <c r="HE190" i="1"/>
  <c r="HC62" i="1"/>
  <c r="GE314" i="1"/>
  <c r="GE318" i="1" s="1"/>
  <c r="GE236" i="1"/>
  <c r="GE232" i="1"/>
  <c r="CL314" i="1"/>
  <c r="CL318" i="1" s="1"/>
  <c r="ES314" i="1"/>
  <c r="ES318" i="1" s="1"/>
  <c r="ES232" i="1"/>
  <c r="ES236" i="1"/>
  <c r="BO236" i="1"/>
  <c r="IA310" i="1"/>
  <c r="BF236" i="1"/>
  <c r="BF232" i="1"/>
  <c r="BF314" i="1"/>
  <c r="BF318" i="1" s="1"/>
  <c r="HO27" i="1"/>
  <c r="AG314" i="1"/>
  <c r="AG318" i="1" s="1"/>
  <c r="AG236" i="1"/>
  <c r="AG232" i="1"/>
  <c r="IC256" i="1"/>
  <c r="IC184" i="1"/>
  <c r="IC150" i="1"/>
  <c r="IC129" i="1"/>
  <c r="IC80" i="1"/>
  <c r="IC74" i="1"/>
  <c r="IC225" i="1"/>
  <c r="IC190" i="1"/>
  <c r="IC171" i="1"/>
  <c r="IC77" i="1"/>
  <c r="IC64" i="1"/>
  <c r="IB87" i="1"/>
  <c r="IB171" i="1"/>
  <c r="IB190" i="1"/>
  <c r="AF314" i="1"/>
  <c r="AF318" i="1" s="1"/>
  <c r="AF232" i="1"/>
  <c r="AF236" i="1"/>
  <c r="BE19" i="1"/>
  <c r="BJ113" i="1"/>
  <c r="CM154" i="1"/>
  <c r="CW165" i="1"/>
  <c r="AL314" i="1"/>
  <c r="AL318" i="1" s="1"/>
  <c r="AL232" i="1"/>
  <c r="AL236" i="1"/>
  <c r="HE129" i="1"/>
  <c r="HE115" i="1" s="1"/>
  <c r="HE113" i="1" s="1"/>
  <c r="HE156" i="1"/>
  <c r="HE196" i="1"/>
  <c r="HE247" i="1"/>
  <c r="HE245" i="1" s="1"/>
  <c r="HE262" i="1"/>
  <c r="HE310" i="1"/>
  <c r="BO314" i="1"/>
  <c r="BO318" i="1" s="1"/>
  <c r="IA115" i="1"/>
  <c r="IA25" i="1"/>
  <c r="GH318" i="1"/>
  <c r="K19" i="1"/>
  <c r="W113" i="1"/>
  <c r="BR314" i="1"/>
  <c r="BR318" i="1" s="1"/>
  <c r="BR232" i="1"/>
  <c r="BR236" i="1"/>
  <c r="EC154" i="1"/>
  <c r="EJ165" i="1"/>
  <c r="AA21" i="1"/>
  <c r="AJ23" i="1"/>
  <c r="AS21" i="1"/>
  <c r="AW23" i="1"/>
  <c r="R21" i="1"/>
  <c r="W23" i="1"/>
  <c r="BG19" i="1"/>
  <c r="BJ21" i="1"/>
  <c r="CH21" i="1"/>
  <c r="CJ23" i="1"/>
  <c r="DU21" i="1"/>
  <c r="DU19" i="1" s="1"/>
  <c r="DW23" i="1"/>
  <c r="BM21" i="1"/>
  <c r="BM19" i="1" s="1"/>
  <c r="BW19" i="1" s="1"/>
  <c r="BW23" i="1"/>
  <c r="EE21" i="1"/>
  <c r="EJ23" i="1"/>
  <c r="EY232" i="1"/>
  <c r="FJ19" i="1"/>
  <c r="EY236" i="1"/>
  <c r="EY314" i="1"/>
  <c r="EY318" i="1" s="1"/>
  <c r="CK19" i="1"/>
  <c r="CW21" i="1"/>
  <c r="EW23" i="1"/>
  <c r="ET21" i="1"/>
  <c r="ET19" i="1" s="1"/>
  <c r="HD232" i="1"/>
  <c r="HB236" i="1"/>
  <c r="HB232" i="1"/>
  <c r="HB314" i="1"/>
  <c r="HB318" i="1" s="1"/>
  <c r="HN171" i="1"/>
  <c r="HN177" i="1"/>
  <c r="HN206" i="1"/>
  <c r="HN264" i="1"/>
  <c r="HN262" i="1" s="1"/>
  <c r="HN288" i="1"/>
  <c r="HN286" i="1" s="1"/>
  <c r="HN300" i="1"/>
  <c r="HN298" i="1" s="1"/>
  <c r="HM169" i="1"/>
  <c r="HM298" i="1"/>
  <c r="HM186" i="1"/>
  <c r="HM149" i="1"/>
  <c r="HM25" i="1"/>
  <c r="HN87" i="1"/>
  <c r="HN83" i="1" s="1"/>
  <c r="HN49" i="1"/>
  <c r="HN69" i="1"/>
  <c r="HN107" i="1"/>
  <c r="HN132" i="1"/>
  <c r="HN115" i="1" s="1"/>
  <c r="HN113" i="1" s="1"/>
  <c r="HN156" i="1"/>
  <c r="HN196" i="1"/>
  <c r="HN247" i="1"/>
  <c r="HN245" i="1" s="1"/>
  <c r="HO256" i="1"/>
  <c r="HO264" i="1"/>
  <c r="HO262" i="1" s="1"/>
  <c r="HO225" i="1"/>
  <c r="HO206" i="1"/>
  <c r="HO190" i="1"/>
  <c r="HO184" i="1"/>
  <c r="HO177" i="1"/>
  <c r="HO171" i="1"/>
  <c r="HO150" i="1"/>
  <c r="HO149" i="1" s="1"/>
  <c r="HO143" i="1" s="1"/>
  <c r="HO80" i="1"/>
  <c r="HO77" i="1"/>
  <c r="HO74" i="1"/>
  <c r="HO132" i="1"/>
  <c r="HO129" i="1"/>
  <c r="HO107" i="1"/>
  <c r="HO69" i="1"/>
  <c r="HO64" i="1"/>
  <c r="HO62" i="1" s="1"/>
  <c r="HO49" i="1"/>
  <c r="HM115" i="1"/>
  <c r="HM83" i="1"/>
  <c r="HM67" i="1" s="1"/>
  <c r="HM62" i="1"/>
  <c r="HK21" i="1"/>
  <c r="HM286" i="1"/>
  <c r="HM245" i="1"/>
  <c r="HM262" i="1"/>
  <c r="HM217" i="1"/>
  <c r="HM95" i="1"/>
  <c r="GN177" i="1"/>
  <c r="GN97" i="1"/>
  <c r="GN95" i="1" s="1"/>
  <c r="GN264" i="1"/>
  <c r="GN190" i="1"/>
  <c r="GN117" i="1"/>
  <c r="GN288" i="1"/>
  <c r="GN286" i="1" s="1"/>
  <c r="GO150" i="1"/>
  <c r="GO149" i="1" s="1"/>
  <c r="GO143" i="1" s="1"/>
  <c r="GO129" i="1"/>
  <c r="GO77" i="1"/>
  <c r="GO74" i="1"/>
  <c r="GO225" i="1"/>
  <c r="GO256" i="1"/>
  <c r="GO107" i="1"/>
  <c r="GO80" i="1"/>
  <c r="GO264" i="1"/>
  <c r="GO262" i="1" s="1"/>
  <c r="GO184" i="1"/>
  <c r="GO247" i="1"/>
  <c r="GO87" i="1"/>
  <c r="GO83" i="1" s="1"/>
  <c r="GO27" i="1"/>
  <c r="GO177" i="1"/>
  <c r="GO39" i="1"/>
  <c r="GO64" i="1"/>
  <c r="GO62" i="1" s="1"/>
  <c r="GN69" i="1"/>
  <c r="GN225" i="1"/>
  <c r="GN33" i="1"/>
  <c r="GN171" i="1"/>
  <c r="GN77" i="1"/>
  <c r="GM169" i="1"/>
  <c r="GM83" i="1"/>
  <c r="GM25" i="1"/>
  <c r="GM95" i="1"/>
  <c r="GX23" i="1"/>
  <c r="FV154" i="1"/>
  <c r="FW165" i="1"/>
  <c r="GK19" i="1"/>
  <c r="GM298" i="1"/>
  <c r="GM149" i="1"/>
  <c r="GM62" i="1"/>
  <c r="L236" i="1"/>
  <c r="L232" i="1"/>
  <c r="L314" i="1"/>
  <c r="DX318" i="1"/>
  <c r="HD286" i="1"/>
  <c r="GF232" i="1"/>
  <c r="GF314" i="1"/>
  <c r="GF318" i="1" s="1"/>
  <c r="GF236" i="1"/>
  <c r="AZ318" i="1"/>
  <c r="Y314" i="1"/>
  <c r="Y318" i="1" s="1"/>
  <c r="Y236" i="1"/>
  <c r="Y232" i="1"/>
  <c r="AK232" i="1"/>
  <c r="AK236" i="1"/>
  <c r="AK314" i="1"/>
  <c r="GN49" i="1"/>
  <c r="GN196" i="1"/>
  <c r="GN156" i="1"/>
  <c r="GN206" i="1"/>
  <c r="GN300" i="1"/>
  <c r="GN298" i="1" s="1"/>
  <c r="GN107" i="1"/>
  <c r="GN219" i="1"/>
  <c r="GN217" i="1" s="1"/>
  <c r="GN74" i="1"/>
  <c r="GN27" i="1"/>
  <c r="GN87" i="1"/>
  <c r="GN83" i="1" s="1"/>
  <c r="GN129" i="1"/>
  <c r="GN39" i="1"/>
  <c r="GM245" i="1"/>
  <c r="GM115" i="1"/>
  <c r="GC314" i="1"/>
  <c r="GC318" i="1" s="1"/>
  <c r="GC232" i="1"/>
  <c r="GC236" i="1"/>
  <c r="GJ154" i="1"/>
  <c r="HD262" i="1"/>
  <c r="HD298" i="1"/>
  <c r="DR19" i="1"/>
  <c r="X232" i="1"/>
  <c r="X236" i="1"/>
  <c r="X314" i="1"/>
  <c r="AJ154" i="1"/>
  <c r="BH236" i="1"/>
  <c r="BJ154" i="1"/>
  <c r="BH232" i="1"/>
  <c r="BH314" i="1"/>
  <c r="BH318" i="1" s="1"/>
  <c r="BU314" i="1"/>
  <c r="BU318" i="1" s="1"/>
  <c r="BU232" i="1"/>
  <c r="BU236" i="1"/>
  <c r="AN314" i="1"/>
  <c r="AN318" i="1" s="1"/>
  <c r="AN232" i="1"/>
  <c r="AN236" i="1"/>
  <c r="AW154" i="1"/>
  <c r="EN19" i="1"/>
  <c r="EW21" i="1"/>
  <c r="FC314" i="1"/>
  <c r="FJ154" i="1"/>
  <c r="FC236" i="1"/>
  <c r="FC232" i="1"/>
  <c r="GM186" i="1"/>
  <c r="GM217" i="1"/>
  <c r="GM286" i="1"/>
  <c r="FY236" i="1"/>
  <c r="FY314" i="1"/>
  <c r="FY232" i="1"/>
  <c r="GJ19" i="1"/>
  <c r="FO232" i="1"/>
  <c r="FO314" i="1"/>
  <c r="FO236" i="1"/>
  <c r="FW19" i="1"/>
  <c r="BP236" i="1"/>
  <c r="BP232" i="1"/>
  <c r="BP314" i="1"/>
  <c r="CA236" i="1"/>
  <c r="CA232" i="1"/>
  <c r="CA314" i="1"/>
  <c r="M314" i="1"/>
  <c r="M318" i="1" s="1"/>
  <c r="M236" i="1"/>
  <c r="M232" i="1"/>
  <c r="W154" i="1"/>
  <c r="CL236" i="1" l="1"/>
  <c r="HE186" i="1"/>
  <c r="BX236" i="1"/>
  <c r="BX314" i="1"/>
  <c r="BX318" i="1" s="1"/>
  <c r="BX232" i="1"/>
  <c r="GJ232" i="1"/>
  <c r="HL21" i="1"/>
  <c r="HL19" i="1" s="1"/>
  <c r="HL232" i="1" s="1"/>
  <c r="IS169" i="1"/>
  <c r="IR277" i="1"/>
  <c r="IT300" i="1"/>
  <c r="IT298" i="1" s="1"/>
  <c r="GN169" i="1"/>
  <c r="HE25" i="1"/>
  <c r="HE23" i="1" s="1"/>
  <c r="HE21" i="1" s="1"/>
  <c r="HE19" i="1" s="1"/>
  <c r="FJ232" i="1"/>
  <c r="BW21" i="1"/>
  <c r="IT39" i="1"/>
  <c r="IT132" i="1"/>
  <c r="IT288" i="1"/>
  <c r="IT286" i="1" s="1"/>
  <c r="IT69" i="1"/>
  <c r="IT27" i="1"/>
  <c r="GJ236" i="1"/>
  <c r="GO245" i="1"/>
  <c r="GO277" i="1" s="1"/>
  <c r="FJ236" i="1"/>
  <c r="DW21" i="1"/>
  <c r="IB286" i="1"/>
  <c r="IB262" i="1"/>
  <c r="IB245" i="1"/>
  <c r="IA277" i="1"/>
  <c r="IA165" i="1"/>
  <c r="IA154" i="1" s="1"/>
  <c r="IB169" i="1"/>
  <c r="HZ154" i="1"/>
  <c r="IC149" i="1"/>
  <c r="IB143" i="1"/>
  <c r="IA113" i="1"/>
  <c r="IB95" i="1"/>
  <c r="IA67" i="1"/>
  <c r="IB83" i="1"/>
  <c r="IB67" i="1" s="1"/>
  <c r="IC62" i="1"/>
  <c r="HY314" i="1"/>
  <c r="HY318" i="1" s="1"/>
  <c r="IA23" i="1"/>
  <c r="HZ21" i="1"/>
  <c r="HY236" i="1"/>
  <c r="HX314" i="1"/>
  <c r="HX236" i="1"/>
  <c r="HX232" i="1"/>
  <c r="IQ19" i="1"/>
  <c r="IS298" i="1"/>
  <c r="IS245" i="1"/>
  <c r="IO314" i="1"/>
  <c r="IO236" i="1"/>
  <c r="IO232" i="1"/>
  <c r="IT33" i="1"/>
  <c r="IT49" i="1"/>
  <c r="IT97" i="1"/>
  <c r="IT156" i="1"/>
  <c r="IT171" i="1"/>
  <c r="IT177" i="1"/>
  <c r="IT196" i="1"/>
  <c r="IT247" i="1"/>
  <c r="IT245" i="1" s="1"/>
  <c r="IU77" i="1"/>
  <c r="IS186" i="1"/>
  <c r="IS143" i="1"/>
  <c r="IS115" i="1"/>
  <c r="IR23" i="1"/>
  <c r="IS286" i="1"/>
  <c r="IS25" i="1"/>
  <c r="IS23" i="1" s="1"/>
  <c r="IR165" i="1"/>
  <c r="IT107" i="1"/>
  <c r="IT77" i="1"/>
  <c r="IT87" i="1"/>
  <c r="IT117" i="1"/>
  <c r="IT190" i="1"/>
  <c r="IT219" i="1"/>
  <c r="IT264" i="1"/>
  <c r="IS67" i="1"/>
  <c r="GZ314" i="1"/>
  <c r="GZ318" i="1" s="1"/>
  <c r="GZ236" i="1"/>
  <c r="GZ232" i="1"/>
  <c r="HF245" i="1"/>
  <c r="IC206" i="1"/>
  <c r="IC264" i="1"/>
  <c r="IC33" i="1"/>
  <c r="IC156" i="1"/>
  <c r="IC196" i="1"/>
  <c r="IB115" i="1"/>
  <c r="IC27" i="1"/>
  <c r="IC97" i="1"/>
  <c r="IC132" i="1"/>
  <c r="IC288" i="1"/>
  <c r="IC87" i="1"/>
  <c r="EC236" i="1"/>
  <c r="EJ154" i="1"/>
  <c r="EC232" i="1"/>
  <c r="EC314" i="1"/>
  <c r="EC318" i="1" s="1"/>
  <c r="CM232" i="1"/>
  <c r="CM236" i="1"/>
  <c r="CM314" i="1"/>
  <c r="CM318" i="1" s="1"/>
  <c r="CW154" i="1"/>
  <c r="BE236" i="1"/>
  <c r="BE232" i="1"/>
  <c r="BE314" i="1"/>
  <c r="BE318" i="1" s="1"/>
  <c r="IC39" i="1"/>
  <c r="IC49" i="1"/>
  <c r="IC117" i="1"/>
  <c r="IC219" i="1"/>
  <c r="IC247" i="1"/>
  <c r="IC300" i="1"/>
  <c r="HF33" i="1"/>
  <c r="HF117" i="1"/>
  <c r="HF150" i="1"/>
  <c r="HF217" i="1"/>
  <c r="HF300" i="1"/>
  <c r="HF27" i="1"/>
  <c r="HF74" i="1"/>
  <c r="HF132" i="1"/>
  <c r="HF156" i="1"/>
  <c r="HF196" i="1"/>
  <c r="HF206" i="1"/>
  <c r="HF264" i="1"/>
  <c r="HF288" i="1"/>
  <c r="DJ154" i="1"/>
  <c r="DB314" i="1"/>
  <c r="DB232" i="1"/>
  <c r="DJ232" i="1" s="1"/>
  <c r="DB236" i="1"/>
  <c r="DJ236" i="1" s="1"/>
  <c r="IB186" i="1"/>
  <c r="IB25" i="1"/>
  <c r="HC23" i="1"/>
  <c r="HC21" i="1" s="1"/>
  <c r="HC19" i="1" s="1"/>
  <c r="K236" i="1"/>
  <c r="K232" i="1"/>
  <c r="K314" i="1"/>
  <c r="K318" i="1" s="1"/>
  <c r="HE277" i="1"/>
  <c r="IJ304" i="1"/>
  <c r="ID256" i="1"/>
  <c r="ID184" i="1"/>
  <c r="ID150" i="1"/>
  <c r="ID129" i="1"/>
  <c r="ID77" i="1"/>
  <c r="ID64" i="1"/>
  <c r="ID225" i="1"/>
  <c r="ID80" i="1"/>
  <c r="ID74" i="1"/>
  <c r="IC69" i="1"/>
  <c r="IC107" i="1"/>
  <c r="IC177" i="1"/>
  <c r="HF77" i="1"/>
  <c r="HF97" i="1"/>
  <c r="HF184" i="1"/>
  <c r="HG300" i="1"/>
  <c r="HG298" i="1" s="1"/>
  <c r="HG225" i="1"/>
  <c r="HG184" i="1"/>
  <c r="HG77" i="1"/>
  <c r="HG150" i="1"/>
  <c r="HG149" i="1" s="1"/>
  <c r="HG143" i="1" s="1"/>
  <c r="HG107" i="1"/>
  <c r="HG80" i="1"/>
  <c r="HG69" i="1"/>
  <c r="HG171" i="1"/>
  <c r="HG132" i="1"/>
  <c r="HG74" i="1"/>
  <c r="HG117" i="1"/>
  <c r="HG196" i="1"/>
  <c r="HG264" i="1"/>
  <c r="HG262" i="1" s="1"/>
  <c r="HF39" i="1"/>
  <c r="HF49" i="1"/>
  <c r="HF69" i="1"/>
  <c r="HF80" i="1"/>
  <c r="HF171" i="1"/>
  <c r="HF190" i="1"/>
  <c r="HF225" i="1"/>
  <c r="HE169" i="1"/>
  <c r="HE165" i="1" s="1"/>
  <c r="R19" i="1"/>
  <c r="W21" i="1"/>
  <c r="AS19" i="1"/>
  <c r="AW21" i="1"/>
  <c r="AA19" i="1"/>
  <c r="AJ21" i="1"/>
  <c r="ET314" i="1"/>
  <c r="ET318" i="1" s="1"/>
  <c r="ET232" i="1"/>
  <c r="ET236" i="1"/>
  <c r="CK236" i="1"/>
  <c r="CK232" i="1"/>
  <c r="CW232" i="1" s="1"/>
  <c r="CK314" i="1"/>
  <c r="CW19" i="1"/>
  <c r="EE19" i="1"/>
  <c r="EJ21" i="1"/>
  <c r="BM314" i="1"/>
  <c r="BM318" i="1" s="1"/>
  <c r="BM236" i="1"/>
  <c r="BW236" i="1" s="1"/>
  <c r="BM232" i="1"/>
  <c r="BW232" i="1" s="1"/>
  <c r="DU232" i="1"/>
  <c r="DU314" i="1"/>
  <c r="DU318" i="1" s="1"/>
  <c r="DU236" i="1"/>
  <c r="CH19" i="1"/>
  <c r="CJ21" i="1"/>
  <c r="BG236" i="1"/>
  <c r="BG314" i="1"/>
  <c r="BG318" i="1" s="1"/>
  <c r="BG232" i="1"/>
  <c r="BJ19" i="1"/>
  <c r="HO169" i="1"/>
  <c r="HN277" i="1"/>
  <c r="HN186" i="1"/>
  <c r="HN67" i="1"/>
  <c r="HM277" i="1"/>
  <c r="HM310" i="1"/>
  <c r="HO33" i="1"/>
  <c r="HO39" i="1"/>
  <c r="HO87" i="1"/>
  <c r="HO219" i="1"/>
  <c r="HO247" i="1"/>
  <c r="HO288" i="1"/>
  <c r="HO300" i="1"/>
  <c r="HM23" i="1"/>
  <c r="HN310" i="1"/>
  <c r="HN169" i="1"/>
  <c r="HN25" i="1"/>
  <c r="HN23" i="1" s="1"/>
  <c r="HK19" i="1"/>
  <c r="HM113" i="1"/>
  <c r="HO97" i="1"/>
  <c r="HO117" i="1"/>
  <c r="HO156" i="1"/>
  <c r="HO196" i="1"/>
  <c r="HP300" i="1"/>
  <c r="HP298" i="1" s="1"/>
  <c r="HP288" i="1"/>
  <c r="HP286" i="1" s="1"/>
  <c r="HP247" i="1"/>
  <c r="HP225" i="1"/>
  <c r="HP219" i="1"/>
  <c r="HP217" i="1" s="1"/>
  <c r="HP196" i="1"/>
  <c r="HP64" i="1"/>
  <c r="HP117" i="1"/>
  <c r="HP97" i="1"/>
  <c r="HP95" i="1" s="1"/>
  <c r="HP77" i="1"/>
  <c r="HM143" i="1"/>
  <c r="HM165" i="1"/>
  <c r="BP318" i="1"/>
  <c r="BW318" i="1" s="1"/>
  <c r="GM310" i="1"/>
  <c r="EN236" i="1"/>
  <c r="EN232" i="1"/>
  <c r="EN314" i="1"/>
  <c r="EW19" i="1"/>
  <c r="X318" i="1"/>
  <c r="DR232" i="1"/>
  <c r="DR314" i="1"/>
  <c r="DR236" i="1"/>
  <c r="DW236" i="1" s="1"/>
  <c r="DW19" i="1"/>
  <c r="GM113" i="1"/>
  <c r="GN25" i="1"/>
  <c r="GN23" i="1" s="1"/>
  <c r="AK318" i="1"/>
  <c r="HD310" i="1"/>
  <c r="HD314" i="1"/>
  <c r="FV236" i="1"/>
  <c r="FW236" i="1" s="1"/>
  <c r="FV314" i="1"/>
  <c r="FV318" i="1" s="1"/>
  <c r="FW154" i="1"/>
  <c r="FV232" i="1"/>
  <c r="FW232" i="1" s="1"/>
  <c r="GX21" i="1"/>
  <c r="GO132" i="1"/>
  <c r="GO206" i="1"/>
  <c r="GO171" i="1"/>
  <c r="GO196" i="1"/>
  <c r="GO49" i="1"/>
  <c r="GO69" i="1"/>
  <c r="GO67" i="1" s="1"/>
  <c r="GO190" i="1"/>
  <c r="GO33" i="1"/>
  <c r="GN310" i="1"/>
  <c r="GN115" i="1"/>
  <c r="GN113" i="1" s="1"/>
  <c r="GN186" i="1"/>
  <c r="GN165" i="1" s="1"/>
  <c r="GN154" i="1" s="1"/>
  <c r="GN262" i="1"/>
  <c r="CA318" i="1"/>
  <c r="FO318" i="1"/>
  <c r="FY318" i="1"/>
  <c r="GJ318" i="1" s="1"/>
  <c r="GJ314" i="1"/>
  <c r="FC318" i="1"/>
  <c r="FJ318" i="1" s="1"/>
  <c r="FJ314" i="1"/>
  <c r="HD277" i="1"/>
  <c r="GM277" i="1"/>
  <c r="L318" i="1"/>
  <c r="GM143" i="1"/>
  <c r="GK232" i="1"/>
  <c r="GK314" i="1"/>
  <c r="GK236" i="1"/>
  <c r="GM23" i="1"/>
  <c r="GM165" i="1"/>
  <c r="GN67" i="1"/>
  <c r="GO97" i="1"/>
  <c r="GO156" i="1"/>
  <c r="GO300" i="1"/>
  <c r="GO298" i="1" s="1"/>
  <c r="GO117" i="1"/>
  <c r="GO219" i="1"/>
  <c r="GO288" i="1"/>
  <c r="GP107" i="1"/>
  <c r="GM67" i="1"/>
  <c r="IT115" i="1" l="1"/>
  <c r="IT113" i="1" s="1"/>
  <c r="HL314" i="1"/>
  <c r="HL318" i="1" s="1"/>
  <c r="BJ318" i="1"/>
  <c r="EW232" i="1"/>
  <c r="BJ314" i="1"/>
  <c r="EW236" i="1"/>
  <c r="HF186" i="1"/>
  <c r="HL236" i="1"/>
  <c r="IT310" i="1"/>
  <c r="IS165" i="1"/>
  <c r="IS154" i="1" s="1"/>
  <c r="IT186" i="1"/>
  <c r="FW314" i="1"/>
  <c r="HF115" i="1"/>
  <c r="HF113" i="1" s="1"/>
  <c r="BJ236" i="1"/>
  <c r="IU33" i="1"/>
  <c r="GO25" i="1"/>
  <c r="GO23" i="1" s="1"/>
  <c r="GO21" i="1" s="1"/>
  <c r="BJ232" i="1"/>
  <c r="CW236" i="1"/>
  <c r="HF67" i="1"/>
  <c r="GO186" i="1"/>
  <c r="BW314" i="1"/>
  <c r="IW270" i="1"/>
  <c r="IW223" i="1"/>
  <c r="IW208" i="1"/>
  <c r="IW202" i="1"/>
  <c r="IW198" i="1"/>
  <c r="IW178" i="1"/>
  <c r="IW159" i="1"/>
  <c r="IW121" i="1"/>
  <c r="IV80" i="1"/>
  <c r="IW54" i="1"/>
  <c r="IW50" i="1"/>
  <c r="IW303" i="1"/>
  <c r="IW265" i="1"/>
  <c r="IV206" i="1"/>
  <c r="IW201" i="1"/>
  <c r="IW175" i="1"/>
  <c r="IW124" i="1"/>
  <c r="IW120" i="1"/>
  <c r="IW105" i="1"/>
  <c r="IW90" i="1"/>
  <c r="IW65" i="1"/>
  <c r="IW53" i="1"/>
  <c r="IW47" i="1"/>
  <c r="IW31" i="1"/>
  <c r="IW302" i="1"/>
  <c r="IW274" i="1"/>
  <c r="IW248" i="1"/>
  <c r="IW220" i="1"/>
  <c r="IW211" i="1"/>
  <c r="IW200" i="1"/>
  <c r="IV150" i="1"/>
  <c r="IV149" i="1" s="1"/>
  <c r="IV143" i="1" s="1"/>
  <c r="IV129" i="1"/>
  <c r="IV74" i="1"/>
  <c r="IW60" i="1"/>
  <c r="IW56" i="1"/>
  <c r="IW36" i="1"/>
  <c r="IW292" i="1"/>
  <c r="IW272" i="1"/>
  <c r="IW203" i="1"/>
  <c r="IW179" i="1"/>
  <c r="IW172" i="1"/>
  <c r="IW135" i="1"/>
  <c r="IW100" i="1"/>
  <c r="IW92" i="1"/>
  <c r="IW88" i="1"/>
  <c r="IW59" i="1"/>
  <c r="IW55" i="1"/>
  <c r="IW51" i="1"/>
  <c r="IW41" i="1"/>
  <c r="IW35" i="1"/>
  <c r="IW29" i="1"/>
  <c r="IC298" i="1"/>
  <c r="IC286" i="1"/>
  <c r="IB310" i="1"/>
  <c r="IC262" i="1"/>
  <c r="IC245" i="1"/>
  <c r="IB277" i="1"/>
  <c r="IC217" i="1"/>
  <c r="IB165" i="1"/>
  <c r="IB154" i="1" s="1"/>
  <c r="IC169" i="1"/>
  <c r="ID149" i="1"/>
  <c r="IC143" i="1"/>
  <c r="IB113" i="1"/>
  <c r="IC95" i="1"/>
  <c r="IC83" i="1"/>
  <c r="IC67" i="1" s="1"/>
  <c r="ID62" i="1"/>
  <c r="IB23" i="1"/>
  <c r="IB21" i="1" s="1"/>
  <c r="IA21" i="1"/>
  <c r="HZ19" i="1"/>
  <c r="HX318" i="1"/>
  <c r="IT25" i="1"/>
  <c r="IT23" i="1" s="1"/>
  <c r="ID69" i="1"/>
  <c r="IT262" i="1"/>
  <c r="IT277" i="1" s="1"/>
  <c r="IT217" i="1"/>
  <c r="IS21" i="1"/>
  <c r="IR21" i="1"/>
  <c r="IU87" i="1"/>
  <c r="IU83" i="1" s="1"/>
  <c r="IU117" i="1"/>
  <c r="IU69" i="1"/>
  <c r="IU107" i="1"/>
  <c r="IU132" i="1"/>
  <c r="IU150" i="1"/>
  <c r="IU156" i="1"/>
  <c r="IU190" i="1"/>
  <c r="IU219" i="1"/>
  <c r="IU217" i="1" s="1"/>
  <c r="IU225" i="1"/>
  <c r="IU256" i="1"/>
  <c r="IW291" i="1"/>
  <c r="IW253" i="1"/>
  <c r="IV256" i="1"/>
  <c r="IW254" i="1"/>
  <c r="IW252" i="1"/>
  <c r="IV225" i="1"/>
  <c r="IW213" i="1"/>
  <c r="IW199" i="1"/>
  <c r="IW221" i="1"/>
  <c r="IW214" i="1"/>
  <c r="IW212" i="1"/>
  <c r="IW210" i="1"/>
  <c r="IW204" i="1"/>
  <c r="IW192" i="1"/>
  <c r="IV184" i="1"/>
  <c r="IW180" i="1"/>
  <c r="IW161" i="1"/>
  <c r="IW181" i="1"/>
  <c r="IW173" i="1"/>
  <c r="IW160" i="1"/>
  <c r="IW134" i="1"/>
  <c r="IW125" i="1"/>
  <c r="IW123" i="1"/>
  <c r="IW111" i="1"/>
  <c r="IW72" i="1"/>
  <c r="IW58" i="1"/>
  <c r="IW126" i="1"/>
  <c r="IW122" i="1"/>
  <c r="IW101" i="1"/>
  <c r="IW99" i="1"/>
  <c r="IW93" i="1"/>
  <c r="IW91" i="1"/>
  <c r="IW89" i="1"/>
  <c r="IV64" i="1"/>
  <c r="IV62" i="1" s="1"/>
  <c r="IW57" i="1"/>
  <c r="IW52" i="1"/>
  <c r="IW45" i="1"/>
  <c r="IW43" i="1"/>
  <c r="IW46" i="1"/>
  <c r="IW44" i="1"/>
  <c r="IW42" i="1"/>
  <c r="IW37" i="1"/>
  <c r="IW30" i="1"/>
  <c r="IW158" i="1"/>
  <c r="IT95" i="1"/>
  <c r="IW34" i="1"/>
  <c r="IO318" i="1"/>
  <c r="IS277" i="1"/>
  <c r="IT83" i="1"/>
  <c r="IR154" i="1"/>
  <c r="IS310" i="1"/>
  <c r="IS113" i="1"/>
  <c r="IU49" i="1"/>
  <c r="IU27" i="1"/>
  <c r="IW28" i="1"/>
  <c r="IU39" i="1"/>
  <c r="IU74" i="1"/>
  <c r="IU80" i="1"/>
  <c r="IW81" i="1"/>
  <c r="IU97" i="1"/>
  <c r="IU95" i="1" s="1"/>
  <c r="IW98" i="1"/>
  <c r="IU64" i="1"/>
  <c r="IU129" i="1"/>
  <c r="IU171" i="1"/>
  <c r="IU177" i="1"/>
  <c r="IU184" i="1"/>
  <c r="IW183" i="1"/>
  <c r="IU196" i="1"/>
  <c r="IW197" i="1"/>
  <c r="IU206" i="1"/>
  <c r="IU264" i="1"/>
  <c r="IU262" i="1" s="1"/>
  <c r="IU247" i="1"/>
  <c r="IU288" i="1"/>
  <c r="IU300" i="1"/>
  <c r="IT169" i="1"/>
  <c r="IQ314" i="1"/>
  <c r="IQ318" i="1" s="1"/>
  <c r="IQ236" i="1"/>
  <c r="IQ232" i="1"/>
  <c r="ID206" i="1"/>
  <c r="IC186" i="1"/>
  <c r="IC115" i="1"/>
  <c r="ID171" i="1"/>
  <c r="ID190" i="1"/>
  <c r="ID33" i="1"/>
  <c r="IC25" i="1"/>
  <c r="HP27" i="1"/>
  <c r="HE154" i="1"/>
  <c r="FW318" i="1"/>
  <c r="DW232" i="1"/>
  <c r="HG288" i="1"/>
  <c r="HG286" i="1" s="1"/>
  <c r="HG310" i="1" s="1"/>
  <c r="HG247" i="1"/>
  <c r="HG156" i="1"/>
  <c r="HG87" i="1"/>
  <c r="HG190" i="1"/>
  <c r="HG129" i="1"/>
  <c r="HG27" i="1"/>
  <c r="HG39" i="1"/>
  <c r="HG49" i="1"/>
  <c r="HG219" i="1"/>
  <c r="HG64" i="1"/>
  <c r="HF95" i="1"/>
  <c r="IE225" i="1"/>
  <c r="IE80" i="1"/>
  <c r="IE74" i="1"/>
  <c r="IE256" i="1"/>
  <c r="IE184" i="1"/>
  <c r="IE150" i="1"/>
  <c r="IE129" i="1"/>
  <c r="IE107" i="1"/>
  <c r="IE77" i="1"/>
  <c r="IE64" i="1"/>
  <c r="ID39" i="1"/>
  <c r="ID49" i="1"/>
  <c r="ID132" i="1"/>
  <c r="ID156" i="1"/>
  <c r="ID196" i="1"/>
  <c r="ID264" i="1"/>
  <c r="ID288" i="1"/>
  <c r="ID87" i="1"/>
  <c r="ID117" i="1"/>
  <c r="ID219" i="1"/>
  <c r="ID247" i="1"/>
  <c r="ID300" i="1"/>
  <c r="HC314" i="1"/>
  <c r="HC318" i="1" s="1"/>
  <c r="HC232" i="1"/>
  <c r="HC236" i="1"/>
  <c r="HF149" i="1"/>
  <c r="HF169" i="1"/>
  <c r="HG115" i="1"/>
  <c r="HG177" i="1"/>
  <c r="HG169" i="1" s="1"/>
  <c r="HG256" i="1"/>
  <c r="HH184" i="1"/>
  <c r="HH129" i="1"/>
  <c r="HH77" i="1"/>
  <c r="HH64" i="1"/>
  <c r="HH62" i="1" s="1"/>
  <c r="HH288" i="1"/>
  <c r="HH286" i="1" s="1"/>
  <c r="HH256" i="1"/>
  <c r="HH300" i="1"/>
  <c r="HH298" i="1" s="1"/>
  <c r="HH219" i="1"/>
  <c r="HH217" i="1" s="1"/>
  <c r="HH150" i="1"/>
  <c r="HH149" i="1" s="1"/>
  <c r="HH143" i="1" s="1"/>
  <c r="HH132" i="1"/>
  <c r="HH74" i="1"/>
  <c r="HG33" i="1"/>
  <c r="HG97" i="1"/>
  <c r="HG95" i="1" s="1"/>
  <c r="HG206" i="1"/>
  <c r="ID27" i="1"/>
  <c r="ID97" i="1"/>
  <c r="ID107" i="1"/>
  <c r="ID177" i="1"/>
  <c r="DJ314" i="1"/>
  <c r="DB318" i="1"/>
  <c r="DJ318" i="1" s="1"/>
  <c r="HF286" i="1"/>
  <c r="HF262" i="1"/>
  <c r="HF25" i="1"/>
  <c r="HF298" i="1"/>
  <c r="AA314" i="1"/>
  <c r="AA236" i="1"/>
  <c r="AJ236" i="1" s="1"/>
  <c r="AA232" i="1"/>
  <c r="AJ232" i="1" s="1"/>
  <c r="AJ19" i="1"/>
  <c r="AS236" i="1"/>
  <c r="AW236" i="1" s="1"/>
  <c r="AS232" i="1"/>
  <c r="AW232" i="1" s="1"/>
  <c r="AS314" i="1"/>
  <c r="AW19" i="1"/>
  <c r="R314" i="1"/>
  <c r="R236" i="1"/>
  <c r="W236" i="1" s="1"/>
  <c r="R232" i="1"/>
  <c r="W232" i="1" s="1"/>
  <c r="W19" i="1"/>
  <c r="CH314" i="1"/>
  <c r="CH236" i="1"/>
  <c r="CJ236" i="1" s="1"/>
  <c r="CH232" i="1"/>
  <c r="CJ232" i="1" s="1"/>
  <c r="CJ19" i="1"/>
  <c r="EE314" i="1"/>
  <c r="EE232" i="1"/>
  <c r="EJ232" i="1" s="1"/>
  <c r="EE236" i="1"/>
  <c r="EJ236" i="1" s="1"/>
  <c r="EJ19" i="1"/>
  <c r="CK318" i="1"/>
  <c r="CW318" i="1" s="1"/>
  <c r="CW314" i="1"/>
  <c r="HN165" i="1"/>
  <c r="HN154" i="1" s="1"/>
  <c r="HN21" i="1"/>
  <c r="HN19" i="1" s="1"/>
  <c r="HP310" i="1"/>
  <c r="HM154" i="1"/>
  <c r="HP33" i="1"/>
  <c r="HP39" i="1"/>
  <c r="HP74" i="1"/>
  <c r="HP80" i="1"/>
  <c r="HP62" i="1"/>
  <c r="HP129" i="1"/>
  <c r="HP190" i="1"/>
  <c r="HP171" i="1"/>
  <c r="HP177" i="1"/>
  <c r="HP184" i="1"/>
  <c r="HP206" i="1"/>
  <c r="HP256" i="1"/>
  <c r="HP245" i="1" s="1"/>
  <c r="HP264" i="1"/>
  <c r="HO95" i="1"/>
  <c r="HK314" i="1"/>
  <c r="HK232" i="1"/>
  <c r="HK236" i="1"/>
  <c r="HM21" i="1"/>
  <c r="HO286" i="1"/>
  <c r="HO217" i="1"/>
  <c r="HO83" i="1"/>
  <c r="HP87" i="1"/>
  <c r="HP83" i="1" s="1"/>
  <c r="HP49" i="1"/>
  <c r="HP69" i="1"/>
  <c r="HP107" i="1"/>
  <c r="HP132" i="1"/>
  <c r="HP156" i="1"/>
  <c r="HP150" i="1"/>
  <c r="HW304" i="1"/>
  <c r="HQ256" i="1"/>
  <c r="HQ225" i="1"/>
  <c r="HQ206" i="1"/>
  <c r="HQ184" i="1"/>
  <c r="HQ177" i="1"/>
  <c r="HQ171" i="1"/>
  <c r="HQ150" i="1"/>
  <c r="HQ149" i="1" s="1"/>
  <c r="HQ143" i="1" s="1"/>
  <c r="HQ80" i="1"/>
  <c r="HQ77" i="1"/>
  <c r="HQ74" i="1"/>
  <c r="HQ132" i="1"/>
  <c r="HQ129" i="1"/>
  <c r="HQ107" i="1"/>
  <c r="HQ69" i="1"/>
  <c r="HQ64" i="1"/>
  <c r="HQ62" i="1" s="1"/>
  <c r="HQ49" i="1"/>
  <c r="HO115" i="1"/>
  <c r="HO298" i="1"/>
  <c r="HO245" i="1"/>
  <c r="HO186" i="1"/>
  <c r="HO25" i="1"/>
  <c r="HO23" i="1" s="1"/>
  <c r="GP171" i="1"/>
  <c r="GP184" i="1"/>
  <c r="GP132" i="1"/>
  <c r="GP87" i="1"/>
  <c r="GP190" i="1"/>
  <c r="GP69" i="1"/>
  <c r="GP33" i="1"/>
  <c r="GP129" i="1"/>
  <c r="GP27" i="1"/>
  <c r="GP80" i="1"/>
  <c r="GP225" i="1"/>
  <c r="GP74" i="1"/>
  <c r="GP247" i="1"/>
  <c r="GP156" i="1"/>
  <c r="GP49" i="1"/>
  <c r="GP64" i="1"/>
  <c r="GP300" i="1"/>
  <c r="GP298" i="1" s="1"/>
  <c r="GO217" i="1"/>
  <c r="GM154" i="1"/>
  <c r="HD318" i="1"/>
  <c r="GX19" i="1"/>
  <c r="GN21" i="1"/>
  <c r="GN19" i="1" s="1"/>
  <c r="GP150" i="1"/>
  <c r="GQ184" i="1"/>
  <c r="GQ225" i="1"/>
  <c r="GQ129" i="1"/>
  <c r="GQ77" i="1"/>
  <c r="GQ171" i="1"/>
  <c r="GW304" i="1"/>
  <c r="GQ80" i="1"/>
  <c r="GQ64" i="1"/>
  <c r="GQ62" i="1" s="1"/>
  <c r="GQ256" i="1"/>
  <c r="GQ69" i="1"/>
  <c r="GQ74" i="1"/>
  <c r="GQ177" i="1"/>
  <c r="GQ247" i="1"/>
  <c r="GQ219" i="1"/>
  <c r="GQ150" i="1"/>
  <c r="GQ149" i="1" s="1"/>
  <c r="GQ143" i="1" s="1"/>
  <c r="GP117" i="1"/>
  <c r="GP115" i="1" s="1"/>
  <c r="GP113" i="1" s="1"/>
  <c r="GP206" i="1"/>
  <c r="GP219" i="1"/>
  <c r="GP217" i="1" s="1"/>
  <c r="GP288" i="1"/>
  <c r="GP286" i="1" s="1"/>
  <c r="GP177" i="1"/>
  <c r="GP264" i="1"/>
  <c r="GP196" i="1"/>
  <c r="GP77" i="1"/>
  <c r="GP39" i="1"/>
  <c r="GP97" i="1"/>
  <c r="GP95" i="1" s="1"/>
  <c r="GP256" i="1"/>
  <c r="GO286" i="1"/>
  <c r="GO115" i="1"/>
  <c r="GO113" i="1" s="1"/>
  <c r="GO95" i="1"/>
  <c r="GM21" i="1"/>
  <c r="GK318" i="1"/>
  <c r="GN277" i="1"/>
  <c r="GO169" i="1"/>
  <c r="DR318" i="1"/>
  <c r="DW318" i="1" s="1"/>
  <c r="DW314" i="1"/>
  <c r="EN318" i="1"/>
  <c r="EW318" i="1" s="1"/>
  <c r="EW314" i="1"/>
  <c r="HF165" i="1" l="1"/>
  <c r="HF154" i="1" s="1"/>
  <c r="IC310" i="1"/>
  <c r="IC277" i="1"/>
  <c r="GP310" i="1"/>
  <c r="IV69" i="1"/>
  <c r="IW69" i="1" s="1"/>
  <c r="IW130" i="1"/>
  <c r="IV300" i="1"/>
  <c r="IV298" i="1" s="1"/>
  <c r="IW129" i="1"/>
  <c r="GQ245" i="1"/>
  <c r="IW207" i="1"/>
  <c r="IV49" i="1"/>
  <c r="IW49" i="1" s="1"/>
  <c r="IW206" i="1"/>
  <c r="IV132" i="1"/>
  <c r="IW132" i="1" s="1"/>
  <c r="IW74" i="1"/>
  <c r="GO19" i="1"/>
  <c r="IW75" i="1"/>
  <c r="ID298" i="1"/>
  <c r="ID286" i="1"/>
  <c r="ID262" i="1"/>
  <c r="ID245" i="1"/>
  <c r="ID217" i="1"/>
  <c r="ID186" i="1"/>
  <c r="IC165" i="1"/>
  <c r="IC154" i="1" s="1"/>
  <c r="ID169" i="1"/>
  <c r="IE149" i="1"/>
  <c r="ID143" i="1"/>
  <c r="IC113" i="1"/>
  <c r="ID95" i="1"/>
  <c r="ID83" i="1"/>
  <c r="IE62" i="1"/>
  <c r="IC23" i="1"/>
  <c r="IB19" i="1"/>
  <c r="IB236" i="1" s="1"/>
  <c r="IA19" i="1"/>
  <c r="HZ314" i="1"/>
  <c r="HZ236" i="1"/>
  <c r="HZ232" i="1"/>
  <c r="IW184" i="1"/>
  <c r="IU245" i="1"/>
  <c r="IU277" i="1" s="1"/>
  <c r="IW80" i="1"/>
  <c r="IU286" i="1"/>
  <c r="IU25" i="1"/>
  <c r="IV27" i="1"/>
  <c r="IV39" i="1"/>
  <c r="IW39" i="1" s="1"/>
  <c r="IW40" i="1"/>
  <c r="IV97" i="1"/>
  <c r="IV95" i="1" s="1"/>
  <c r="IW95" i="1" s="1"/>
  <c r="IV156" i="1"/>
  <c r="IV196" i="1"/>
  <c r="IW196" i="1" s="1"/>
  <c r="IV247" i="1"/>
  <c r="IV245" i="1" s="1"/>
  <c r="IW259" i="1"/>
  <c r="IW227" i="1"/>
  <c r="IU186" i="1"/>
  <c r="IW151" i="1"/>
  <c r="IW133" i="1"/>
  <c r="IU67" i="1"/>
  <c r="IS19" i="1"/>
  <c r="IT165" i="1"/>
  <c r="IU298" i="1"/>
  <c r="IU169" i="1"/>
  <c r="IU62" i="1"/>
  <c r="IW62" i="1" s="1"/>
  <c r="IW64" i="1"/>
  <c r="IV33" i="1"/>
  <c r="IW33" i="1" s="1"/>
  <c r="IV107" i="1"/>
  <c r="IW107" i="1" s="1"/>
  <c r="IW109" i="1"/>
  <c r="IV77" i="1"/>
  <c r="IW77" i="1" s="1"/>
  <c r="IW78" i="1"/>
  <c r="IV87" i="1"/>
  <c r="IV117" i="1"/>
  <c r="IW119" i="1"/>
  <c r="IV190" i="1"/>
  <c r="IW191" i="1"/>
  <c r="IV171" i="1"/>
  <c r="IV177" i="1"/>
  <c r="IW177" i="1" s="1"/>
  <c r="IV219" i="1"/>
  <c r="IV217" i="1" s="1"/>
  <c r="IW217" i="1" s="1"/>
  <c r="IV264" i="1"/>
  <c r="IV262" i="1" s="1"/>
  <c r="IW262" i="1" s="1"/>
  <c r="IV288" i="1"/>
  <c r="IV286" i="1" s="1"/>
  <c r="IW290" i="1"/>
  <c r="IW256" i="1"/>
  <c r="IW225" i="1"/>
  <c r="IU149" i="1"/>
  <c r="IW150" i="1"/>
  <c r="IW71" i="1"/>
  <c r="IU115" i="1"/>
  <c r="IR19" i="1"/>
  <c r="IT67" i="1"/>
  <c r="ID115" i="1"/>
  <c r="IE219" i="1"/>
  <c r="IE300" i="1"/>
  <c r="IE33" i="1"/>
  <c r="ID25" i="1"/>
  <c r="IE247" i="1"/>
  <c r="IE87" i="1"/>
  <c r="IE117" i="1"/>
  <c r="HF277" i="1"/>
  <c r="HF310" i="1"/>
  <c r="HH225" i="1"/>
  <c r="HJ270" i="1"/>
  <c r="HJ248" i="1"/>
  <c r="HJ208" i="1"/>
  <c r="HJ201" i="1"/>
  <c r="HJ192" i="1"/>
  <c r="HJ175" i="1"/>
  <c r="HJ161" i="1"/>
  <c r="HI129" i="1"/>
  <c r="HJ129" i="1" s="1"/>
  <c r="HJ121" i="1"/>
  <c r="HJ101" i="1"/>
  <c r="HI64" i="1"/>
  <c r="HI62" i="1" s="1"/>
  <c r="HJ53" i="1"/>
  <c r="HJ47" i="1"/>
  <c r="HJ44" i="1"/>
  <c r="HJ36" i="1"/>
  <c r="HJ30" i="1"/>
  <c r="HJ51" i="1"/>
  <c r="HI190" i="1"/>
  <c r="HJ272" i="1"/>
  <c r="HJ212" i="1"/>
  <c r="HJ198" i="1"/>
  <c r="HJ105" i="1"/>
  <c r="HJ54" i="1"/>
  <c r="HJ52" i="1"/>
  <c r="HJ55" i="1"/>
  <c r="HJ126" i="1"/>
  <c r="HI256" i="1"/>
  <c r="HJ256" i="1" s="1"/>
  <c r="HJ221" i="1"/>
  <c r="HJ204" i="1"/>
  <c r="HJ180" i="1"/>
  <c r="HJ124" i="1"/>
  <c r="HJ120" i="1"/>
  <c r="HJ89" i="1"/>
  <c r="HJ46" i="1"/>
  <c r="HJ35" i="1"/>
  <c r="HJ100" i="1"/>
  <c r="HJ179" i="1"/>
  <c r="HJ214" i="1"/>
  <c r="HJ303" i="1"/>
  <c r="HJ274" i="1"/>
  <c r="HJ253" i="1"/>
  <c r="HJ223" i="1"/>
  <c r="HJ211" i="1"/>
  <c r="HJ202" i="1"/>
  <c r="HJ181" i="1"/>
  <c r="HJ173" i="1"/>
  <c r="HJ159" i="1"/>
  <c r="HJ134" i="1"/>
  <c r="HJ125" i="1"/>
  <c r="HJ91" i="1"/>
  <c r="HI80" i="1"/>
  <c r="HI74" i="1"/>
  <c r="HJ74" i="1" s="1"/>
  <c r="HJ56" i="1"/>
  <c r="HJ43" i="1"/>
  <c r="HJ29" i="1"/>
  <c r="HJ41" i="1"/>
  <c r="HJ72" i="1"/>
  <c r="HJ122" i="1"/>
  <c r="HI171" i="1"/>
  <c r="HI225" i="1"/>
  <c r="HJ225" i="1" s="1"/>
  <c r="HJ292" i="1"/>
  <c r="HJ291" i="1"/>
  <c r="HI264" i="1"/>
  <c r="HI262" i="1" s="1"/>
  <c r="HJ252" i="1"/>
  <c r="HJ213" i="1"/>
  <c r="HJ200" i="1"/>
  <c r="HI132" i="1"/>
  <c r="HJ132" i="1" s="1"/>
  <c r="HJ123" i="1"/>
  <c r="HJ99" i="1"/>
  <c r="HJ93" i="1"/>
  <c r="HJ90" i="1"/>
  <c r="HI77" i="1"/>
  <c r="HJ77" i="1" s="1"/>
  <c r="HI69" i="1"/>
  <c r="HI49" i="1"/>
  <c r="HJ42" i="1"/>
  <c r="HJ45" i="1"/>
  <c r="HJ92" i="1"/>
  <c r="HJ160" i="1"/>
  <c r="HJ210" i="1"/>
  <c r="HH69" i="1"/>
  <c r="HJ71" i="1"/>
  <c r="HJ111" i="1"/>
  <c r="HH177" i="1"/>
  <c r="HH310" i="1"/>
  <c r="HH247" i="1"/>
  <c r="HH245" i="1" s="1"/>
  <c r="HJ254" i="1"/>
  <c r="HJ203" i="1"/>
  <c r="HH27" i="1"/>
  <c r="HH87" i="1"/>
  <c r="HH83" i="1" s="1"/>
  <c r="HH117" i="1"/>
  <c r="HH156" i="1"/>
  <c r="HH206" i="1"/>
  <c r="HH264" i="1"/>
  <c r="HJ259" i="1"/>
  <c r="HG113" i="1"/>
  <c r="HJ119" i="1"/>
  <c r="HF143" i="1"/>
  <c r="HJ28" i="1"/>
  <c r="HJ133" i="1"/>
  <c r="HJ290" i="1"/>
  <c r="IF225" i="1"/>
  <c r="IF80" i="1"/>
  <c r="IF74" i="1"/>
  <c r="IF300" i="1"/>
  <c r="IF256" i="1"/>
  <c r="IF219" i="1"/>
  <c r="IF184" i="1"/>
  <c r="IF107" i="1"/>
  <c r="IF77" i="1"/>
  <c r="IF64" i="1"/>
  <c r="IF150" i="1"/>
  <c r="IF129" i="1"/>
  <c r="IE39" i="1"/>
  <c r="IE49" i="1"/>
  <c r="IE132" i="1"/>
  <c r="IE156" i="1"/>
  <c r="IE196" i="1"/>
  <c r="IE206" i="1"/>
  <c r="IE264" i="1"/>
  <c r="IE288" i="1"/>
  <c r="HJ65" i="1"/>
  <c r="HJ220" i="1"/>
  <c r="HJ130" i="1"/>
  <c r="HG186" i="1"/>
  <c r="HJ88" i="1"/>
  <c r="HG245" i="1"/>
  <c r="HF23" i="1"/>
  <c r="HJ199" i="1"/>
  <c r="HH33" i="1"/>
  <c r="HH80" i="1"/>
  <c r="HJ81" i="1"/>
  <c r="HJ135" i="1"/>
  <c r="HH190" i="1"/>
  <c r="HH39" i="1"/>
  <c r="HH49" i="1"/>
  <c r="HJ50" i="1"/>
  <c r="HH97" i="1"/>
  <c r="HH95" i="1" s="1"/>
  <c r="HH107" i="1"/>
  <c r="HH171" i="1"/>
  <c r="HJ172" i="1"/>
  <c r="HH196" i="1"/>
  <c r="HQ27" i="1"/>
  <c r="HJ302" i="1"/>
  <c r="HJ75" i="1"/>
  <c r="IE27" i="1"/>
  <c r="IE97" i="1"/>
  <c r="IE177" i="1"/>
  <c r="IE69" i="1"/>
  <c r="IE171" i="1"/>
  <c r="IE190" i="1"/>
  <c r="HJ78" i="1"/>
  <c r="HJ158" i="1"/>
  <c r="HG62" i="1"/>
  <c r="HJ62" i="1" s="1"/>
  <c r="HJ64" i="1"/>
  <c r="HG217" i="1"/>
  <c r="HJ40" i="1"/>
  <c r="HG25" i="1"/>
  <c r="HJ191" i="1"/>
  <c r="HG83" i="1"/>
  <c r="HG67" i="1" s="1"/>
  <c r="HJ265" i="1"/>
  <c r="HE232" i="1"/>
  <c r="HE236" i="1"/>
  <c r="HE314" i="1"/>
  <c r="HE318" i="1" s="1"/>
  <c r="R318" i="1"/>
  <c r="W318" i="1" s="1"/>
  <c r="W314" i="1"/>
  <c r="AS318" i="1"/>
  <c r="AW318" i="1" s="1"/>
  <c r="AW314" i="1"/>
  <c r="AA318" i="1"/>
  <c r="AJ318" i="1" s="1"/>
  <c r="AJ314" i="1"/>
  <c r="EE318" i="1"/>
  <c r="EJ318" i="1" s="1"/>
  <c r="EJ314" i="1"/>
  <c r="CH318" i="1"/>
  <c r="CJ318" i="1" s="1"/>
  <c r="CJ314" i="1"/>
  <c r="HN232" i="1"/>
  <c r="HN314" i="1"/>
  <c r="HN318" i="1" s="1"/>
  <c r="HN236" i="1"/>
  <c r="HQ169" i="1"/>
  <c r="HP115" i="1"/>
  <c r="HP113" i="1" s="1"/>
  <c r="HQ87" i="1"/>
  <c r="HQ83" i="1" s="1"/>
  <c r="HQ67" i="1" s="1"/>
  <c r="HQ117" i="1"/>
  <c r="HQ156" i="1"/>
  <c r="HQ196" i="1"/>
  <c r="HP149" i="1"/>
  <c r="HP67" i="1"/>
  <c r="HO67" i="1"/>
  <c r="HO21" i="1" s="1"/>
  <c r="HO310" i="1"/>
  <c r="HM19" i="1"/>
  <c r="HK318" i="1"/>
  <c r="HP262" i="1"/>
  <c r="HP25" i="1"/>
  <c r="HO165" i="1"/>
  <c r="HO277" i="1"/>
  <c r="HO113" i="1"/>
  <c r="HQ33" i="1"/>
  <c r="HQ39" i="1"/>
  <c r="HQ97" i="1"/>
  <c r="HQ190" i="1"/>
  <c r="HQ219" i="1"/>
  <c r="HQ264" i="1"/>
  <c r="HQ262" i="1" s="1"/>
  <c r="HQ247" i="1"/>
  <c r="HQ288" i="1"/>
  <c r="HQ300" i="1"/>
  <c r="HR300" i="1"/>
  <c r="HR298" i="1" s="1"/>
  <c r="HR288" i="1"/>
  <c r="HR286" i="1" s="1"/>
  <c r="HR256" i="1"/>
  <c r="HR219" i="1"/>
  <c r="HR217" i="1" s="1"/>
  <c r="HR184" i="1"/>
  <c r="HR150" i="1"/>
  <c r="HR149" i="1" s="1"/>
  <c r="HR143" i="1" s="1"/>
  <c r="HR190" i="1"/>
  <c r="HR129" i="1"/>
  <c r="HR64" i="1"/>
  <c r="HR62" i="1" s="1"/>
  <c r="HR117" i="1"/>
  <c r="HR87" i="1"/>
  <c r="HR83" i="1" s="1"/>
  <c r="HR80" i="1"/>
  <c r="HR74" i="1"/>
  <c r="HR39" i="1"/>
  <c r="HR33" i="1"/>
  <c r="HP169" i="1"/>
  <c r="HP186" i="1"/>
  <c r="GO165" i="1"/>
  <c r="GP262" i="1"/>
  <c r="GQ190" i="1"/>
  <c r="GQ97" i="1"/>
  <c r="GQ27" i="1"/>
  <c r="GR129" i="1"/>
  <c r="GR64" i="1"/>
  <c r="GR62" i="1" s="1"/>
  <c r="GR80" i="1"/>
  <c r="GR184" i="1"/>
  <c r="GR190" i="1"/>
  <c r="GR150" i="1"/>
  <c r="GR149" i="1" s="1"/>
  <c r="GR143" i="1" s="1"/>
  <c r="GR74" i="1"/>
  <c r="GR219" i="1"/>
  <c r="GR217" i="1" s="1"/>
  <c r="GR33" i="1"/>
  <c r="GR225" i="1"/>
  <c r="GR27" i="1"/>
  <c r="GR247" i="1"/>
  <c r="GQ49" i="1"/>
  <c r="GQ33" i="1"/>
  <c r="GQ107" i="1"/>
  <c r="GQ288" i="1"/>
  <c r="GQ286" i="1" s="1"/>
  <c r="GQ87" i="1"/>
  <c r="GQ83" i="1" s="1"/>
  <c r="GQ67" i="1" s="1"/>
  <c r="GN236" i="1"/>
  <c r="GN232" i="1"/>
  <c r="GN314" i="1"/>
  <c r="GN318" i="1" s="1"/>
  <c r="GX232" i="1"/>
  <c r="GX314" i="1"/>
  <c r="GX236" i="1"/>
  <c r="GP62" i="1"/>
  <c r="GP186" i="1"/>
  <c r="GP83" i="1"/>
  <c r="GP67" i="1" s="1"/>
  <c r="GP169" i="1"/>
  <c r="GM19" i="1"/>
  <c r="GO310" i="1"/>
  <c r="GQ217" i="1"/>
  <c r="GQ39" i="1"/>
  <c r="GQ156" i="1"/>
  <c r="GQ196" i="1"/>
  <c r="GQ132" i="1"/>
  <c r="GQ264" i="1"/>
  <c r="GQ262" i="1" s="1"/>
  <c r="GQ277" i="1" s="1"/>
  <c r="GQ206" i="1"/>
  <c r="GQ169" i="1"/>
  <c r="GQ117" i="1"/>
  <c r="GQ300" i="1"/>
  <c r="GP149" i="1"/>
  <c r="GP245" i="1"/>
  <c r="GP25" i="1"/>
  <c r="IW300" i="1" l="1"/>
  <c r="ID165" i="1"/>
  <c r="ID154" i="1" s="1"/>
  <c r="HG23" i="1"/>
  <c r="IW298" i="1"/>
  <c r="IV310" i="1"/>
  <c r="IV186" i="1"/>
  <c r="IW186" i="1" s="1"/>
  <c r="IV115" i="1"/>
  <c r="IV113" i="1" s="1"/>
  <c r="IF298" i="1"/>
  <c r="IE298" i="1"/>
  <c r="ID310" i="1"/>
  <c r="IE286" i="1"/>
  <c r="IE262" i="1"/>
  <c r="IE245" i="1"/>
  <c r="ID277" i="1"/>
  <c r="IE217" i="1"/>
  <c r="IF149" i="1"/>
  <c r="IE143" i="1"/>
  <c r="ID113" i="1"/>
  <c r="IE95" i="1"/>
  <c r="ID67" i="1"/>
  <c r="IE83" i="1"/>
  <c r="IF62" i="1"/>
  <c r="IB314" i="1"/>
  <c r="IB318" i="1" s="1"/>
  <c r="IB232" i="1"/>
  <c r="ID23" i="1"/>
  <c r="IC21" i="1"/>
  <c r="IA314" i="1"/>
  <c r="IA236" i="1"/>
  <c r="IA232" i="1"/>
  <c r="HZ318" i="1"/>
  <c r="IW117" i="1"/>
  <c r="IU165" i="1"/>
  <c r="IU154" i="1" s="1"/>
  <c r="IW97" i="1"/>
  <c r="IE115" i="1"/>
  <c r="IW264" i="1"/>
  <c r="IW245" i="1"/>
  <c r="IT21" i="1"/>
  <c r="IR314" i="1"/>
  <c r="IR232" i="1"/>
  <c r="IR236" i="1"/>
  <c r="IU113" i="1"/>
  <c r="IU143" i="1"/>
  <c r="IW143" i="1" s="1"/>
  <c r="IW149" i="1"/>
  <c r="IV83" i="1"/>
  <c r="IW83" i="1" s="1"/>
  <c r="IW87" i="1"/>
  <c r="IS314" i="1"/>
  <c r="IS318" i="1" s="1"/>
  <c r="IS236" i="1"/>
  <c r="IS232" i="1"/>
  <c r="IV25" i="1"/>
  <c r="IV23" i="1" s="1"/>
  <c r="IU23" i="1"/>
  <c r="IW288" i="1"/>
  <c r="IW247" i="1"/>
  <c r="IV169" i="1"/>
  <c r="IW171" i="1"/>
  <c r="IT154" i="1"/>
  <c r="IW219" i="1"/>
  <c r="IW190" i="1"/>
  <c r="IV277" i="1"/>
  <c r="IW156" i="1"/>
  <c r="IW27" i="1"/>
  <c r="IU310" i="1"/>
  <c r="IW286" i="1"/>
  <c r="HG165" i="1"/>
  <c r="HG154" i="1" s="1"/>
  <c r="IF117" i="1"/>
  <c r="IF217" i="1"/>
  <c r="IF33" i="1"/>
  <c r="HI27" i="1"/>
  <c r="HJ27" i="1" s="1"/>
  <c r="IE186" i="1"/>
  <c r="IE169" i="1"/>
  <c r="IF247" i="1"/>
  <c r="IE25" i="1"/>
  <c r="HS27" i="1"/>
  <c r="HH169" i="1"/>
  <c r="HJ171" i="1"/>
  <c r="HF21" i="1"/>
  <c r="HG277" i="1"/>
  <c r="IF87" i="1"/>
  <c r="IF177" i="1"/>
  <c r="IF69" i="1"/>
  <c r="IF171" i="1"/>
  <c r="IF190" i="1"/>
  <c r="HI184" i="1"/>
  <c r="HJ184" i="1" s="1"/>
  <c r="HJ183" i="1"/>
  <c r="HI206" i="1"/>
  <c r="HJ206" i="1" s="1"/>
  <c r="HJ207" i="1"/>
  <c r="HI117" i="1"/>
  <c r="HI115" i="1" s="1"/>
  <c r="HI113" i="1" s="1"/>
  <c r="HI196" i="1"/>
  <c r="HI33" i="1"/>
  <c r="HJ33" i="1" s="1"/>
  <c r="HJ34" i="1"/>
  <c r="HI107" i="1"/>
  <c r="HJ107" i="1" s="1"/>
  <c r="HJ109" i="1"/>
  <c r="HI219" i="1"/>
  <c r="HJ227" i="1"/>
  <c r="HR27" i="1"/>
  <c r="HJ197" i="1"/>
  <c r="HG21" i="1"/>
  <c r="HG19" i="1" s="1"/>
  <c r="HH186" i="1"/>
  <c r="HJ190" i="1"/>
  <c r="IG225" i="1"/>
  <c r="IG80" i="1"/>
  <c r="IG74" i="1"/>
  <c r="IG300" i="1"/>
  <c r="IG256" i="1"/>
  <c r="IG219" i="1"/>
  <c r="IG184" i="1"/>
  <c r="IG150" i="1"/>
  <c r="IG129" i="1"/>
  <c r="IG77" i="1"/>
  <c r="IG64" i="1"/>
  <c r="IF27" i="1"/>
  <c r="IF97" i="1"/>
  <c r="IF39" i="1"/>
  <c r="IF49" i="1"/>
  <c r="IF132" i="1"/>
  <c r="IF156" i="1"/>
  <c r="IF196" i="1"/>
  <c r="IF206" i="1"/>
  <c r="IF264" i="1"/>
  <c r="IF288" i="1"/>
  <c r="HH262" i="1"/>
  <c r="HJ262" i="1" s="1"/>
  <c r="HJ264" i="1"/>
  <c r="HH115" i="1"/>
  <c r="HH25" i="1"/>
  <c r="HH23" i="1" s="1"/>
  <c r="HH67" i="1"/>
  <c r="HJ69" i="1"/>
  <c r="HJ49" i="1"/>
  <c r="HI150" i="1"/>
  <c r="HJ151" i="1"/>
  <c r="HJ178" i="1"/>
  <c r="HI177" i="1"/>
  <c r="HJ177" i="1" s="1"/>
  <c r="HJ80" i="1"/>
  <c r="HI97" i="1"/>
  <c r="HJ98" i="1"/>
  <c r="HI39" i="1"/>
  <c r="HJ39" i="1" s="1"/>
  <c r="HI156" i="1"/>
  <c r="HJ156" i="1" s="1"/>
  <c r="HI288" i="1"/>
  <c r="HI87" i="1"/>
  <c r="HI247" i="1"/>
  <c r="HI300" i="1"/>
  <c r="IF143" i="1"/>
  <c r="HQ186" i="1"/>
  <c r="HR310" i="1"/>
  <c r="HP165" i="1"/>
  <c r="HP154" i="1" s="1"/>
  <c r="HR97" i="1"/>
  <c r="HR95" i="1" s="1"/>
  <c r="HR49" i="1"/>
  <c r="HR69" i="1"/>
  <c r="HR107" i="1"/>
  <c r="HR132" i="1"/>
  <c r="HR115" i="1" s="1"/>
  <c r="HR113" i="1" s="1"/>
  <c r="HR156" i="1"/>
  <c r="HR196" i="1"/>
  <c r="HR247" i="1"/>
  <c r="HR245" i="1" s="1"/>
  <c r="HS264" i="1"/>
  <c r="HS262" i="1" s="1"/>
  <c r="HS225" i="1"/>
  <c r="HS190" i="1"/>
  <c r="HS184" i="1"/>
  <c r="HS171" i="1"/>
  <c r="HS77" i="1"/>
  <c r="HS129" i="1"/>
  <c r="HQ298" i="1"/>
  <c r="HQ286" i="1"/>
  <c r="HQ95" i="1"/>
  <c r="HQ25" i="1"/>
  <c r="HQ23" i="1" s="1"/>
  <c r="HQ21" i="1" s="1"/>
  <c r="HO154" i="1"/>
  <c r="HO19" i="1"/>
  <c r="HM314" i="1"/>
  <c r="HM232" i="1"/>
  <c r="HM236" i="1"/>
  <c r="HP277" i="1"/>
  <c r="HR77" i="1"/>
  <c r="HR171" i="1"/>
  <c r="HR177" i="1"/>
  <c r="HR225" i="1"/>
  <c r="HR206" i="1"/>
  <c r="HR264" i="1"/>
  <c r="HR262" i="1" s="1"/>
  <c r="HQ245" i="1"/>
  <c r="HQ217" i="1"/>
  <c r="HP23" i="1"/>
  <c r="HP143" i="1"/>
  <c r="HQ115" i="1"/>
  <c r="GP23" i="1"/>
  <c r="GP277" i="1"/>
  <c r="GP143" i="1"/>
  <c r="GQ115" i="1"/>
  <c r="GM314" i="1"/>
  <c r="GM232" i="1"/>
  <c r="GM236" i="1"/>
  <c r="GP165" i="1"/>
  <c r="GP154" i="1" s="1"/>
  <c r="GX318" i="1"/>
  <c r="GS190" i="1"/>
  <c r="GS77" i="1"/>
  <c r="GS256" i="1"/>
  <c r="GS206" i="1"/>
  <c r="GS156" i="1"/>
  <c r="GR49" i="1"/>
  <c r="GR117" i="1"/>
  <c r="GR39" i="1"/>
  <c r="GR97" i="1"/>
  <c r="GR95" i="1" s="1"/>
  <c r="GR288" i="1"/>
  <c r="GR286" i="1" s="1"/>
  <c r="GQ25" i="1"/>
  <c r="GQ23" i="1" s="1"/>
  <c r="GQ21" i="1" s="1"/>
  <c r="GO154" i="1"/>
  <c r="GQ298" i="1"/>
  <c r="GR69" i="1"/>
  <c r="GR177" i="1"/>
  <c r="GR77" i="1"/>
  <c r="GR87" i="1"/>
  <c r="GR107" i="1"/>
  <c r="GR256" i="1"/>
  <c r="GR171" i="1"/>
  <c r="GR206" i="1"/>
  <c r="GR156" i="1"/>
  <c r="GR132" i="1"/>
  <c r="GR300" i="1"/>
  <c r="GR298" i="1" s="1"/>
  <c r="GR196" i="1"/>
  <c r="GR264" i="1"/>
  <c r="GR262" i="1" s="1"/>
  <c r="GQ95" i="1"/>
  <c r="GQ186" i="1"/>
  <c r="GQ165" i="1" s="1"/>
  <c r="HR25" i="1" l="1"/>
  <c r="HR23" i="1" s="1"/>
  <c r="IW115" i="1"/>
  <c r="HJ117" i="1"/>
  <c r="HI186" i="1"/>
  <c r="IW310" i="1"/>
  <c r="IV165" i="1"/>
  <c r="IV154" i="1" s="1"/>
  <c r="IW154" i="1" s="1"/>
  <c r="IW113" i="1"/>
  <c r="IG298" i="1"/>
  <c r="IF286" i="1"/>
  <c r="IE310" i="1"/>
  <c r="IF262" i="1"/>
  <c r="IF245" i="1"/>
  <c r="IE277" i="1"/>
  <c r="IG217" i="1"/>
  <c r="IG149" i="1"/>
  <c r="IF115" i="1"/>
  <c r="IE113" i="1"/>
  <c r="IF95" i="1"/>
  <c r="IF83" i="1"/>
  <c r="IE67" i="1"/>
  <c r="IG62" i="1"/>
  <c r="IE23" i="1"/>
  <c r="ID21" i="1"/>
  <c r="IC19" i="1"/>
  <c r="IA318" i="1"/>
  <c r="IW25" i="1"/>
  <c r="IG107" i="1"/>
  <c r="IV67" i="1"/>
  <c r="IW67" i="1" s="1"/>
  <c r="IT19" i="1"/>
  <c r="IW277" i="1"/>
  <c r="IU21" i="1"/>
  <c r="IU19" i="1" s="1"/>
  <c r="IW23" i="1"/>
  <c r="IW169" i="1"/>
  <c r="IR318" i="1"/>
  <c r="HJ186" i="1"/>
  <c r="IG33" i="1"/>
  <c r="IF169" i="1"/>
  <c r="IG117" i="1"/>
  <c r="IG247" i="1"/>
  <c r="IG87" i="1"/>
  <c r="IE165" i="1"/>
  <c r="HI245" i="1"/>
  <c r="HJ247" i="1"/>
  <c r="HI286" i="1"/>
  <c r="HJ288" i="1"/>
  <c r="HI95" i="1"/>
  <c r="HJ95" i="1" s="1"/>
  <c r="HJ97" i="1"/>
  <c r="HI169" i="1"/>
  <c r="HJ169" i="1" s="1"/>
  <c r="HI149" i="1"/>
  <c r="HJ150" i="1"/>
  <c r="HI25" i="1"/>
  <c r="HI23" i="1" s="1"/>
  <c r="HJ23" i="1" s="1"/>
  <c r="HH21" i="1"/>
  <c r="HH113" i="1"/>
  <c r="HJ115" i="1"/>
  <c r="IF25" i="1"/>
  <c r="IG27" i="1"/>
  <c r="IG97" i="1"/>
  <c r="IG177" i="1"/>
  <c r="IG69" i="1"/>
  <c r="IG171" i="1"/>
  <c r="IG190" i="1"/>
  <c r="HG232" i="1"/>
  <c r="HG236" i="1"/>
  <c r="HG314" i="1"/>
  <c r="HG318" i="1" s="1"/>
  <c r="HI217" i="1"/>
  <c r="HJ217" i="1" s="1"/>
  <c r="HJ219" i="1"/>
  <c r="HH277" i="1"/>
  <c r="IF186" i="1"/>
  <c r="IF67" i="1"/>
  <c r="HJ196" i="1"/>
  <c r="HI298" i="1"/>
  <c r="HJ298" i="1" s="1"/>
  <c r="HJ300" i="1"/>
  <c r="HI83" i="1"/>
  <c r="HJ87" i="1"/>
  <c r="IH225" i="1"/>
  <c r="IH190" i="1"/>
  <c r="IH171" i="1"/>
  <c r="IH77" i="1"/>
  <c r="IH64" i="1"/>
  <c r="IG39" i="1"/>
  <c r="IG49" i="1"/>
  <c r="IG132" i="1"/>
  <c r="IG156" i="1"/>
  <c r="IG196" i="1"/>
  <c r="IG206" i="1"/>
  <c r="IG264" i="1"/>
  <c r="IG288" i="1"/>
  <c r="HF19" i="1"/>
  <c r="HH165" i="1"/>
  <c r="HR186" i="1"/>
  <c r="HM318" i="1"/>
  <c r="HQ310" i="1"/>
  <c r="HS49" i="1"/>
  <c r="HS69" i="1"/>
  <c r="HS107" i="1"/>
  <c r="HS132" i="1"/>
  <c r="HS87" i="1"/>
  <c r="HS117" i="1"/>
  <c r="HS177" i="1"/>
  <c r="HS169" i="1" s="1"/>
  <c r="HS156" i="1"/>
  <c r="HS196" i="1"/>
  <c r="HS256" i="1"/>
  <c r="HT256" i="1"/>
  <c r="HT150" i="1"/>
  <c r="HT149" i="1" s="1"/>
  <c r="HT143" i="1" s="1"/>
  <c r="HT64" i="1"/>
  <c r="HT62" i="1" s="1"/>
  <c r="HT80" i="1"/>
  <c r="HT74" i="1"/>
  <c r="HT39" i="1"/>
  <c r="HT33" i="1"/>
  <c r="HR277" i="1"/>
  <c r="HR67" i="1"/>
  <c r="HQ113" i="1"/>
  <c r="HP21" i="1"/>
  <c r="HQ277" i="1"/>
  <c r="HR169" i="1"/>
  <c r="HO314" i="1"/>
  <c r="HO318" i="1" s="1"/>
  <c r="HO232" i="1"/>
  <c r="HO236" i="1"/>
  <c r="HS33" i="1"/>
  <c r="HS39" i="1"/>
  <c r="HS64" i="1"/>
  <c r="HS74" i="1"/>
  <c r="HS80" i="1"/>
  <c r="HS97" i="1"/>
  <c r="HS150" i="1"/>
  <c r="HS206" i="1"/>
  <c r="HS219" i="1"/>
  <c r="HS247" i="1"/>
  <c r="HS288" i="1"/>
  <c r="HS300" i="1"/>
  <c r="HQ165" i="1"/>
  <c r="GQ154" i="1"/>
  <c r="GR186" i="1"/>
  <c r="GR169" i="1"/>
  <c r="GR83" i="1"/>
  <c r="GR67" i="1" s="1"/>
  <c r="GO232" i="1"/>
  <c r="GO236" i="1"/>
  <c r="GO314" i="1"/>
  <c r="GO318" i="1" s="1"/>
  <c r="GR310" i="1"/>
  <c r="GR25" i="1"/>
  <c r="GR23" i="1" s="1"/>
  <c r="GS129" i="1"/>
  <c r="GS49" i="1"/>
  <c r="GS87" i="1"/>
  <c r="GS83" i="1" s="1"/>
  <c r="GS219" i="1"/>
  <c r="GS74" i="1"/>
  <c r="GS177" i="1"/>
  <c r="GS225" i="1"/>
  <c r="GS132" i="1"/>
  <c r="GS247" i="1"/>
  <c r="GS117" i="1"/>
  <c r="GS64" i="1"/>
  <c r="GS288" i="1"/>
  <c r="GS286" i="1" s="1"/>
  <c r="GT64" i="1"/>
  <c r="GT62" i="1" s="1"/>
  <c r="GT225" i="1"/>
  <c r="GT27" i="1"/>
  <c r="GT80" i="1"/>
  <c r="GT150" i="1"/>
  <c r="GT149" i="1" s="1"/>
  <c r="GT143" i="1" s="1"/>
  <c r="GT184" i="1"/>
  <c r="GT129" i="1"/>
  <c r="GT74" i="1"/>
  <c r="GT171" i="1"/>
  <c r="GT219" i="1"/>
  <c r="GT217" i="1" s="1"/>
  <c r="GT107" i="1"/>
  <c r="GT132" i="1"/>
  <c r="GT247" i="1"/>
  <c r="GP21" i="1"/>
  <c r="GR115" i="1"/>
  <c r="GR113" i="1" s="1"/>
  <c r="GR245" i="1"/>
  <c r="GS150" i="1"/>
  <c r="GS97" i="1"/>
  <c r="GS171" i="1"/>
  <c r="GS196" i="1"/>
  <c r="GS186" i="1" s="1"/>
  <c r="GS184" i="1"/>
  <c r="GS80" i="1"/>
  <c r="GS300" i="1"/>
  <c r="GS298" i="1" s="1"/>
  <c r="GS107" i="1"/>
  <c r="GS27" i="1"/>
  <c r="GS69" i="1"/>
  <c r="GS39" i="1"/>
  <c r="GS33" i="1"/>
  <c r="GS264" i="1"/>
  <c r="GS262" i="1" s="1"/>
  <c r="GQ310" i="1"/>
  <c r="GM318" i="1"/>
  <c r="GQ113" i="1"/>
  <c r="IF277" i="1" l="1"/>
  <c r="GS67" i="1"/>
  <c r="IW165" i="1"/>
  <c r="GS169" i="1"/>
  <c r="IG286" i="1"/>
  <c r="IF310" i="1"/>
  <c r="IG262" i="1"/>
  <c r="IG245" i="1"/>
  <c r="IE154" i="1"/>
  <c r="IG143" i="1"/>
  <c r="IG115" i="1"/>
  <c r="IG113" i="1" s="1"/>
  <c r="IF113" i="1"/>
  <c r="IG95" i="1"/>
  <c r="IG83" i="1"/>
  <c r="IG67" i="1" s="1"/>
  <c r="IH62" i="1"/>
  <c r="IF23" i="1"/>
  <c r="IE21" i="1"/>
  <c r="ID19" i="1"/>
  <c r="IC314" i="1"/>
  <c r="IC236" i="1"/>
  <c r="IC232" i="1"/>
  <c r="IV21" i="1"/>
  <c r="IV19" i="1" s="1"/>
  <c r="IV232" i="1" s="1"/>
  <c r="IU314" i="1"/>
  <c r="IU318" i="1" s="1"/>
  <c r="IU236" i="1"/>
  <c r="IU232" i="1"/>
  <c r="IT314" i="1"/>
  <c r="IT232" i="1"/>
  <c r="IT236" i="1"/>
  <c r="HJ25" i="1"/>
  <c r="IH206" i="1"/>
  <c r="IF165" i="1"/>
  <c r="IH33" i="1"/>
  <c r="IG169" i="1"/>
  <c r="IH27" i="1"/>
  <c r="HH154" i="1"/>
  <c r="HF232" i="1"/>
  <c r="HF236" i="1"/>
  <c r="HF314" i="1"/>
  <c r="IH69" i="1"/>
  <c r="IH80" i="1"/>
  <c r="IH97" i="1"/>
  <c r="IH107" i="1"/>
  <c r="IH177" i="1"/>
  <c r="IH184" i="1"/>
  <c r="HH19" i="1"/>
  <c r="HJ113" i="1"/>
  <c r="HI143" i="1"/>
  <c r="HJ143" i="1" s="1"/>
  <c r="HJ149" i="1"/>
  <c r="GS115" i="1"/>
  <c r="GS113" i="1" s="1"/>
  <c r="IJ60" i="1"/>
  <c r="IJ59" i="1"/>
  <c r="IJ58" i="1"/>
  <c r="IJ57" i="1"/>
  <c r="IJ56" i="1"/>
  <c r="IJ303" i="1"/>
  <c r="IJ292" i="1"/>
  <c r="IJ272" i="1"/>
  <c r="IJ265" i="1"/>
  <c r="IJ254" i="1"/>
  <c r="IJ221" i="1"/>
  <c r="IJ214" i="1"/>
  <c r="IJ210" i="1"/>
  <c r="IJ203" i="1"/>
  <c r="IJ199" i="1"/>
  <c r="IJ197" i="1"/>
  <c r="IJ179" i="1"/>
  <c r="IJ175" i="1"/>
  <c r="IJ160" i="1"/>
  <c r="IJ135" i="1"/>
  <c r="IJ126" i="1"/>
  <c r="IJ124" i="1"/>
  <c r="IJ122" i="1"/>
  <c r="IJ111" i="1"/>
  <c r="IJ105" i="1"/>
  <c r="IJ92" i="1"/>
  <c r="IJ90" i="1"/>
  <c r="IJ72" i="1"/>
  <c r="IJ52" i="1"/>
  <c r="IJ47" i="1"/>
  <c r="IJ45" i="1"/>
  <c r="IJ41" i="1"/>
  <c r="IJ36" i="1"/>
  <c r="IJ291" i="1"/>
  <c r="IJ270" i="1"/>
  <c r="II256" i="1"/>
  <c r="IJ253" i="1"/>
  <c r="IJ223" i="1"/>
  <c r="IJ213" i="1"/>
  <c r="IJ208" i="1"/>
  <c r="IJ204" i="1"/>
  <c r="IJ202" i="1"/>
  <c r="IJ198" i="1"/>
  <c r="IJ192" i="1"/>
  <c r="II184" i="1"/>
  <c r="IJ173" i="1"/>
  <c r="IJ159" i="1"/>
  <c r="II150" i="1"/>
  <c r="IJ134" i="1"/>
  <c r="II129" i="1"/>
  <c r="IJ125" i="1"/>
  <c r="IJ123" i="1"/>
  <c r="IJ121" i="1"/>
  <c r="IJ101" i="1"/>
  <c r="IJ99" i="1"/>
  <c r="IJ91" i="1"/>
  <c r="IJ89" i="1"/>
  <c r="II80" i="1"/>
  <c r="II74" i="1"/>
  <c r="IJ55" i="1"/>
  <c r="IJ53" i="1"/>
  <c r="IJ46" i="1"/>
  <c r="IJ44" i="1"/>
  <c r="IJ42" i="1"/>
  <c r="IJ35" i="1"/>
  <c r="IJ31" i="1"/>
  <c r="IJ29" i="1"/>
  <c r="IJ30" i="1"/>
  <c r="IJ43" i="1"/>
  <c r="IJ54" i="1"/>
  <c r="IH87" i="1"/>
  <c r="IH39" i="1"/>
  <c r="IH49" i="1"/>
  <c r="IH74" i="1"/>
  <c r="IJ93" i="1"/>
  <c r="IJ120" i="1"/>
  <c r="IH132" i="1"/>
  <c r="IH156" i="1"/>
  <c r="IJ181" i="1"/>
  <c r="IH196" i="1"/>
  <c r="IJ201" i="1"/>
  <c r="IJ212" i="1"/>
  <c r="IJ252" i="1"/>
  <c r="IH264" i="1"/>
  <c r="IJ290" i="1"/>
  <c r="IH288" i="1"/>
  <c r="IJ100" i="1"/>
  <c r="IH117" i="1"/>
  <c r="IH129" i="1"/>
  <c r="IH150" i="1"/>
  <c r="IJ161" i="1"/>
  <c r="IJ180" i="1"/>
  <c r="IJ200" i="1"/>
  <c r="IJ211" i="1"/>
  <c r="IH219" i="1"/>
  <c r="IH247" i="1"/>
  <c r="IH256" i="1"/>
  <c r="IJ274" i="1"/>
  <c r="IH300" i="1"/>
  <c r="IJ51" i="1"/>
  <c r="HJ83" i="1"/>
  <c r="HI67" i="1"/>
  <c r="HJ67" i="1" s="1"/>
  <c r="IG186" i="1"/>
  <c r="IG25" i="1"/>
  <c r="HI165" i="1"/>
  <c r="HI154" i="1" s="1"/>
  <c r="HI310" i="1"/>
  <c r="HJ310" i="1" s="1"/>
  <c r="HJ286" i="1"/>
  <c r="HI277" i="1"/>
  <c r="HJ277" i="1" s="1"/>
  <c r="HJ245" i="1"/>
  <c r="HT27" i="1"/>
  <c r="HS245" i="1"/>
  <c r="HS95" i="1"/>
  <c r="HP19" i="1"/>
  <c r="HT77" i="1"/>
  <c r="HT87" i="1"/>
  <c r="HT83" i="1" s="1"/>
  <c r="HT117" i="1"/>
  <c r="HT129" i="1"/>
  <c r="HT190" i="1"/>
  <c r="HT171" i="1"/>
  <c r="HT177" i="1"/>
  <c r="HT184" i="1"/>
  <c r="HT219" i="1"/>
  <c r="HT217" i="1" s="1"/>
  <c r="HT225" i="1"/>
  <c r="HT206" i="1"/>
  <c r="HT264" i="1"/>
  <c r="HT288" i="1"/>
  <c r="HT286" i="1" s="1"/>
  <c r="HT300" i="1"/>
  <c r="HT298" i="1" s="1"/>
  <c r="HS115" i="1"/>
  <c r="HS298" i="1"/>
  <c r="HQ154" i="1"/>
  <c r="HS286" i="1"/>
  <c r="HS217" i="1"/>
  <c r="HS186" i="1"/>
  <c r="HS149" i="1"/>
  <c r="HS62" i="1"/>
  <c r="HS25" i="1"/>
  <c r="HR165" i="1"/>
  <c r="HR154" i="1" s="1"/>
  <c r="HT97" i="1"/>
  <c r="HT95" i="1" s="1"/>
  <c r="HT49" i="1"/>
  <c r="HT69" i="1"/>
  <c r="HT107" i="1"/>
  <c r="HT132" i="1"/>
  <c r="HT156" i="1"/>
  <c r="HT196" i="1"/>
  <c r="HT247" i="1"/>
  <c r="HT245" i="1" s="1"/>
  <c r="HU256" i="1"/>
  <c r="HU225" i="1"/>
  <c r="HU184" i="1"/>
  <c r="HU77" i="1"/>
  <c r="HU132" i="1"/>
  <c r="HU129" i="1"/>
  <c r="HU107" i="1"/>
  <c r="HU69" i="1"/>
  <c r="HS83" i="1"/>
  <c r="HS67" i="1" s="1"/>
  <c r="HQ19" i="1"/>
  <c r="HR21" i="1"/>
  <c r="HR19" i="1" s="1"/>
  <c r="GS25" i="1"/>
  <c r="GS95" i="1"/>
  <c r="GS149" i="1"/>
  <c r="GR277" i="1"/>
  <c r="GP19" i="1"/>
  <c r="GT87" i="1"/>
  <c r="GT83" i="1" s="1"/>
  <c r="GT117" i="1"/>
  <c r="GT115" i="1" s="1"/>
  <c r="GT264" i="1"/>
  <c r="GT262" i="1" s="1"/>
  <c r="GT190" i="1"/>
  <c r="GT288" i="1"/>
  <c r="GU256" i="1"/>
  <c r="GU74" i="1"/>
  <c r="GU225" i="1"/>
  <c r="GU77" i="1"/>
  <c r="GU219" i="1"/>
  <c r="GU64" i="1"/>
  <c r="GU62" i="1" s="1"/>
  <c r="GU206" i="1"/>
  <c r="GU129" i="1"/>
  <c r="GU132" i="1"/>
  <c r="GS245" i="1"/>
  <c r="GS277" i="1" s="1"/>
  <c r="GR21" i="1"/>
  <c r="GR19" i="1" s="1"/>
  <c r="GT69" i="1"/>
  <c r="GT256" i="1"/>
  <c r="GT300" i="1"/>
  <c r="GT298" i="1" s="1"/>
  <c r="GT97" i="1"/>
  <c r="GT95" i="1" s="1"/>
  <c r="GT196" i="1"/>
  <c r="GT206" i="1"/>
  <c r="GT39" i="1"/>
  <c r="GT177" i="1"/>
  <c r="GT156" i="1"/>
  <c r="GT49" i="1"/>
  <c r="GT77" i="1"/>
  <c r="GT33" i="1"/>
  <c r="GS310" i="1"/>
  <c r="GS62" i="1"/>
  <c r="GS217" i="1"/>
  <c r="GQ19" i="1"/>
  <c r="GR165" i="1"/>
  <c r="IG277" i="1" l="1"/>
  <c r="IW21" i="1"/>
  <c r="IW19" i="1"/>
  <c r="IV314" i="1"/>
  <c r="IV318" i="1" s="1"/>
  <c r="IV236" i="1"/>
  <c r="IW236" i="1" s="1"/>
  <c r="IH286" i="1"/>
  <c r="IG310" i="1"/>
  <c r="IH262" i="1"/>
  <c r="IH217" i="1"/>
  <c r="IH186" i="1"/>
  <c r="IG165" i="1"/>
  <c r="IG154" i="1" s="1"/>
  <c r="IF154" i="1"/>
  <c r="II149" i="1"/>
  <c r="IJ129" i="1"/>
  <c r="IH95" i="1"/>
  <c r="IH83" i="1"/>
  <c r="IH67" i="1" s="1"/>
  <c r="IF21" i="1"/>
  <c r="IF19" i="1" s="1"/>
  <c r="IG23" i="1"/>
  <c r="IE19" i="1"/>
  <c r="ID314" i="1"/>
  <c r="ID232" i="1"/>
  <c r="ID236" i="1"/>
  <c r="IC318" i="1"/>
  <c r="II219" i="1"/>
  <c r="IJ219" i="1" s="1"/>
  <c r="IT318" i="1"/>
  <c r="IW232" i="1"/>
  <c r="IJ259" i="1"/>
  <c r="IJ130" i="1"/>
  <c r="IJ75" i="1"/>
  <c r="IJ151" i="1"/>
  <c r="IJ220" i="1"/>
  <c r="II33" i="1"/>
  <c r="HU27" i="1"/>
  <c r="IH149" i="1"/>
  <c r="IJ150" i="1"/>
  <c r="IH115" i="1"/>
  <c r="IH25" i="1"/>
  <c r="II69" i="1"/>
  <c r="IJ71" i="1"/>
  <c r="II107" i="1"/>
  <c r="IJ109" i="1"/>
  <c r="II177" i="1"/>
  <c r="IJ178" i="1"/>
  <c r="II27" i="1"/>
  <c r="IJ28" i="1"/>
  <c r="IJ34" i="1"/>
  <c r="II64" i="1"/>
  <c r="IJ65" i="1"/>
  <c r="II77" i="1"/>
  <c r="IJ78" i="1"/>
  <c r="II97" i="1"/>
  <c r="II132" i="1"/>
  <c r="IJ133" i="1"/>
  <c r="II156" i="1"/>
  <c r="IJ158" i="1"/>
  <c r="II196" i="1"/>
  <c r="II206" i="1"/>
  <c r="IJ207" i="1"/>
  <c r="II264" i="1"/>
  <c r="II288" i="1"/>
  <c r="HI21" i="1"/>
  <c r="HH314" i="1"/>
  <c r="HH318" i="1" s="1"/>
  <c r="HH232" i="1"/>
  <c r="HH236" i="1"/>
  <c r="IJ184" i="1"/>
  <c r="IJ98" i="1"/>
  <c r="IJ80" i="1"/>
  <c r="HJ154" i="1"/>
  <c r="HW31" i="1"/>
  <c r="HW35" i="1"/>
  <c r="HW99" i="1"/>
  <c r="HW91" i="1"/>
  <c r="HV80" i="1"/>
  <c r="HV74" i="1"/>
  <c r="HW56" i="1"/>
  <c r="IH298" i="1"/>
  <c r="IH245" i="1"/>
  <c r="II39" i="1"/>
  <c r="IJ40" i="1"/>
  <c r="II49" i="1"/>
  <c r="IJ50" i="1"/>
  <c r="IJ74" i="1"/>
  <c r="II117" i="1"/>
  <c r="IJ119" i="1"/>
  <c r="II247" i="1"/>
  <c r="IJ248" i="1"/>
  <c r="IJ256" i="1"/>
  <c r="IJ302" i="1"/>
  <c r="II300" i="1"/>
  <c r="II87" i="1"/>
  <c r="IJ88" i="1"/>
  <c r="II171" i="1"/>
  <c r="IJ172" i="1"/>
  <c r="IJ191" i="1"/>
  <c r="II190" i="1"/>
  <c r="II225" i="1"/>
  <c r="IJ227" i="1"/>
  <c r="IJ183" i="1"/>
  <c r="IH169" i="1"/>
  <c r="IJ81" i="1"/>
  <c r="HF318" i="1"/>
  <c r="HJ165" i="1"/>
  <c r="HR314" i="1"/>
  <c r="HR318" i="1" s="1"/>
  <c r="HR236" i="1"/>
  <c r="HR232" i="1"/>
  <c r="HU49" i="1"/>
  <c r="HU87" i="1"/>
  <c r="HU117" i="1"/>
  <c r="HU171" i="1"/>
  <c r="HU177" i="1"/>
  <c r="HU156" i="1"/>
  <c r="HU206" i="1"/>
  <c r="HU196" i="1"/>
  <c r="HW303" i="1"/>
  <c r="HW291" i="1"/>
  <c r="HV300" i="1"/>
  <c r="HV298" i="1" s="1"/>
  <c r="HW292" i="1"/>
  <c r="HV288" i="1"/>
  <c r="HV286" i="1" s="1"/>
  <c r="HW274" i="1"/>
  <c r="HW253" i="1"/>
  <c r="HW272" i="1"/>
  <c r="HW270" i="1"/>
  <c r="HV256" i="1"/>
  <c r="HW256" i="1" s="1"/>
  <c r="HW254" i="1"/>
  <c r="HW252" i="1"/>
  <c r="HW221" i="1"/>
  <c r="HW214" i="1"/>
  <c r="HW212" i="1"/>
  <c r="HW210" i="1"/>
  <c r="HW204" i="1"/>
  <c r="HW202" i="1"/>
  <c r="HW200" i="1"/>
  <c r="HW198" i="1"/>
  <c r="HW192" i="1"/>
  <c r="HV225" i="1"/>
  <c r="HW225" i="1" s="1"/>
  <c r="HW223" i="1"/>
  <c r="HV219" i="1"/>
  <c r="HV217" i="1" s="1"/>
  <c r="HW213" i="1"/>
  <c r="HW211" i="1"/>
  <c r="HW208" i="1"/>
  <c r="HW203" i="1"/>
  <c r="HW201" i="1"/>
  <c r="HW199" i="1"/>
  <c r="HV190" i="1"/>
  <c r="HV184" i="1"/>
  <c r="HW184" i="1" s="1"/>
  <c r="HW180" i="1"/>
  <c r="HW175" i="1"/>
  <c r="HW161" i="1"/>
  <c r="HW159" i="1"/>
  <c r="HV150" i="1"/>
  <c r="HV149" i="1" s="1"/>
  <c r="HV143" i="1" s="1"/>
  <c r="HW181" i="1"/>
  <c r="HW179" i="1"/>
  <c r="HW173" i="1"/>
  <c r="HW160" i="1"/>
  <c r="HW135" i="1"/>
  <c r="HV129" i="1"/>
  <c r="HW129" i="1" s="1"/>
  <c r="HW126" i="1"/>
  <c r="HW124" i="1"/>
  <c r="HW122" i="1"/>
  <c r="HW120" i="1"/>
  <c r="HW105" i="1"/>
  <c r="HW101" i="1"/>
  <c r="HW93" i="1"/>
  <c r="HW89" i="1"/>
  <c r="HV64" i="1"/>
  <c r="HV62" i="1" s="1"/>
  <c r="HW54" i="1"/>
  <c r="HW52" i="1"/>
  <c r="HW47" i="1"/>
  <c r="HW45" i="1"/>
  <c r="HW134" i="1"/>
  <c r="HW125" i="1"/>
  <c r="HW123" i="1"/>
  <c r="HW121" i="1"/>
  <c r="HW111" i="1"/>
  <c r="HW100" i="1"/>
  <c r="HV97" i="1"/>
  <c r="HV95" i="1" s="1"/>
  <c r="HW92" i="1"/>
  <c r="HW90" i="1"/>
  <c r="HV77" i="1"/>
  <c r="HW77" i="1" s="1"/>
  <c r="HW72" i="1"/>
  <c r="HW55" i="1"/>
  <c r="HW53" i="1"/>
  <c r="HW51" i="1"/>
  <c r="HW46" i="1"/>
  <c r="HW43" i="1"/>
  <c r="HW41" i="1"/>
  <c r="HW29" i="1"/>
  <c r="HW44" i="1"/>
  <c r="HW42" i="1"/>
  <c r="HW36" i="1"/>
  <c r="HW30" i="1"/>
  <c r="HT67" i="1"/>
  <c r="HS310" i="1"/>
  <c r="HT262" i="1"/>
  <c r="HT277" i="1" s="1"/>
  <c r="HW227" i="1"/>
  <c r="HW183" i="1"/>
  <c r="HW178" i="1"/>
  <c r="HT169" i="1"/>
  <c r="HT186" i="1"/>
  <c r="HT115" i="1"/>
  <c r="HT113" i="1" s="1"/>
  <c r="HP314" i="1"/>
  <c r="HP236" i="1"/>
  <c r="HP232" i="1"/>
  <c r="HS277" i="1"/>
  <c r="HW133" i="1"/>
  <c r="HW71" i="1"/>
  <c r="HW50" i="1"/>
  <c r="HQ314" i="1"/>
  <c r="HQ318" i="1" s="1"/>
  <c r="HQ232" i="1"/>
  <c r="HQ236" i="1"/>
  <c r="HU33" i="1"/>
  <c r="HW34" i="1"/>
  <c r="HU39" i="1"/>
  <c r="HW40" i="1"/>
  <c r="HU64" i="1"/>
  <c r="HW65" i="1"/>
  <c r="HU74" i="1"/>
  <c r="HW75" i="1"/>
  <c r="HU80" i="1"/>
  <c r="HW81" i="1"/>
  <c r="HU97" i="1"/>
  <c r="HU95" i="1" s="1"/>
  <c r="HU150" i="1"/>
  <c r="HW151" i="1"/>
  <c r="HU190" i="1"/>
  <c r="HU219" i="1"/>
  <c r="HU264" i="1"/>
  <c r="HU262" i="1" s="1"/>
  <c r="HW265" i="1"/>
  <c r="HU247" i="1"/>
  <c r="HU245" i="1" s="1"/>
  <c r="HW248" i="1"/>
  <c r="HU288" i="1"/>
  <c r="HU300" i="1"/>
  <c r="HS23" i="1"/>
  <c r="HS143" i="1"/>
  <c r="HS113" i="1"/>
  <c r="HW259" i="1"/>
  <c r="HT310" i="1"/>
  <c r="HW191" i="1"/>
  <c r="HW130" i="1"/>
  <c r="HW119" i="1"/>
  <c r="HW88" i="1"/>
  <c r="HW78" i="1"/>
  <c r="HT25" i="1"/>
  <c r="HT23" i="1" s="1"/>
  <c r="HS165" i="1"/>
  <c r="HS154" i="1" s="1"/>
  <c r="HW109" i="1"/>
  <c r="GT245" i="1"/>
  <c r="GT277" i="1" s="1"/>
  <c r="GR154" i="1"/>
  <c r="GR232" i="1" s="1"/>
  <c r="GT25" i="1"/>
  <c r="GT23" i="1" s="1"/>
  <c r="GU184" i="1"/>
  <c r="GU49" i="1"/>
  <c r="GU87" i="1"/>
  <c r="GU300" i="1"/>
  <c r="GU217" i="1"/>
  <c r="GU247" i="1"/>
  <c r="GU190" i="1"/>
  <c r="GU156" i="1"/>
  <c r="GU107" i="1"/>
  <c r="GU27" i="1"/>
  <c r="GU69" i="1"/>
  <c r="GU33" i="1"/>
  <c r="GT286" i="1"/>
  <c r="GT169" i="1"/>
  <c r="GT186" i="1"/>
  <c r="GT113" i="1"/>
  <c r="GS143" i="1"/>
  <c r="GQ236" i="1"/>
  <c r="GQ314" i="1"/>
  <c r="GQ318" i="1" s="1"/>
  <c r="GQ232" i="1"/>
  <c r="GT67" i="1"/>
  <c r="GS165" i="1"/>
  <c r="GS154" i="1" s="1"/>
  <c r="GW181" i="1"/>
  <c r="GW42" i="1"/>
  <c r="GW47" i="1"/>
  <c r="GW221" i="1"/>
  <c r="GV184" i="1"/>
  <c r="GW44" i="1"/>
  <c r="GW34" i="1"/>
  <c r="GW199" i="1"/>
  <c r="GW210" i="1"/>
  <c r="GW52" i="1"/>
  <c r="GW270" i="1"/>
  <c r="GV80" i="1"/>
  <c r="GW179" i="1"/>
  <c r="GW120" i="1"/>
  <c r="GW90" i="1"/>
  <c r="GW124" i="1"/>
  <c r="GW303" i="1"/>
  <c r="GW208" i="1"/>
  <c r="GW105" i="1"/>
  <c r="GW272" i="1"/>
  <c r="GW51" i="1"/>
  <c r="GW46" i="1"/>
  <c r="GW223" i="1"/>
  <c r="GW254" i="1"/>
  <c r="GW56" i="1"/>
  <c r="GW100" i="1"/>
  <c r="GW200" i="1"/>
  <c r="GW192" i="1"/>
  <c r="GV300" i="1"/>
  <c r="GV298" i="1" s="1"/>
  <c r="GW292" i="1"/>
  <c r="GV190" i="1"/>
  <c r="GW89" i="1"/>
  <c r="GW111" i="1"/>
  <c r="GW202" i="1"/>
  <c r="GW35" i="1"/>
  <c r="GW173" i="1"/>
  <c r="GW121" i="1"/>
  <c r="GW43" i="1"/>
  <c r="GV150" i="1"/>
  <c r="GV149" i="1" s="1"/>
  <c r="GV143" i="1" s="1"/>
  <c r="GW252" i="1"/>
  <c r="GW55" i="1"/>
  <c r="GW72" i="1"/>
  <c r="GW159" i="1"/>
  <c r="GW29" i="1"/>
  <c r="GW214" i="1"/>
  <c r="GW92" i="1"/>
  <c r="GW53" i="1"/>
  <c r="GW36" i="1"/>
  <c r="GW91" i="1"/>
  <c r="GW99" i="1"/>
  <c r="GW212" i="1"/>
  <c r="GW175" i="1"/>
  <c r="GW122" i="1"/>
  <c r="GW123" i="1"/>
  <c r="GW198" i="1"/>
  <c r="GW204" i="1"/>
  <c r="GW180" i="1"/>
  <c r="GW125" i="1"/>
  <c r="GW160" i="1"/>
  <c r="GW30" i="1"/>
  <c r="GW161" i="1"/>
  <c r="GW203" i="1"/>
  <c r="GW134" i="1"/>
  <c r="GW274" i="1"/>
  <c r="GW135" i="1"/>
  <c r="GW253" i="1"/>
  <c r="GW213" i="1"/>
  <c r="GW41" i="1"/>
  <c r="GW45" i="1"/>
  <c r="GW101" i="1"/>
  <c r="GW126" i="1"/>
  <c r="GW201" i="1"/>
  <c r="GW54" i="1"/>
  <c r="GW291" i="1"/>
  <c r="GW211" i="1"/>
  <c r="GW93" i="1"/>
  <c r="GU39" i="1"/>
  <c r="GW40" i="1"/>
  <c r="GU264" i="1"/>
  <c r="GW265" i="1"/>
  <c r="GU171" i="1"/>
  <c r="GW172" i="1"/>
  <c r="GU288" i="1"/>
  <c r="GU286" i="1" s="1"/>
  <c r="GU117" i="1"/>
  <c r="GU150" i="1"/>
  <c r="GW151" i="1"/>
  <c r="GU97" i="1"/>
  <c r="GU95" i="1" s="1"/>
  <c r="GU196" i="1"/>
  <c r="GU80" i="1"/>
  <c r="GW81" i="1"/>
  <c r="GU177" i="1"/>
  <c r="GW290" i="1"/>
  <c r="GW191" i="1"/>
  <c r="GW119" i="1"/>
  <c r="GP232" i="1"/>
  <c r="GP314" i="1"/>
  <c r="GP236" i="1"/>
  <c r="GS23" i="1"/>
  <c r="GW50" i="1"/>
  <c r="IW318" i="1" l="1"/>
  <c r="IW314" i="1"/>
  <c r="GR314" i="1"/>
  <c r="GR318" i="1" s="1"/>
  <c r="II298" i="1"/>
  <c r="IJ298" i="1" s="1"/>
  <c r="II245" i="1"/>
  <c r="IJ225" i="1"/>
  <c r="II217" i="1"/>
  <c r="IJ206" i="1"/>
  <c r="IJ196" i="1"/>
  <c r="IJ177" i="1"/>
  <c r="IJ156" i="1"/>
  <c r="II143" i="1"/>
  <c r="IJ132" i="1"/>
  <c r="IH113" i="1"/>
  <c r="IJ107" i="1"/>
  <c r="IJ77" i="1"/>
  <c r="IJ49" i="1"/>
  <c r="IJ39" i="1"/>
  <c r="IF314" i="1"/>
  <c r="IJ33" i="1"/>
  <c r="IF236" i="1"/>
  <c r="IF232" i="1"/>
  <c r="IH23" i="1"/>
  <c r="IG21" i="1"/>
  <c r="IE236" i="1"/>
  <c r="IE314" i="1"/>
  <c r="IE232" i="1"/>
  <c r="ID318" i="1"/>
  <c r="IJ247" i="1"/>
  <c r="GW80" i="1"/>
  <c r="GR236" i="1"/>
  <c r="IH165" i="1"/>
  <c r="II186" i="1"/>
  <c r="IJ190" i="1"/>
  <c r="IJ117" i="1"/>
  <c r="II115" i="1"/>
  <c r="IH277" i="1"/>
  <c r="IJ300" i="1"/>
  <c r="II286" i="1"/>
  <c r="IJ288" i="1"/>
  <c r="II169" i="1"/>
  <c r="IJ171" i="1"/>
  <c r="IJ87" i="1"/>
  <c r="II83" i="1"/>
  <c r="IH310" i="1"/>
  <c r="HV27" i="1"/>
  <c r="HW27" i="1" s="1"/>
  <c r="HI19" i="1"/>
  <c r="HJ21" i="1"/>
  <c r="IJ264" i="1"/>
  <c r="II262" i="1"/>
  <c r="IJ97" i="1"/>
  <c r="II95" i="1"/>
  <c r="IJ64" i="1"/>
  <c r="II62" i="1"/>
  <c r="II25" i="1"/>
  <c r="IJ27" i="1"/>
  <c r="IJ69" i="1"/>
  <c r="IH143" i="1"/>
  <c r="IJ149" i="1"/>
  <c r="HT21" i="1"/>
  <c r="HT19" i="1" s="1"/>
  <c r="HU186" i="1"/>
  <c r="HW95" i="1"/>
  <c r="HW97" i="1"/>
  <c r="HW80" i="1"/>
  <c r="HW74" i="1"/>
  <c r="HV310" i="1"/>
  <c r="HU277" i="1"/>
  <c r="HS21" i="1"/>
  <c r="HU286" i="1"/>
  <c r="HW288" i="1"/>
  <c r="HU149" i="1"/>
  <c r="HW150" i="1"/>
  <c r="HU25" i="1"/>
  <c r="HT165" i="1"/>
  <c r="HT154" i="1" s="1"/>
  <c r="HV49" i="1"/>
  <c r="HW49" i="1" s="1"/>
  <c r="HV69" i="1"/>
  <c r="HV206" i="1"/>
  <c r="HW206" i="1" s="1"/>
  <c r="HV264" i="1"/>
  <c r="HV262" i="1" s="1"/>
  <c r="HW262" i="1" s="1"/>
  <c r="HU169" i="1"/>
  <c r="HU83" i="1"/>
  <c r="HU67" i="1" s="1"/>
  <c r="HW302" i="1"/>
  <c r="HU298" i="1"/>
  <c r="HW298" i="1" s="1"/>
  <c r="HW300" i="1"/>
  <c r="HU217" i="1"/>
  <c r="HW217" i="1" s="1"/>
  <c r="HW219" i="1"/>
  <c r="HU62" i="1"/>
  <c r="HW62" i="1" s="1"/>
  <c r="HW64" i="1"/>
  <c r="HP318" i="1"/>
  <c r="HW190" i="1"/>
  <c r="HW28" i="1"/>
  <c r="HV33" i="1"/>
  <c r="HW33" i="1" s="1"/>
  <c r="HV39" i="1"/>
  <c r="HW39" i="1" s="1"/>
  <c r="HV87" i="1"/>
  <c r="HV83" i="1" s="1"/>
  <c r="HV117" i="1"/>
  <c r="HW117" i="1" s="1"/>
  <c r="HV107" i="1"/>
  <c r="HW107" i="1" s="1"/>
  <c r="HV132" i="1"/>
  <c r="HW132" i="1" s="1"/>
  <c r="HV156" i="1"/>
  <c r="HW156" i="1" s="1"/>
  <c r="HW158" i="1"/>
  <c r="HV171" i="1"/>
  <c r="HV177" i="1"/>
  <c r="HW177" i="1" s="1"/>
  <c r="HV196" i="1"/>
  <c r="HW196" i="1" s="1"/>
  <c r="HV247" i="1"/>
  <c r="HW197" i="1"/>
  <c r="HW207" i="1"/>
  <c r="HW172" i="1"/>
  <c r="HU115" i="1"/>
  <c r="HW290" i="1"/>
  <c r="HW220" i="1"/>
  <c r="HW98" i="1"/>
  <c r="GS21" i="1"/>
  <c r="GP318" i="1"/>
  <c r="GU115" i="1"/>
  <c r="GV225" i="1"/>
  <c r="GW225" i="1" s="1"/>
  <c r="GW227" i="1"/>
  <c r="GV129" i="1"/>
  <c r="GW129" i="1" s="1"/>
  <c r="GW130" i="1"/>
  <c r="GV206" i="1"/>
  <c r="GW206" i="1" s="1"/>
  <c r="GW207" i="1"/>
  <c r="GV247" i="1"/>
  <c r="GW247" i="1" s="1"/>
  <c r="GW248" i="1"/>
  <c r="GV256" i="1"/>
  <c r="GW256" i="1" s="1"/>
  <c r="GW259" i="1"/>
  <c r="GV171" i="1"/>
  <c r="GW171" i="1" s="1"/>
  <c r="GV196" i="1"/>
  <c r="GW196" i="1" s="1"/>
  <c r="GW197" i="1"/>
  <c r="GV288" i="1"/>
  <c r="GV286" i="1" s="1"/>
  <c r="GV310" i="1" s="1"/>
  <c r="GV132" i="1"/>
  <c r="GW132" i="1" s="1"/>
  <c r="GW133" i="1"/>
  <c r="GV27" i="1"/>
  <c r="GW27" i="1" s="1"/>
  <c r="GV74" i="1"/>
  <c r="GW74" i="1" s="1"/>
  <c r="GW75" i="1"/>
  <c r="GV117" i="1"/>
  <c r="GU25" i="1"/>
  <c r="GU245" i="1"/>
  <c r="GW302" i="1"/>
  <c r="GU83" i="1"/>
  <c r="GW183" i="1"/>
  <c r="GU149" i="1"/>
  <c r="GW150" i="1"/>
  <c r="GU169" i="1"/>
  <c r="GU262" i="1"/>
  <c r="GV69" i="1"/>
  <c r="GW71" i="1"/>
  <c r="GV49" i="1"/>
  <c r="GW49" i="1" s="1"/>
  <c r="GV156" i="1"/>
  <c r="GV97" i="1"/>
  <c r="GW98" i="1"/>
  <c r="GV39" i="1"/>
  <c r="GW39" i="1" s="1"/>
  <c r="GV64" i="1"/>
  <c r="GW65" i="1"/>
  <c r="GV177" i="1"/>
  <c r="GW177" i="1" s="1"/>
  <c r="GW178" i="1"/>
  <c r="GV219" i="1"/>
  <c r="GW220" i="1"/>
  <c r="GV77" i="1"/>
  <c r="GW77" i="1" s="1"/>
  <c r="GW78" i="1"/>
  <c r="GV33" i="1"/>
  <c r="GW33" i="1" s="1"/>
  <c r="GV264" i="1"/>
  <c r="GV262" i="1" s="1"/>
  <c r="GV87" i="1"/>
  <c r="GV83" i="1" s="1"/>
  <c r="GW88" i="1"/>
  <c r="GV107" i="1"/>
  <c r="GW107" i="1" s="1"/>
  <c r="GW190" i="1"/>
  <c r="GT165" i="1"/>
  <c r="GT154" i="1" s="1"/>
  <c r="GT310" i="1"/>
  <c r="GW286" i="1"/>
  <c r="GW28" i="1"/>
  <c r="GW109" i="1"/>
  <c r="GW158" i="1"/>
  <c r="GU186" i="1"/>
  <c r="GU298" i="1"/>
  <c r="GW298" i="1" s="1"/>
  <c r="GW300" i="1"/>
  <c r="GW184" i="1"/>
  <c r="GT21" i="1"/>
  <c r="GT19" i="1" s="1"/>
  <c r="GW288" i="1" l="1"/>
  <c r="GV115" i="1"/>
  <c r="GV113" i="1" s="1"/>
  <c r="GV186" i="1"/>
  <c r="GW186" i="1" s="1"/>
  <c r="IJ245" i="1"/>
  <c r="IJ217" i="1"/>
  <c r="IJ186" i="1"/>
  <c r="IJ143" i="1"/>
  <c r="IJ95" i="1"/>
  <c r="IJ83" i="1"/>
  <c r="IJ62" i="1"/>
  <c r="IF318" i="1"/>
  <c r="IH21" i="1"/>
  <c r="IG19" i="1"/>
  <c r="IE318" i="1"/>
  <c r="II165" i="1"/>
  <c r="II67" i="1"/>
  <c r="IJ262" i="1"/>
  <c r="II277" i="1"/>
  <c r="II310" i="1"/>
  <c r="IJ286" i="1"/>
  <c r="II113" i="1"/>
  <c r="IJ115" i="1"/>
  <c r="IJ169" i="1"/>
  <c r="IJ25" i="1"/>
  <c r="II23" i="1"/>
  <c r="HI236" i="1"/>
  <c r="HJ236" i="1" s="1"/>
  <c r="HI232" i="1"/>
  <c r="HJ232" i="1" s="1"/>
  <c r="HI314" i="1"/>
  <c r="HJ19" i="1"/>
  <c r="IH154" i="1"/>
  <c r="HT314" i="1"/>
  <c r="HT318" i="1" s="1"/>
  <c r="HT232" i="1"/>
  <c r="HT236" i="1"/>
  <c r="HU113" i="1"/>
  <c r="HV169" i="1"/>
  <c r="HW169" i="1" s="1"/>
  <c r="HW171" i="1"/>
  <c r="HV25" i="1"/>
  <c r="HW83" i="1"/>
  <c r="HV67" i="1"/>
  <c r="HW67" i="1" s="1"/>
  <c r="HW69" i="1"/>
  <c r="HW264" i="1"/>
  <c r="HU310" i="1"/>
  <c r="HW310" i="1" s="1"/>
  <c r="HW286" i="1"/>
  <c r="HV245" i="1"/>
  <c r="HW247" i="1"/>
  <c r="HV115" i="1"/>
  <c r="HV113" i="1" s="1"/>
  <c r="HW87" i="1"/>
  <c r="HU165" i="1"/>
  <c r="HV186" i="1"/>
  <c r="HW186" i="1" s="1"/>
  <c r="HU23" i="1"/>
  <c r="HU143" i="1"/>
  <c r="HW143" i="1" s="1"/>
  <c r="HW149" i="1"/>
  <c r="HS19" i="1"/>
  <c r="GT232" i="1"/>
  <c r="GT236" i="1"/>
  <c r="GT314" i="1"/>
  <c r="GT318" i="1" s="1"/>
  <c r="GV62" i="1"/>
  <c r="GW62" i="1" s="1"/>
  <c r="GW64" i="1"/>
  <c r="GW156" i="1"/>
  <c r="GW264" i="1"/>
  <c r="GU310" i="1"/>
  <c r="GW310" i="1" s="1"/>
  <c r="GU143" i="1"/>
  <c r="GW143" i="1" s="1"/>
  <c r="GW149" i="1"/>
  <c r="GW83" i="1"/>
  <c r="GU67" i="1"/>
  <c r="GW117" i="1"/>
  <c r="GV217" i="1"/>
  <c r="GW217" i="1" s="1"/>
  <c r="GW219" i="1"/>
  <c r="GV95" i="1"/>
  <c r="GW95" i="1" s="1"/>
  <c r="GW97" i="1"/>
  <c r="GV67" i="1"/>
  <c r="GW69" i="1"/>
  <c r="GW262" i="1"/>
  <c r="GU165" i="1"/>
  <c r="GU154" i="1" s="1"/>
  <c r="GW87" i="1"/>
  <c r="GU277" i="1"/>
  <c r="GU23" i="1"/>
  <c r="GV25" i="1"/>
  <c r="GV169" i="1"/>
  <c r="GV245" i="1"/>
  <c r="GV277" i="1" s="1"/>
  <c r="GU113" i="1"/>
  <c r="GW113" i="1" s="1"/>
  <c r="GS19" i="1"/>
  <c r="GW115" i="1" l="1"/>
  <c r="GV23" i="1"/>
  <c r="GW23" i="1" s="1"/>
  <c r="IJ310" i="1"/>
  <c r="IJ277" i="1"/>
  <c r="II154" i="1"/>
  <c r="IJ154" i="1" s="1"/>
  <c r="IJ113" i="1"/>
  <c r="IJ67" i="1"/>
  <c r="IH19" i="1"/>
  <c r="IG236" i="1"/>
  <c r="IG232" i="1"/>
  <c r="IG314" i="1"/>
  <c r="IJ165" i="1"/>
  <c r="GV21" i="1"/>
  <c r="GV19" i="1" s="1"/>
  <c r="HI318" i="1"/>
  <c r="HJ318" i="1" s="1"/>
  <c r="HJ314" i="1"/>
  <c r="IJ23" i="1"/>
  <c r="II21" i="1"/>
  <c r="HS314" i="1"/>
  <c r="HS232" i="1"/>
  <c r="HS236" i="1"/>
  <c r="HU154" i="1"/>
  <c r="HV277" i="1"/>
  <c r="HW245" i="1"/>
  <c r="HV23" i="1"/>
  <c r="HV21" i="1" s="1"/>
  <c r="HV19" i="1" s="1"/>
  <c r="HW25" i="1"/>
  <c r="HW115" i="1"/>
  <c r="HU21" i="1"/>
  <c r="HV165" i="1"/>
  <c r="HV154" i="1" s="1"/>
  <c r="HW113" i="1"/>
  <c r="GS232" i="1"/>
  <c r="GS236" i="1"/>
  <c r="GS314" i="1"/>
  <c r="GV165" i="1"/>
  <c r="GV154" i="1" s="1"/>
  <c r="GW169" i="1"/>
  <c r="GW25" i="1"/>
  <c r="GW245" i="1"/>
  <c r="GU21" i="1"/>
  <c r="GW277" i="1"/>
  <c r="GW154" i="1"/>
  <c r="GW67" i="1"/>
  <c r="HW23" i="1" l="1"/>
  <c r="GW165" i="1"/>
  <c r="GV236" i="1"/>
  <c r="GV314" i="1"/>
  <c r="GV318" i="1" s="1"/>
  <c r="IH236" i="1"/>
  <c r="IH232" i="1"/>
  <c r="IH314" i="1"/>
  <c r="IG318" i="1"/>
  <c r="GV232" i="1"/>
  <c r="II19" i="1"/>
  <c r="IJ21" i="1"/>
  <c r="HU19" i="1"/>
  <c r="HW21" i="1"/>
  <c r="HW154" i="1"/>
  <c r="HV314" i="1"/>
  <c r="HV318" i="1" s="1"/>
  <c r="HV236" i="1"/>
  <c r="HV232" i="1"/>
  <c r="HW277" i="1"/>
  <c r="HW165" i="1"/>
  <c r="HS318" i="1"/>
  <c r="GU19" i="1"/>
  <c r="GW21" i="1"/>
  <c r="GS318" i="1"/>
  <c r="IH318" i="1" l="1"/>
  <c r="II314" i="1"/>
  <c r="II232" i="1"/>
  <c r="II236" i="1"/>
  <c r="IJ19" i="1"/>
  <c r="HU314" i="1"/>
  <c r="HU232" i="1"/>
  <c r="HW232" i="1" s="1"/>
  <c r="HU236" i="1"/>
  <c r="HW236" i="1" s="1"/>
  <c r="HW19" i="1"/>
  <c r="GU314" i="1"/>
  <c r="GU236" i="1"/>
  <c r="GW236" i="1" s="1"/>
  <c r="GU232" i="1"/>
  <c r="GW232" i="1" s="1"/>
  <c r="GW19" i="1"/>
  <c r="IJ236" i="1" l="1"/>
  <c r="IJ232" i="1"/>
  <c r="IJ314" i="1"/>
  <c r="II318" i="1"/>
  <c r="HU318" i="1"/>
  <c r="HW318" i="1" s="1"/>
  <c r="HW314" i="1"/>
  <c r="GU318" i="1"/>
  <c r="GW318" i="1" s="1"/>
  <c r="GW314" i="1"/>
  <c r="IJ318" i="1" l="1"/>
</calcChain>
</file>

<file path=xl/sharedStrings.xml><?xml version="1.0" encoding="utf-8"?>
<sst xmlns="http://schemas.openxmlformats.org/spreadsheetml/2006/main" count="2822" uniqueCount="485">
  <si>
    <t xml:space="preserve">2 0 1 1 </t>
  </si>
  <si>
    <t>2 0 1 0</t>
  </si>
  <si>
    <t>Revenues received from employers' health insurance contributions from parental allowances</t>
  </si>
  <si>
    <t>Revenues from employers' health insurance contributions from unemployment benefits</t>
  </si>
  <si>
    <t>Revenues from employers' contributions for health insurance of national servicemen</t>
  </si>
  <si>
    <t>Transfers from the Pension and Disability Insurance Fund for health insurance of pensioneers</t>
  </si>
  <si>
    <t>Revenues from employers' health insurance contributions from sickness benefits paid to beneficiaries directly by the Health Insurance Institute of the Republic of Slovenia</t>
  </si>
  <si>
    <t>Revenues from employers' health insurance contributions rom disability insurance compensations paid directly to beneficiaries by the Helath Insurance Institute of the Republic of Slovenia</t>
  </si>
  <si>
    <t>Income from international conventions</t>
  </si>
  <si>
    <t>Income from recourse claims</t>
  </si>
  <si>
    <t>Health insurance contribution paid by persons employed by legal entities</t>
  </si>
  <si>
    <t>Health insurance contribution paid by persons employed by individuals engaging in economic activity</t>
  </si>
  <si>
    <t>Contribution for health insurance against injury at work and occupational diseases paid by insured persons</t>
  </si>
  <si>
    <t>Health insurance contribution paid by farmers, family members and others liable to pay contribution from cadastral income</t>
  </si>
  <si>
    <t>Health insurance contribution paid by farmers from the basis of pension and disability insurance</t>
  </si>
  <si>
    <t>Contribution for insurance against injury at work and occupational diseases of farmers</t>
  </si>
  <si>
    <t>Health insurance contribution paid by self-employed persons from the insurance basis</t>
  </si>
  <si>
    <t>Penalty interest on health insurance contributions</t>
  </si>
  <si>
    <t>Cancelled social security contributions paid at a later date</t>
  </si>
  <si>
    <t>Employee contribution for health insurance from parental compensations</t>
  </si>
  <si>
    <t>Employee contribution for health insurance from sickness allowances paid to beneficiaries directly by the Health Insurence Institute of Slovenia</t>
  </si>
  <si>
    <t>Employee contribution for health insurance from unemployment benefits</t>
  </si>
  <si>
    <t>Sickness benefits for leave over 30 days paidd from compulsory health insurance</t>
  </si>
  <si>
    <t>Other sickness benefits</t>
  </si>
  <si>
    <t>Payment of daily allowances, travel expenses and treatment-related expenses</t>
  </si>
  <si>
    <t>Payment of funeral expenses</t>
  </si>
  <si>
    <t>Payment of death grants</t>
  </si>
  <si>
    <t>Employers' contributions for pension and disability insurance from sickness benefits paid directly to beneficiaries by the Institute of Public Health of Slovenia</t>
  </si>
  <si>
    <t>Employers' contribution for health insurance from sickness benefits paid directly to beneficiaries by the Institute of Public Health of Slovenia</t>
  </si>
  <si>
    <t>Plačilo razlike do polne vrednosti zdravstvenih storitev za socialno ogrožene</t>
  </si>
  <si>
    <t>Current transfers to other public institutions - expenditure for goods and services</t>
  </si>
  <si>
    <t>Current transfers to public institutions - for medicinal products</t>
  </si>
  <si>
    <t>Current transfers to public institutions - for orthopaedic support devices</t>
  </si>
  <si>
    <t>Current transfers to public institutions - for vaccination, blood transfusions and sanitary material</t>
  </si>
  <si>
    <t>Current transfers to other public institutions - for conventions</t>
  </si>
  <si>
    <t>Current transfers to other public institutions - for supplementary pension insurance premiums of government employees</t>
  </si>
  <si>
    <t>Employers' contributions for employment from sickness benefits paid directly to beneficiaries by the Institute of Public Health of Slovenia</t>
  </si>
  <si>
    <t>Employers' contributions for parental protection from sickness benefits paid directly to beneficiaries by the Institute of Public Health of Slovenia</t>
  </si>
  <si>
    <t>Current payments to other institutions performing public services that are not indirect bugget spending units</t>
  </si>
  <si>
    <t>Current payments to other institutions performing public services that are not indirect bugget spending units - for medicinal products</t>
  </si>
  <si>
    <t>Current payments to other institutions performing public services that are not indirect budget spending units - for orthopaedic support devices</t>
  </si>
  <si>
    <t>Current payments to other institutions performing public services that are not indirect budget spending units - for vaccination, blood transfusions and sanitary material</t>
  </si>
  <si>
    <t>Current transfers abroad - for medical treatment abroad</t>
  </si>
  <si>
    <t>Current transfers abroad - under conventions with other countries</t>
  </si>
  <si>
    <t>Sickenss benefits</t>
  </si>
  <si>
    <t>Tekoči transferi nepridobitnim organizacijam in ustanovam</t>
  </si>
  <si>
    <t>Current payments to other institutions performing public services which are not direct budget spending units</t>
  </si>
  <si>
    <t>Current transfers to non-profit institutions abroad</t>
  </si>
  <si>
    <t>Employee contributions</t>
  </si>
  <si>
    <t>Employers' contributions</t>
  </si>
  <si>
    <t>Self-employed contributions</t>
  </si>
  <si>
    <t>Other social security contributions</t>
  </si>
  <si>
    <t>Revenues from participation in profits and dividends and excess of revenues over expenses</t>
  </si>
  <si>
    <t>Interest income</t>
  </si>
  <si>
    <t>Capital gains</t>
  </si>
  <si>
    <t>Administrative fees and charges</t>
  </si>
  <si>
    <t>Fines and forefeits</t>
  </si>
  <si>
    <t>Proceeds from sales of goods and services</t>
  </si>
  <si>
    <t>Other voluntary social security contributions</t>
  </si>
  <si>
    <t>Proceeds from sales of buildings and premises</t>
  </si>
  <si>
    <t>Proceeds from sales of vehicles</t>
  </si>
  <si>
    <t>Proceeds from sales of equipment</t>
  </si>
  <si>
    <t>Proceeds from disposal of other fixed assets</t>
  </si>
  <si>
    <t>Transfers from local government budgets</t>
  </si>
  <si>
    <t>Repayments of loans from public enterprises and companies owned by the state and local communities</t>
  </si>
  <si>
    <t>Proceeds from disposal of equity interests in public enterprises and companies owned by the state or local communities</t>
  </si>
  <si>
    <t>Proceeds from disposal of equity interests in financial institutions</t>
  </si>
  <si>
    <t>Proceeds from disposal of equity interests in private enterprises</t>
  </si>
  <si>
    <t/>
  </si>
  <si>
    <t>PLAČILA DOMAČIH OBRESTI</t>
  </si>
  <si>
    <t>TEKOČI TRANSFERI</t>
  </si>
  <si>
    <t>TRANSFERI POSAMEZNIKOM IN GOSPODINJSTVOM</t>
  </si>
  <si>
    <t>Boleznine</t>
  </si>
  <si>
    <t>Druge boleznine</t>
  </si>
  <si>
    <t>Štipendije</t>
  </si>
  <si>
    <t>Drugi transferi posameznikom</t>
  </si>
  <si>
    <t>Plačilo pogrebnin</t>
  </si>
  <si>
    <t>Plačilo posmrtnin</t>
  </si>
  <si>
    <t>Drugi transferi posameznikom in gospodinjstvom</t>
  </si>
  <si>
    <t>TEKOČI TRANSFERI V TUJINO</t>
  </si>
  <si>
    <t>Tekoči transferi neprofitnim organizacijam v tujini</t>
  </si>
  <si>
    <t>Drugi tekoči transferi v tujino</t>
  </si>
  <si>
    <t>NAKUP IN GRADNJA OSNOVNIH SREDSTEV</t>
  </si>
  <si>
    <t>INVESTICIJSKI TRANSFERI</t>
  </si>
  <si>
    <t>V.</t>
  </si>
  <si>
    <t>IV.</t>
  </si>
  <si>
    <t>DANA POSOJILA</t>
  </si>
  <si>
    <t>Dana posojila javnim skladom</t>
  </si>
  <si>
    <t>Dana posojila privatnim podjetjem</t>
  </si>
  <si>
    <t>Dana posojila v tujino</t>
  </si>
  <si>
    <t>Dana posojila državnemu proračunu</t>
  </si>
  <si>
    <t>VI.</t>
  </si>
  <si>
    <t xml:space="preserve"> (IV. - V.)</t>
  </si>
  <si>
    <t>VII.</t>
  </si>
  <si>
    <t>VIII.</t>
  </si>
  <si>
    <t>DOMAČE ZADOLŽEVANJE</t>
  </si>
  <si>
    <t>Najeti krediti pri poslovnih bankah</t>
  </si>
  <si>
    <t>Najeti krediti pri drugih finančnih institucijah</t>
  </si>
  <si>
    <t>Najeti krediti pri drugih domačih kreditodajalcih</t>
  </si>
  <si>
    <t>IX.</t>
  </si>
  <si>
    <t>Odplačila kreditov poslovnim bankam</t>
  </si>
  <si>
    <t>Odplačila kreditov drugim finančnim institucijam</t>
  </si>
  <si>
    <t>Odplačila kreditov drugim domačim kreditodajalcem</t>
  </si>
  <si>
    <t>X.</t>
  </si>
  <si>
    <t>CURRENT REVENUES</t>
  </si>
  <si>
    <t>TAX REVENUES</t>
  </si>
  <si>
    <t>CAPITAL REVENUES</t>
  </si>
  <si>
    <t>CURRENT EXPENDITURE</t>
  </si>
  <si>
    <t>CURRENT TRANSFERS</t>
  </si>
  <si>
    <t>Scholarships</t>
  </si>
  <si>
    <t>Other transfers to individuals</t>
  </si>
  <si>
    <t>Current transfers to other government institutions</t>
  </si>
  <si>
    <t>II.</t>
  </si>
  <si>
    <t>Other non-tax revenues</t>
  </si>
  <si>
    <t>Transfers from other extrabudgetary funds</t>
  </si>
  <si>
    <t>Other current revenues</t>
  </si>
  <si>
    <t>Other current transfers abroad</t>
  </si>
  <si>
    <t>CAPITAL EXPENDITURE</t>
  </si>
  <si>
    <t>CAPITAL TRANSFERS</t>
  </si>
  <si>
    <t>SURPLUS (DEFICIT)</t>
  </si>
  <si>
    <t>LENDING MINUS REPAYMENTS</t>
  </si>
  <si>
    <t>CHANGES IN CASH AND DEPOSITS</t>
  </si>
  <si>
    <t>(I.+IV.+VII.-II.-V.-VIII.)</t>
  </si>
  <si>
    <t>Drugi izredni nedavčni prihodki</t>
  </si>
  <si>
    <t xml:space="preserve">JANUAR </t>
  </si>
  <si>
    <t>2 0 0 1</t>
  </si>
  <si>
    <t>2 0 0 0</t>
  </si>
  <si>
    <t>…</t>
  </si>
  <si>
    <t>A.</t>
  </si>
  <si>
    <t xml:space="preserve">BILANCA PRIHODKOV IN ODHODKOV </t>
  </si>
  <si>
    <t>REVENUES AND EXPENDITURE</t>
  </si>
  <si>
    <t>B.</t>
  </si>
  <si>
    <t>RAČUN  FINANČNIH  TERJATEV  IN  NALOŽB</t>
  </si>
  <si>
    <t>C.</t>
  </si>
  <si>
    <t>R A Č U N    F I N A N C I R A N J A</t>
  </si>
  <si>
    <t>NA OSNOVI PODATKOV PRISTOJNE FINANČNE SLUŽBE   Z Z Z S</t>
  </si>
  <si>
    <t>RAPAYMENTS OF LOANS AND SALES OF EQUITIES</t>
  </si>
  <si>
    <t>Repayments of loans from other levels of general government</t>
  </si>
  <si>
    <t>Repayments of loans from the State Budget</t>
  </si>
  <si>
    <t>LENDING AND AQUISITION OF EQUITY</t>
  </si>
  <si>
    <t>Lending to other levels of General Government</t>
  </si>
  <si>
    <t>BORROWING</t>
  </si>
  <si>
    <t>Loans from commercial banks</t>
  </si>
  <si>
    <t>Loans from other financial institutions</t>
  </si>
  <si>
    <t>AMORTIZATION OF DEBT</t>
  </si>
  <si>
    <t>Amortization of loans from commercial banks</t>
  </si>
  <si>
    <t>Amortization of loans from other financial institutions</t>
  </si>
  <si>
    <t>Pozneje plačani odloženi prispevki za socialno varnost</t>
  </si>
  <si>
    <t>Prihodki iz naslova regresnih zahtevkov</t>
  </si>
  <si>
    <t>PREJETE DONACIJE IZ DOMAČIH VIROV</t>
  </si>
  <si>
    <t>Prejeta sredstva iz naslova tekočih obveznosti državnega proračuna</t>
  </si>
  <si>
    <t>Druga prejeta sredstva iz državnega proračuna za tekočo porabo</t>
  </si>
  <si>
    <t>IZDATKI ZA BLAGO IN STORITVE</t>
  </si>
  <si>
    <t>PLAČILA TUJIH OBRESTI</t>
  </si>
  <si>
    <t>REZERVE</t>
  </si>
  <si>
    <t>Plačilo dnevnic, potnih in drugih stroškov v zvezi z zdravljenjem</t>
  </si>
  <si>
    <t>Sredstva, pridobljena s prodajo kapitalskih deležev v privatnih podjetjih</t>
  </si>
  <si>
    <t>Prispevki samozaposlenih</t>
  </si>
  <si>
    <t>UDELEŽBA NA DOBIČKU IN DOHODKI OD PREMOŽENJA</t>
  </si>
  <si>
    <t>TRANSFERNI PRIHODKI</t>
  </si>
  <si>
    <t>Prejeta sredstva iz skladov socialnega zavarovanja</t>
  </si>
  <si>
    <t>DRUGI TEKOČI DOMAČI TRANSFERI</t>
  </si>
  <si>
    <t>Tekoči transferi v sklade socialnega zavarovanja</t>
  </si>
  <si>
    <t>Tekoči transferi v državni proračun</t>
  </si>
  <si>
    <t>PREJETA VRAČILA DANIH POSOJIL</t>
  </si>
  <si>
    <t>PRODAJA KAPITALSKIH DELEŽEV</t>
  </si>
  <si>
    <t>ZADOLŽEVANJE</t>
  </si>
  <si>
    <t>ODPLAČILA DOLGA</t>
  </si>
  <si>
    <t>ODPLAČILA DOMAČEGA DOLGA</t>
  </si>
  <si>
    <t>2 0 0 2</t>
  </si>
  <si>
    <t>Employee contribution for health insurance from disability insurance</t>
  </si>
  <si>
    <t>Other current transfers from the state budget</t>
  </si>
  <si>
    <t>Other transfers to individuals and households</t>
  </si>
  <si>
    <t>Current transfers to other levels of general government</t>
  </si>
  <si>
    <t>Current transfers to Social security Funds</t>
  </si>
  <si>
    <t>Current transfers to other extra-budgetary funds</t>
  </si>
  <si>
    <t>Curent transfer to state budget</t>
  </si>
  <si>
    <t>Repayments of loans from individuals</t>
  </si>
  <si>
    <t>Prejeta vračila danih posojil - od javnih skladov</t>
  </si>
  <si>
    <t>Repayments of loans from extrabudgetary funds</t>
  </si>
  <si>
    <t>Prejeta vračila danih posojil - od finančnih institucij</t>
  </si>
  <si>
    <t>Repayments of loans from financial institutions</t>
  </si>
  <si>
    <t>Prejeta vračila danih posojil državnemu proračunu</t>
  </si>
  <si>
    <t>Lending to individuals</t>
  </si>
  <si>
    <t>Lending to extra-budgetary funds</t>
  </si>
  <si>
    <t>Lending to financial institutions</t>
  </si>
  <si>
    <t>Lending to private enterprises</t>
  </si>
  <si>
    <t>Lending abroad</t>
  </si>
  <si>
    <t>2 0 0 3</t>
  </si>
  <si>
    <t>2 0 0 4</t>
  </si>
  <si>
    <t>Tekoča plačila drugim izvajalcem javnih služb, ki niso posredni proračunski uporabniki</t>
  </si>
  <si>
    <t>Tekoča plačila drugim izvajalcem javnih služb, ki niso posredni proračunski uporabniki - za zdravila</t>
  </si>
  <si>
    <t>Tekoča plačila drugim izvajalcem javnih služb, ki niso posredni proračunski uporabniki - za ortopedske pripomočke</t>
  </si>
  <si>
    <t>Tekoča plačila drugim izvajalcem javnih služb, ki niso posredni proračunski uporabniki - za cepiva, transfuzijo krvi, sanitetni material</t>
  </si>
  <si>
    <t>Tekoči transferi v javne zavode - za premije kolektivnega dodatnega pokojninskega zavarovanja</t>
  </si>
  <si>
    <t>2 0 0 5</t>
  </si>
  <si>
    <t>DANA POSOJILA IN POVEČANJE KAPITALSKIH DELEŽEV</t>
  </si>
  <si>
    <t>PREJETA MINUS DANA POSOJILA IN SPREMEMBE KAPITALSKIH DELEŽEVž</t>
  </si>
  <si>
    <t>POVEČANJE (ZMANJŠANJE) SREDSTEV NA RAČUNIH</t>
  </si>
  <si>
    <t>HEALTH FUND</t>
  </si>
  <si>
    <t>2 0 0 6</t>
  </si>
  <si>
    <t>(VIII.-IX.)</t>
  </si>
  <si>
    <t>NETO ZADOLŽEVANJE</t>
  </si>
  <si>
    <t>XI.</t>
  </si>
  <si>
    <t>(VI.+VII.-VIII.-IX.=-III.)</t>
  </si>
  <si>
    <t>NETO FINANCIRANJE</t>
  </si>
  <si>
    <t>NET FINANCING</t>
  </si>
  <si>
    <t>NET LENDING (BORROWING)</t>
  </si>
  <si>
    <t>SKUPAJ PRIHODKI</t>
  </si>
  <si>
    <t>TOTAL REVENUES</t>
  </si>
  <si>
    <t>SKUPAJ ODHODKI</t>
  </si>
  <si>
    <t>TOTAL EXPENDITURES</t>
  </si>
  <si>
    <t>TEKOČI ODHODKI</t>
  </si>
  <si>
    <t>INVESTICIJSKI ODHODKI</t>
  </si>
  <si>
    <t>NEDAVČNI PRIHODKI</t>
  </si>
  <si>
    <t>NON - TAX REVENUES</t>
  </si>
  <si>
    <t>KAPITALSKI PRIHODKI</t>
  </si>
  <si>
    <t>TRANSFERED REVENUES</t>
  </si>
  <si>
    <t>PREJETA VRAČILA DANIH POSOJIL IN PRODAJA KAPITALSKIH DELEŽEV</t>
  </si>
  <si>
    <t>Globe in druge denarne kazni</t>
  </si>
  <si>
    <t>DAVČNI PRIHODKI</t>
  </si>
  <si>
    <t>III/A.</t>
  </si>
  <si>
    <t>PRIMARNI PRESEŽEK (PRIMANJKLJAJ)</t>
  </si>
  <si>
    <t>PRIMARY SURPLUS (DEFICIT)</t>
  </si>
  <si>
    <t>(I. -7102)- (II.-403-404)</t>
  </si>
  <si>
    <t>( I. - II. )</t>
  </si>
  <si>
    <t>2 0 0 7</t>
  </si>
  <si>
    <t>JULY</t>
  </si>
  <si>
    <t>AUGUST</t>
  </si>
  <si>
    <t>OCTOBER</t>
  </si>
  <si>
    <t>JANUARY</t>
  </si>
  <si>
    <t>FEBRUARY</t>
  </si>
  <si>
    <t>MARCH</t>
  </si>
  <si>
    <t>MAY</t>
  </si>
  <si>
    <t>JUNE</t>
  </si>
  <si>
    <t>Prejeta sredstva iz državnega proračuna iz naslova prispevka za zdravstveno zavarovanje določenih oseb</t>
  </si>
  <si>
    <t>Prejeta sredstva iz naslova prispevka delodajalca za zdravstveno zavarovanje od starševskih nadomestil</t>
  </si>
  <si>
    <t>Prejeta sredstva iz naslova prispevka delodajalca za zdravstveno zavarovanje od nadomestil za čas brezposelnosti</t>
  </si>
  <si>
    <t>Prejeta sredstva iz naslova prispevka delodajalca za zdravstveno zavarovanje vojaških obveznikov, ki služijo vojaški rok</t>
  </si>
  <si>
    <t>Prejeta sredstva iz naslova prispevka delodajalca za poškodbe pri delu in poklicne bolezni za vojaške obveznike, ki služijo vojaški rok</t>
  </si>
  <si>
    <t>Prejeta sredstva iz občinskih proračunov iz naslova plačila prispevkov za zdravstveno zavarovanje določenih oseb</t>
  </si>
  <si>
    <t>Prejeta sredstva iz naslova prispevka delodajalca za zdravstveno zavarovanje od nadomestil zaradi bolezenske odsotnosti, ki jih Zavod za zdravstveno zavarovanje Slovenije neposredno izplačuje upravičencem</t>
  </si>
  <si>
    <t>Prejeta sredstva iz naslova prispevka delodajalca za zdravstveno zavarovanje od nadomestil iz invalidskega zavarovanja, ki jih Zavod za pokojninsko in invalidsko zavarovanje Slovenije neposredno izplačuje upravičencem</t>
  </si>
  <si>
    <t>Prispevek za zdravstveno zavarovanje - od zaposlenih pri pravnih osebah</t>
  </si>
  <si>
    <t>Prispevek za zdravstveno zavarovanje - od zaposlenih pri fizičnih osebah, ki opravljajo dejavnost</t>
  </si>
  <si>
    <t>Prispevek za zdravstveno zavarovanje - od zaposlenih pri tujem delodajalcu</t>
  </si>
  <si>
    <t>Prispevek za zdravstveno zavarovanje - za zaposlene pri pravnih osebah</t>
  </si>
  <si>
    <t>Prispevek za poškodbe pri delu in poklicne bolezni - za zavarovance</t>
  </si>
  <si>
    <t>Prispevek za zdravstveno zavarovanje za zaposlene pri fizičnih osebah, ki opravljajo dejavnost</t>
  </si>
  <si>
    <t>Prispevek za zdravstveno zavarovanje - kmetov in članov njihovih gospodinjstev in drugih oseb, ki plačujejo prispevek od katastrskega dohodka</t>
  </si>
  <si>
    <t>Prispevek za zdravstveno zavarovanje - kmetov, ki plačujejo prispevek od osnove za pokojninsko in invalidsko zavarovanje</t>
  </si>
  <si>
    <t>Prispevek za poškodbe pri delu in poklicna obolenja kmetov</t>
  </si>
  <si>
    <t>Prispevek za zdravstveno zavarovanje oseb, ki samostojno opravljajo gospodarsko ali poklicno dejavnost od zavarovalne osnove</t>
  </si>
  <si>
    <t>Prispevek za zdravstveno zavarovanje oseb, ki samostojno opravljajo gospodarsko ali poklicno dejavnost iz zavarovalne osnove</t>
  </si>
  <si>
    <t>Zamudne obresti iz naslova prispevkov za zdravstveno zavarovanje</t>
  </si>
  <si>
    <t>Pozneje vplačani ukinjeni prispevki za socialno varnost</t>
  </si>
  <si>
    <t>Prispevek delojemalca za zdravstveno zavarovanje od starševskih nadomestil</t>
  </si>
  <si>
    <t>Prispevek delojemalca za zdravstveno zavarovanje od nadomestil zaradi bolezenske odsotnosti, ki jih Zavod za zdravstveno zavarovanje Slovenije neposredno izplačuje upravičencem</t>
  </si>
  <si>
    <t>Prispevek delojemalca za zdravstveno zavarovanje od nadomestil za čas brezposelnosti</t>
  </si>
  <si>
    <t>Prispevek delojemalca za zdravstveno zavarovanje od nadomestil iz invalidskega zavarovanja, ki jih Zavod za pokojninsko in invalidsko zavarovanje Slovenije neposredno izplačuje upravičencem</t>
  </si>
  <si>
    <t>Boleznine nad 30 dni, izplačane iz obveznega zdravstvenega zavarovanja</t>
  </si>
  <si>
    <t>Plačila prispevka delodajalca za pokojninsko in invalidsko zavarovanje od nadomestil zaradi bolezenske odsotnosti, ki jih Zavod za zdravstveno zavarovanje Slovenije neposredno izplačuje upravičencem</t>
  </si>
  <si>
    <t>Plačila prispevka delodajalca za zdravstveno zavarovanje od nadomestil zaradi bolezenske odsotnosti, ki jih Zavod za zdravstveno zavarovanje Slovenije neposredno izplačuje upravičencem</t>
  </si>
  <si>
    <t>Tekoči transferi v javne zavode - sredstva za plače in druge izdatke zaposlenim</t>
  </si>
  <si>
    <t>Tekoči transferi v javne zavode - sredstva za prispevke delodajalcev</t>
  </si>
  <si>
    <t>Tekoči transferi v javne zavode - za izdatke za blago in storitve</t>
  </si>
  <si>
    <t>Tekoči transferi v javne zavode - za zdravila</t>
  </si>
  <si>
    <t>Tekoči transferi v javne zavode - za ortopedske pripomočke</t>
  </si>
  <si>
    <t>Tekoči transferi v javne zavode - za cepiva, transfuzijo krvi in sanitetni material</t>
  </si>
  <si>
    <t>Plačila prispevka delodajalca za zaposlovanje od nadomestil zaradi bolezenske odsotnosti, ki jih Zavod za zdravstveno zavarovanje Slovenije neposredno izplačuje upravičencem</t>
  </si>
  <si>
    <t>Plačila prispevka delodajalca za starševsko varstvo od nadomestil zaradi bolezenske odsotnosti, ki jih Zavod za zdravstveno zavarovanje Slovenije neposredno izplačuje upravičencem</t>
  </si>
  <si>
    <t>Tekoči transferi v tujino - za zdravljenje v tujini</t>
  </si>
  <si>
    <t>Current transfers to non-profit organizations and institutions</t>
  </si>
  <si>
    <t>Tekoči transferi občinam</t>
  </si>
  <si>
    <t>Tekoči transferi v javne sklade</t>
  </si>
  <si>
    <t>Tekoči transferi v javne zavode</t>
  </si>
  <si>
    <t>Dana posojila posameznikom in zasebnikom</t>
  </si>
  <si>
    <t>Dana posojila javnim podjetjem in družbam, ki so v lasti države ali občin</t>
  </si>
  <si>
    <t>Dana posojila finančnim institucijam</t>
  </si>
  <si>
    <t>Dana posojila občinam</t>
  </si>
  <si>
    <t>Najeti krediti pri Banki Slovenije</t>
  </si>
  <si>
    <t>Sredstva, pridobljena z izdajo vrednostnih papirjev na domačem trgu</t>
  </si>
  <si>
    <t>Odplačila kreditov Banki Slovenije</t>
  </si>
  <si>
    <t>Odplačila glavnice vrednostnih papirjev, izdanih na domačem trgu</t>
  </si>
  <si>
    <t>Prihodki od udeležbe na dobičku in dividend ter presežkov prihodkov nad odhodki</t>
  </si>
  <si>
    <t>Drugi prostovoljni prispevki za socialno varnost</t>
  </si>
  <si>
    <t>Transfers from the state budget</t>
  </si>
  <si>
    <t>Prejeta sredstva iz občinskih proračunov</t>
  </si>
  <si>
    <t>Transfers from social security funds</t>
  </si>
  <si>
    <t>Prejeta sredstva iz javnih skladov</t>
  </si>
  <si>
    <t>Prejeta vračila danih posojil od posameznikov in zasebnikov</t>
  </si>
  <si>
    <t>Prejeta vračila danih posojil od javnih podjetij in družb, ki so v lasti države ali občin</t>
  </si>
  <si>
    <t>Prejeta vračila danih posojil od občin</t>
  </si>
  <si>
    <t>Sredstva, pridobljena s prodajo kapitalskih deležev v javnih podjetjih in družbah, ki so v lasti države ali občin</t>
  </si>
  <si>
    <t>Sredstva, pridobljena s prodajo kapitalskih deležev v finančnih institucijah</t>
  </si>
  <si>
    <t>BILANCE ZAVODA ZA ZDRAVSTVENO ZAVAROVANJE SLOVENIJE</t>
  </si>
  <si>
    <t>JANUAR</t>
  </si>
  <si>
    <t>FEBRUAR</t>
  </si>
  <si>
    <t>MAREC</t>
  </si>
  <si>
    <t>APRIL</t>
  </si>
  <si>
    <t>MAJ</t>
  </si>
  <si>
    <t>JUNIJ</t>
  </si>
  <si>
    <t>JULIJ</t>
  </si>
  <si>
    <t>AVGUST</t>
  </si>
  <si>
    <t>SEPTEMBER</t>
  </si>
  <si>
    <t>OKTOBER</t>
  </si>
  <si>
    <t>NOVEMBER</t>
  </si>
  <si>
    <t>DECEMBER</t>
  </si>
  <si>
    <t>1 9 9 2</t>
  </si>
  <si>
    <t>1 9 9 3</t>
  </si>
  <si>
    <t>1 9 9 4</t>
  </si>
  <si>
    <t>1 9 9 5</t>
  </si>
  <si>
    <t>1 9 9 6</t>
  </si>
  <si>
    <t>1 9 9 7</t>
  </si>
  <si>
    <t>1 9 9 8</t>
  </si>
  <si>
    <t>1 9 9 9</t>
  </si>
  <si>
    <t>I.</t>
  </si>
  <si>
    <t xml:space="preserve">TEKOČI PRIHODKI </t>
  </si>
  <si>
    <t>PRISPEVKI ZA SOCIALNO VARNOST</t>
  </si>
  <si>
    <t>Prispevki zaposlenih</t>
  </si>
  <si>
    <t>Prispevki delodajalcev</t>
  </si>
  <si>
    <t>Ostali prispevki za socialno varnost</t>
  </si>
  <si>
    <t>Prihodki od obresti</t>
  </si>
  <si>
    <t>Prihodki od premoženja</t>
  </si>
  <si>
    <t>PRIHODKI OD PRODAJE BLAGA IN STORITEV</t>
  </si>
  <si>
    <t>Prihodki od prodaje blaga in storitev</t>
  </si>
  <si>
    <t>DRUGI NEDAVČNI PRIHODKI</t>
  </si>
  <si>
    <t>Drugi nedavčni prihodki</t>
  </si>
  <si>
    <t>PRIHODKI OD PRODAJE OSNOVNIH SREDSTEV</t>
  </si>
  <si>
    <t>Prihodki od prodaje zgradb in prostorov</t>
  </si>
  <si>
    <t>Prihodki od prodaje prevoznih sredstev</t>
  </si>
  <si>
    <t>Prihodki od prodaje opreme</t>
  </si>
  <si>
    <t>Prihodki od prodaje drugih osnovnih sredstev</t>
  </si>
  <si>
    <t>PREJETE DONACIJE</t>
  </si>
  <si>
    <t>PREJETE DONACIJE IZ TUJINE</t>
  </si>
  <si>
    <t>Prejeta sredstva iz državnega proračuna</t>
  </si>
  <si>
    <t>III.</t>
  </si>
  <si>
    <t>PLAČE IN DRUGI IZDATKI ZAPOSLENIM</t>
  </si>
  <si>
    <t>PRISPEVKI DELODAJALCEV ZA SOCIALNO VARNOST</t>
  </si>
  <si>
    <t>MINISTRSTVO ZA FINANCE</t>
  </si>
  <si>
    <t>REPUBLIKA SLOVENIJA</t>
  </si>
  <si>
    <t>REPUBLIC OF SLOVENIA</t>
  </si>
  <si>
    <t>MINISTRY OF FINANCE</t>
  </si>
  <si>
    <t>LENDING AND REPAYMENTS</t>
  </si>
  <si>
    <t>FINANCING</t>
  </si>
  <si>
    <t>Pension and disability insurance contributions paid by persons employed by individuals engaging in economic activity</t>
  </si>
  <si>
    <t>2 0 0 8</t>
  </si>
  <si>
    <t>Prejeta sredstva iz državnega proračuna iz naslova prispevka delodajalca za zdravstveno zavarovanje zapornikov</t>
  </si>
  <si>
    <t>2 0 0 9</t>
  </si>
  <si>
    <t>Transfers from the state budget from employers' health insurances contributions for prisoners</t>
  </si>
  <si>
    <t>TAKSE IN PRISTOJBINE</t>
  </si>
  <si>
    <t>Upravne takse in pristojbine</t>
  </si>
  <si>
    <t>DONATIONS RECEIVED</t>
  </si>
  <si>
    <t>EMPLOYERS' SOCIAL SECURITY CONTRIBUTIONS</t>
  </si>
  <si>
    <t>EXPENDITURE ON GOODS AND SERVICES</t>
  </si>
  <si>
    <t>DOMESTIC INTEREST PAYMENTS</t>
  </si>
  <si>
    <t>EXTERNAL INTEREST PAYMENTS</t>
  </si>
  <si>
    <t>RESERVES</t>
  </si>
  <si>
    <t>SUBVENCIJE</t>
  </si>
  <si>
    <t>SUBSIDIES</t>
  </si>
  <si>
    <t>TRANSFERS TO INDIVIDUALS AND HOUSEHOLDS</t>
  </si>
  <si>
    <t>TRANSFERI NEPRIDOBITNIM ORGANIZACIJAM IN USTANOVAM</t>
  </si>
  <si>
    <t>TRANSFERS TO NON-PROFIT ORGANISATIONS AND INSTITUTIONS</t>
  </si>
  <si>
    <t>OTHER CURRENT DOMESTIC TRANSFERS</t>
  </si>
  <si>
    <t>CURRENT TRANSFERS ABROAD</t>
  </si>
  <si>
    <t>ACQUISITION OF CAPITAL ASSETS</t>
  </si>
  <si>
    <t>LENDING</t>
  </si>
  <si>
    <t>POVEČANJE KAPITALSKIH DELEŽEV IN FINANČNIH NALOŽB</t>
  </si>
  <si>
    <t>ACQUISITION OF EQUITIES</t>
  </si>
  <si>
    <t>SOCIAL SECURITY CONTRIBUTIONS</t>
  </si>
  <si>
    <t>PARTICIPATION IN PROFITS AND PROPERTY INCOME</t>
  </si>
  <si>
    <t>FEES AND CHARGES</t>
  </si>
  <si>
    <t>GLOBE IN DRUGE DENARNE KAZNI</t>
  </si>
  <si>
    <t>FINES AND FORFEITS</t>
  </si>
  <si>
    <t>PROCEEDS FROM SALES OF GOODS AND SERVICES</t>
  </si>
  <si>
    <t>OTHER NON-TAX REVENUES</t>
  </si>
  <si>
    <t>PROCEEDS FROM DISPOSAL OF FIXED ASSETS</t>
  </si>
  <si>
    <t>PRIHODKI OD PRODAJE ZALOG</t>
  </si>
  <si>
    <t>PROCEEDS FROM DISPOSAL OF STOCKS</t>
  </si>
  <si>
    <t>PRIHODKI OD PRODAJE ZEMLJIŠČ IN NEOPREDMETENIH SREDSTEV</t>
  </si>
  <si>
    <t>PROCEEDS FROM DISPOSAL OF LAND AND INTANGIBLE ASSETS</t>
  </si>
  <si>
    <t>DOMESTIC DONATIONS</t>
  </si>
  <si>
    <t>FOREIGN DONATIONS</t>
  </si>
  <si>
    <t>TRANSFERNI PRIHODKI IZ DRUGIH JAVNOFINANČNIH INSTITUCIJ</t>
  </si>
  <si>
    <t>TRANSFER REVENUES FROM OTHER GENERAL GOVERNMENT INSTITUTIONS</t>
  </si>
  <si>
    <t>REPAYMENTS OF LOANS</t>
  </si>
  <si>
    <t>DISPOSAL OF EQUITIES</t>
  </si>
  <si>
    <t>Prispevek za vzpodbujanje zaposlovanja invalidov po ZZRZI</t>
  </si>
  <si>
    <t>Prihodki iz naslova odškodnin iz sklenjenih zavarovanj</t>
  </si>
  <si>
    <t>Contribution for stimulating employment of disabled persons according to ZZRZI</t>
  </si>
  <si>
    <t>Income from compensations under insurance policies</t>
  </si>
  <si>
    <t>Other taxes</t>
  </si>
  <si>
    <t>Health insurance contribution paid by persons employed by non-residents</t>
  </si>
  <si>
    <t>Payment of difference to the full value of medical services for socially disadvantaged persons</t>
  </si>
  <si>
    <t>Prejeta sredstva iz ZPIZ iz naslova prispevka za zdravstveno zavarovanje upokojencev</t>
  </si>
  <si>
    <t>Tekoča plačila storitev drugim izvajalcem javnih služb, ki niso posredni proračunski uporabniki</t>
  </si>
  <si>
    <t>Lending to public enterprises mand companies owned by the state and by local communities</t>
  </si>
  <si>
    <t>DOMESTIC BORROWING</t>
  </si>
  <si>
    <t>Loans from the Bank of Slovenia</t>
  </si>
  <si>
    <t>Loans from other domestic creditors</t>
  </si>
  <si>
    <t>Funds from domestic issues of securities</t>
  </si>
  <si>
    <t>ZADOLŽEVANJE V TUJINI</t>
  </si>
  <si>
    <t>EXTERNAL BORROWING</t>
  </si>
  <si>
    <t>AMORTIZATION OF DOMESTIC DEBT</t>
  </si>
  <si>
    <t>Amortization of loans from the Bank of Slovenia</t>
  </si>
  <si>
    <t>Amortization of loans from other domestic creditors</t>
  </si>
  <si>
    <t>Amortization of principal of securities issued on the domestic market</t>
  </si>
  <si>
    <t>ODPLAČILA DOLGA V TUJINO</t>
  </si>
  <si>
    <t>AMORTIZATION OF EXTERNAL DEBT</t>
  </si>
  <si>
    <t>OSTALA PREJETA SREDSTVA IZ PRORAČUNA EVROPSKE UNIJE</t>
  </si>
  <si>
    <t>Ostala prejeta sredstva iz proračuna EU</t>
  </si>
  <si>
    <t>OTHER RECEIPTS FROM THE EU BUDGET</t>
  </si>
  <si>
    <t>Other receipts from the EU budget</t>
  </si>
  <si>
    <t>RECEIPTS FROM THE EU BUDGET</t>
  </si>
  <si>
    <t>2 0 1 2</t>
  </si>
  <si>
    <t>2 0 1 3</t>
  </si>
  <si>
    <t>2 0 1 4</t>
  </si>
  <si>
    <t>Prispevek za zdravstveno zavarovanje iz drugih pravnih razmerij</t>
  </si>
  <si>
    <t>Health insurance contribution from other legal relationships</t>
  </si>
  <si>
    <t xml:space="preserve">NOVEMBER </t>
  </si>
  <si>
    <r>
      <t xml:space="preserve">v EUR </t>
    </r>
    <r>
      <rPr>
        <b/>
        <vertAlign val="superscript"/>
        <sz val="12"/>
        <color indexed="8"/>
        <rFont val="Arial"/>
        <family val="2"/>
        <charset val="238"/>
      </rPr>
      <t>1)</t>
    </r>
  </si>
  <si>
    <r>
      <t xml:space="preserve">in EUR </t>
    </r>
    <r>
      <rPr>
        <b/>
        <vertAlign val="superscript"/>
        <sz val="12"/>
        <rFont val="Arial"/>
        <family val="2"/>
        <charset val="238"/>
      </rPr>
      <t>1)</t>
    </r>
  </si>
  <si>
    <t>1) Podatki pred letom 2007 so preračunani po nepreklicnem tečaju zamenjave 239,64 tolarjev za en evro.</t>
  </si>
  <si>
    <t>1) Before 2007 the data are converted according to the irrevocably fixed exchange rate of 239.64 tolars per euro.</t>
  </si>
  <si>
    <t>2 0 1 5</t>
  </si>
  <si>
    <t>Prispevek za ZZ oseb, ki plačujejo prispevek v pavšalu</t>
  </si>
  <si>
    <t>Prispevek za ZZ oseb, ki niso zavarovane iz drugih naslovov</t>
  </si>
  <si>
    <t>Prispevek za ZZ od drugih oseb</t>
  </si>
  <si>
    <t>Health insurance contribution paid by persons employed by  legal entities</t>
  </si>
  <si>
    <t>***Prispevek za zdravstveno zavarovanje - oseb, ki plačujejo prispevek v pavšalu</t>
  </si>
  <si>
    <t>***Health insurance contribution paid by persons liable to pay a lumpsum contribution</t>
  </si>
  <si>
    <t>***Prispevek za zdravstveno zavarovanje - oseb, ki niso zavarovane iz drugih naslovov</t>
  </si>
  <si>
    <t>***Health insurance contribution paid by persons having no other type of insurance</t>
  </si>
  <si>
    <t>***Pavšal za poškodbe pri delu in poklicne bolezni</t>
  </si>
  <si>
    <t>***Lumpsum contribution for  insurance against injury at work and occupational diseases</t>
  </si>
  <si>
    <t>Deferred  social security contributions paid at a later date</t>
  </si>
  <si>
    <t>Prispevek za ZZ za poškodbe pri delu in poklicne bolezni iz drugih pravnih razmerij</t>
  </si>
  <si>
    <t>OTHER  TAXES</t>
  </si>
  <si>
    <t>Prihodki na podlagi EU zakonodaje in sporazumov o socialnem zavarovanju</t>
  </si>
  <si>
    <t xml:space="preserve"> Transfers from the state budget for health insurance contributions for particular persons</t>
  </si>
  <si>
    <t>Revenues from employers' contributions for injuries at work and occupational diseases  for national servicemen</t>
  </si>
  <si>
    <t>Transfers from the local government  budgets for health insurance contributions for particular persons</t>
  </si>
  <si>
    <t>Other funds received from EU budget</t>
  </si>
  <si>
    <t>SALARIES, WAGES AND OTHER  PERSONNEL EXPENDITURES</t>
  </si>
  <si>
    <t>Current transfers to other government institutions -  Salaries, wages and other personnel expenditure</t>
  </si>
  <si>
    <t>Current transfers to other government institutions -  Social security contributions</t>
  </si>
  <si>
    <t>Tekoči transferi v javne zavode na podlagi EU zakonodaje in sporazumov o socialnem zavarovanju</t>
  </si>
  <si>
    <t>Tekoči transferi v tujino, na podlagi EU zakonodaje in sporazumov o socialnem zavarovanju</t>
  </si>
  <si>
    <t>Lending to the  state budget</t>
  </si>
  <si>
    <t>Prispevek za zdravstveno zavarovanje - za začasna in občasna dela študentov in dijakov</t>
  </si>
  <si>
    <t>2 0 1 6</t>
  </si>
  <si>
    <t>DRUGI DAVKI IN PRISPEVKI</t>
  </si>
  <si>
    <t>Drugi davki in prispevki</t>
  </si>
  <si>
    <t>Nerazporejeni davki in prispevki</t>
  </si>
  <si>
    <t>PREJETA SREDSTVA IZ EVROPSKE UNIJE IN IZ DRUGIH DRŽAV</t>
  </si>
  <si>
    <t>2 0 1 7</t>
  </si>
  <si>
    <t>Health insurance contribution paid by individuals engaged in temporary or ocasionaly student work</t>
  </si>
  <si>
    <t>Health insurance contribution paid against injury at work and occupational diseases and other leagel relationships</t>
  </si>
  <si>
    <t>Health insurance contribution paid by persons liable to pay a lumpsum contribution</t>
  </si>
  <si>
    <t>Health insurance contribution paid by persons heaving no other type of insurance</t>
  </si>
  <si>
    <t>Health insurance contribution paid by other persons</t>
  </si>
  <si>
    <t>Prejeta sredstva iz državnega proračuna za pokrivanje izdatkov za plače in nadomestil pripravnikom, sekundarijem in specializantom</t>
  </si>
  <si>
    <t>Transfers from the state budget for the purpose of covering the compensation of employees and allowances for trainees, practitioners and specialists</t>
  </si>
  <si>
    <t>2 0 1 8</t>
  </si>
  <si>
    <t xml:space="preserve">PRESEŽEK (PRIMANJKLJAJ)   </t>
  </si>
  <si>
    <t>Tekoča plačila drugim izvajalcem javnih služb, ki niso posredni proračunski uporabniki, na podlagi zakonodaje EU in sporazumov o socialnem zavarovanju</t>
  </si>
  <si>
    <t>Current payments to other institutions performing public services that are not indirect budget spending units, on the basis of EU legislation and social security agreements</t>
  </si>
  <si>
    <t>2 0 1 9</t>
  </si>
  <si>
    <t>2 0 2 0</t>
  </si>
  <si>
    <t>Current transfers from the state budget</t>
  </si>
  <si>
    <t>PREJETA SREDSTVA IZ PRORAČUNA EU ZA IZVAJANJE CENTRALIZIRANIH IN DRUGIH PROGRAMOV EU</t>
  </si>
  <si>
    <t>Prejeta sredstva iz proračuna EU iz naslova Konkurenčnosti za rast in zaposlovanje</t>
  </si>
  <si>
    <t>Prejeta sredstva iz proračuna EU iz naslova instrumenta za povezovanje Evrope (CEF)</t>
  </si>
  <si>
    <t>FUNDS RECEIVED FROM THE EU BUDGET FOR IMPLEMENTATION OF CENTRALISED AND OTHER EU PROGRAMMES</t>
  </si>
  <si>
    <t>Funds received from the EU budget for Competitiveness for Growth and Employment</t>
  </si>
  <si>
    <t>Funds received from the EU budget for projects under The Connecting Europe Facility (CEF)</t>
  </si>
  <si>
    <t>2 0 2 1</t>
  </si>
  <si>
    <t>Prejeta sredstva iz državnega proračuna - iz sredstev drugih evropskih institucij</t>
  </si>
  <si>
    <t>Prejeta sredstva iz državnega proračuna iz sredstev drugih evropskih institucij in iz drugih držav</t>
  </si>
  <si>
    <t>TRANSFERS RECEIVED FROM THE STATE BUDGET PROVIDED FROM THE EU BUDGET APPROPRIATIONS AND OTHER COUNTRIES</t>
  </si>
  <si>
    <t>PREJETA SREDSTVA IZ DRŽAVNEGA PRORAČUNA IZ SREDSTEV PRORAČUNA EVROPSKE UNIJE IN IZ DRUGIH DRŽAV</t>
  </si>
  <si>
    <t>Transfers received from the state budget provided from other EU institutions and other countries</t>
  </si>
  <si>
    <t>Transfers received from the state budget provided from other EU institutions</t>
  </si>
  <si>
    <t>2 0 2 2</t>
  </si>
  <si>
    <t>2 0 2 3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</si>
</sst>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\ ;\(&quot;$&quot;#,##0\)"/>
    <numFmt numFmtId="165" formatCode="#,##0.0"/>
    <numFmt numFmtId="166" formatCode="0.0"/>
    <numFmt numFmtId="168" formatCode="#,##0.000000"/>
  </numFmts>
  <fonts count="19" x14ac:knownFonts="1">
    <font>
      <sz val="10"/>
      <color indexed="24"/>
      <name val="Arial"/>
      <charset val="238"/>
    </font>
    <font>
      <b/>
      <sz val="18"/>
      <color indexed="24"/>
      <name val="Arial"/>
      <family val="2"/>
      <charset val="238"/>
    </font>
    <font>
      <b/>
      <sz val="12"/>
      <color indexed="24"/>
      <name val="Arial"/>
      <family val="2"/>
      <charset val="238"/>
    </font>
    <font>
      <b/>
      <sz val="12"/>
      <color indexed="8"/>
      <name val="Arial"/>
      <family val="2"/>
      <charset val="238"/>
    </font>
    <font>
      <b/>
      <sz val="12"/>
      <name val="Arial"/>
      <family val="2"/>
      <charset val="238"/>
    </font>
    <font>
      <sz val="12"/>
      <color indexed="8"/>
      <name val="Arial"/>
      <family val="2"/>
      <charset val="238"/>
    </font>
    <font>
      <sz val="12"/>
      <name val="Arial"/>
      <family val="2"/>
      <charset val="238"/>
    </font>
    <font>
      <b/>
      <sz val="16"/>
      <color indexed="8"/>
      <name val="Arial"/>
      <family val="2"/>
      <charset val="238"/>
    </font>
    <font>
      <b/>
      <sz val="14"/>
      <name val="Arial"/>
      <family val="2"/>
      <charset val="238"/>
    </font>
    <font>
      <b/>
      <sz val="16"/>
      <name val="Arial"/>
      <family val="2"/>
      <charset val="238"/>
    </font>
    <font>
      <sz val="12"/>
      <name val="Arial CE"/>
      <family val="2"/>
      <charset val="238"/>
    </font>
    <font>
      <sz val="12"/>
      <color indexed="24"/>
      <name val="Arial"/>
      <family val="2"/>
      <charset val="238"/>
    </font>
    <font>
      <b/>
      <sz val="24"/>
      <name val="Arial"/>
      <family val="2"/>
      <charset val="238"/>
    </font>
    <font>
      <b/>
      <sz val="24"/>
      <color indexed="24"/>
      <name val="Arial"/>
      <family val="2"/>
      <charset val="238"/>
    </font>
    <font>
      <sz val="14"/>
      <color indexed="8"/>
      <name val="Arial"/>
      <family val="2"/>
      <charset val="238"/>
    </font>
    <font>
      <sz val="10"/>
      <color indexed="24"/>
      <name val="Arial"/>
      <family val="2"/>
      <charset val="238"/>
    </font>
    <font>
      <b/>
      <vertAlign val="superscript"/>
      <sz val="12"/>
      <color indexed="8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b/>
      <sz val="14"/>
      <color indexed="8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indexed="43"/>
        <bgColor indexed="32"/>
      </patternFill>
    </fill>
    <fill>
      <patternFill patternType="solid">
        <fgColor indexed="44"/>
        <bgColor indexed="32"/>
      </patternFill>
    </fill>
  </fills>
  <borders count="66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" fontId="15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5" fillId="0" borderId="1" applyNumberFormat="0" applyFont="0" applyFill="0" applyAlignment="0" applyProtection="0"/>
  </cellStyleXfs>
  <cellXfs count="270">
    <xf numFmtId="0" fontId="0" fillId="0" borderId="0" xfId="0"/>
    <xf numFmtId="0" fontId="5" fillId="0" borderId="0" xfId="0" applyNumberFormat="1" applyFont="1" applyAlignment="1">
      <alignment horizontal="left"/>
    </xf>
    <xf numFmtId="0" fontId="8" fillId="0" borderId="2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right"/>
    </xf>
    <xf numFmtId="0" fontId="7" fillId="0" borderId="0" xfId="0" applyNumberFormat="1" applyFont="1" applyAlignment="1"/>
    <xf numFmtId="0" fontId="5" fillId="0" borderId="0" xfId="0" applyNumberFormat="1" applyFont="1" applyAlignment="1">
      <alignment horizontal="right"/>
    </xf>
    <xf numFmtId="0" fontId="5" fillId="0" borderId="0" xfId="0" applyNumberFormat="1" applyFont="1" applyBorder="1" applyAlignment="1">
      <alignment horizontal="right"/>
    </xf>
    <xf numFmtId="0" fontId="5" fillId="0" borderId="0" xfId="0" applyNumberFormat="1" applyFont="1" applyBorder="1" applyAlignment="1">
      <alignment horizontal="left"/>
    </xf>
    <xf numFmtId="0" fontId="5" fillId="0" borderId="0" xfId="0" applyNumberFormat="1" applyFont="1" applyAlignment="1"/>
    <xf numFmtId="0" fontId="11" fillId="0" borderId="0" xfId="0" applyNumberFormat="1" applyFont="1" applyFill="1" applyAlignment="1"/>
    <xf numFmtId="0" fontId="7" fillId="0" borderId="0" xfId="0" applyNumberFormat="1" applyFont="1" applyFill="1" applyAlignment="1"/>
    <xf numFmtId="0" fontId="5" fillId="0" borderId="4" xfId="0" applyNumberFormat="1" applyFont="1" applyBorder="1" applyAlignment="1"/>
    <xf numFmtId="0" fontId="5" fillId="0" borderId="4" xfId="0" quotePrefix="1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4" borderId="8" xfId="0" applyNumberFormat="1" applyFont="1" applyFill="1" applyBorder="1" applyAlignment="1">
      <alignment horizontal="center"/>
    </xf>
    <xf numFmtId="0" fontId="3" fillId="5" borderId="8" xfId="0" applyNumberFormat="1" applyFont="1" applyFill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3" fillId="4" borderId="11" xfId="0" applyNumberFormat="1" applyFont="1" applyFill="1" applyBorder="1" applyAlignment="1">
      <alignment horizontal="center"/>
    </xf>
    <xf numFmtId="0" fontId="3" fillId="5" borderId="11" xfId="0" applyNumberFormat="1" applyFont="1" applyFill="1" applyBorder="1" applyAlignment="1">
      <alignment horizontal="center"/>
    </xf>
    <xf numFmtId="0" fontId="7" fillId="5" borderId="11" xfId="0" applyNumberFormat="1" applyFont="1" applyFill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4" borderId="15" xfId="0" applyNumberFormat="1" applyFont="1" applyFill="1" applyBorder="1" applyAlignment="1">
      <alignment horizontal="center"/>
    </xf>
    <xf numFmtId="0" fontId="3" fillId="5" borderId="15" xfId="0" applyNumberFormat="1" applyFont="1" applyFill="1" applyBorder="1" applyAlignment="1">
      <alignment horizontal="center"/>
    </xf>
    <xf numFmtId="0" fontId="7" fillId="3" borderId="16" xfId="0" applyNumberFormat="1" applyFont="1" applyFill="1" applyBorder="1" applyAlignment="1">
      <alignment horizontal="right"/>
    </xf>
    <xf numFmtId="0" fontId="7" fillId="3" borderId="17" xfId="0" applyNumberFormat="1" applyFont="1" applyFill="1" applyBorder="1" applyAlignment="1">
      <alignment horizontal="right"/>
    </xf>
    <xf numFmtId="0" fontId="7" fillId="3" borderId="2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6" fillId="0" borderId="16" xfId="0" applyNumberFormat="1" applyFont="1" applyFill="1" applyBorder="1" applyAlignment="1">
      <alignment horizontal="right"/>
    </xf>
    <xf numFmtId="0" fontId="6" fillId="0" borderId="17" xfId="0" applyNumberFormat="1" applyFont="1" applyFill="1" applyBorder="1" applyAlignment="1">
      <alignment horizontal="right"/>
    </xf>
    <xf numFmtId="0" fontId="6" fillId="0" borderId="2" xfId="0" applyNumberFormat="1" applyFont="1" applyFill="1" applyBorder="1" applyAlignment="1">
      <alignment horizontal="left"/>
    </xf>
    <xf numFmtId="0" fontId="5" fillId="0" borderId="16" xfId="0" applyNumberFormat="1" applyFont="1" applyFill="1" applyBorder="1" applyAlignment="1">
      <alignment horizontal="right"/>
    </xf>
    <xf numFmtId="0" fontId="5" fillId="0" borderId="17" xfId="0" applyNumberFormat="1" applyFont="1" applyFill="1" applyBorder="1" applyAlignment="1">
      <alignment horizontal="right"/>
    </xf>
    <xf numFmtId="0" fontId="5" fillId="0" borderId="2" xfId="0" applyNumberFormat="1" applyFont="1" applyFill="1" applyBorder="1" applyAlignment="1">
      <alignment horizontal="left"/>
    </xf>
    <xf numFmtId="0" fontId="8" fillId="0" borderId="16" xfId="0" applyNumberFormat="1" applyFont="1" applyFill="1" applyBorder="1" applyAlignment="1">
      <alignment horizontal="right"/>
    </xf>
    <xf numFmtId="0" fontId="8" fillId="0" borderId="17" xfId="0" applyNumberFormat="1" applyFont="1" applyFill="1" applyBorder="1" applyAlignment="1">
      <alignment horizontal="right"/>
    </xf>
    <xf numFmtId="0" fontId="9" fillId="0" borderId="16" xfId="0" applyNumberFormat="1" applyFont="1" applyFill="1" applyBorder="1" applyAlignment="1">
      <alignment horizontal="right"/>
    </xf>
    <xf numFmtId="0" fontId="9" fillId="0" borderId="17" xfId="0" applyNumberFormat="1" applyFont="1" applyFill="1" applyBorder="1" applyAlignment="1">
      <alignment horizontal="right"/>
    </xf>
    <xf numFmtId="0" fontId="9" fillId="0" borderId="2" xfId="0" applyNumberFormat="1" applyFont="1" applyFill="1" applyBorder="1" applyAlignment="1">
      <alignment horizontal="left"/>
    </xf>
    <xf numFmtId="0" fontId="5" fillId="0" borderId="0" xfId="0" applyNumberFormat="1" applyFont="1" applyFill="1" applyAlignment="1"/>
    <xf numFmtId="0" fontId="5" fillId="4" borderId="18" xfId="0" applyNumberFormat="1" applyFont="1" applyFill="1" applyBorder="1" applyAlignment="1">
      <alignment horizontal="right"/>
    </xf>
    <xf numFmtId="0" fontId="5" fillId="4" borderId="19" xfId="0" applyNumberFormat="1" applyFont="1" applyFill="1" applyBorder="1" applyAlignment="1">
      <alignment horizontal="right"/>
    </xf>
    <xf numFmtId="0" fontId="5" fillId="4" borderId="1" xfId="0" applyNumberFormat="1" applyFont="1" applyFill="1" applyBorder="1" applyAlignment="1">
      <alignment horizontal="left"/>
    </xf>
    <xf numFmtId="0" fontId="7" fillId="4" borderId="9" xfId="0" applyNumberFormat="1" applyFont="1" applyFill="1" applyBorder="1" applyAlignment="1">
      <alignment horizontal="right"/>
    </xf>
    <xf numFmtId="0" fontId="7" fillId="4" borderId="3" xfId="0" applyNumberFormat="1" applyFont="1" applyFill="1" applyBorder="1" applyAlignment="1">
      <alignment horizontal="right"/>
    </xf>
    <xf numFmtId="0" fontId="7" fillId="4" borderId="0" xfId="0" applyNumberFormat="1" applyFont="1" applyFill="1" applyBorder="1" applyAlignment="1">
      <alignment horizontal="left"/>
    </xf>
    <xf numFmtId="0" fontId="5" fillId="0" borderId="20" xfId="0" applyNumberFormat="1" applyFont="1" applyBorder="1" applyAlignment="1">
      <alignment horizontal="right"/>
    </xf>
    <xf numFmtId="0" fontId="5" fillId="0" borderId="20" xfId="0" applyNumberFormat="1" applyFont="1" applyBorder="1" applyAlignment="1">
      <alignment horizontal="left"/>
    </xf>
    <xf numFmtId="3" fontId="7" fillId="0" borderId="0" xfId="0" applyNumberFormat="1" applyFont="1" applyBorder="1" applyAlignment="1"/>
    <xf numFmtId="0" fontId="5" fillId="2" borderId="18" xfId="0" applyNumberFormat="1" applyFont="1" applyFill="1" applyBorder="1" applyAlignment="1">
      <alignment horizontal="right"/>
    </xf>
    <xf numFmtId="0" fontId="5" fillId="2" borderId="19" xfId="0" applyNumberFormat="1" applyFont="1" applyFill="1" applyBorder="1" applyAlignment="1">
      <alignment horizontal="right"/>
    </xf>
    <xf numFmtId="0" fontId="5" fillId="2" borderId="1" xfId="0" applyNumberFormat="1" applyFont="1" applyFill="1" applyBorder="1" applyAlignment="1">
      <alignment horizontal="left"/>
    </xf>
    <xf numFmtId="0" fontId="7" fillId="4" borderId="21" xfId="0" applyNumberFormat="1" applyFont="1" applyFill="1" applyBorder="1" applyAlignment="1">
      <alignment horizontal="right"/>
    </xf>
    <xf numFmtId="0" fontId="7" fillId="4" borderId="22" xfId="0" applyNumberFormat="1" applyFont="1" applyFill="1" applyBorder="1" applyAlignment="1">
      <alignment horizontal="right"/>
    </xf>
    <xf numFmtId="0" fontId="7" fillId="4" borderId="23" xfId="0" applyNumberFormat="1" applyFont="1" applyFill="1" applyBorder="1" applyAlignment="1">
      <alignment horizontal="lef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left"/>
    </xf>
    <xf numFmtId="0" fontId="7" fillId="4" borderId="24" xfId="0" applyNumberFormat="1" applyFont="1" applyFill="1" applyBorder="1" applyAlignment="1">
      <alignment horizontal="right"/>
    </xf>
    <xf numFmtId="0" fontId="7" fillId="4" borderId="25" xfId="0" applyNumberFormat="1" applyFont="1" applyFill="1" applyBorder="1" applyAlignment="1">
      <alignment horizontal="right"/>
    </xf>
    <xf numFmtId="0" fontId="7" fillId="4" borderId="4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"/>
    </xf>
    <xf numFmtId="166" fontId="5" fillId="0" borderId="16" xfId="0" applyNumberFormat="1" applyFont="1" applyFill="1" applyBorder="1" applyAlignment="1">
      <alignment horizontal="right"/>
    </xf>
    <xf numFmtId="166" fontId="5" fillId="0" borderId="17" xfId="0" applyNumberFormat="1" applyFont="1" applyFill="1" applyBorder="1" applyAlignment="1">
      <alignment horizontal="right"/>
    </xf>
    <xf numFmtId="166" fontId="5" fillId="0" borderId="2" xfId="0" applyNumberFormat="1" applyFont="1" applyFill="1" applyBorder="1" applyAlignment="1">
      <alignment horizontal="left"/>
    </xf>
    <xf numFmtId="0" fontId="5" fillId="0" borderId="0" xfId="0" applyNumberFormat="1" applyFont="1" applyAlignment="1">
      <alignment horizontal="centerContinuous"/>
    </xf>
    <xf numFmtId="0" fontId="6" fillId="0" borderId="0" xfId="0" applyNumberFormat="1" applyFont="1" applyFill="1" applyAlignment="1">
      <alignment horizontal="centerContinuous"/>
    </xf>
    <xf numFmtId="0" fontId="11" fillId="0" borderId="0" xfId="0" applyNumberFormat="1" applyFont="1" applyFill="1" applyBorder="1" applyAlignment="1">
      <alignment horizontal="centerContinuous"/>
    </xf>
    <xf numFmtId="0" fontId="11" fillId="0" borderId="0" xfId="0" applyNumberFormat="1" applyFont="1" applyFill="1" applyBorder="1" applyAlignment="1">
      <alignment horizontal="left"/>
    </xf>
    <xf numFmtId="0" fontId="11" fillId="0" borderId="0" xfId="0" applyNumberFormat="1" applyFont="1" applyFill="1" applyAlignment="1">
      <alignment horizontal="centerContinuous"/>
    </xf>
    <xf numFmtId="0" fontId="5" fillId="4" borderId="24" xfId="0" applyNumberFormat="1" applyFont="1" applyFill="1" applyBorder="1" applyAlignment="1">
      <alignment horizontal="right"/>
    </xf>
    <xf numFmtId="0" fontId="5" fillId="4" borderId="25" xfId="0" applyNumberFormat="1" applyFont="1" applyFill="1" applyBorder="1" applyAlignment="1">
      <alignment horizontal="right"/>
    </xf>
    <xf numFmtId="0" fontId="5" fillId="4" borderId="4" xfId="0" applyNumberFormat="1" applyFont="1" applyFill="1" applyBorder="1" applyAlignment="1">
      <alignment horizontal="left"/>
    </xf>
    <xf numFmtId="0" fontId="4" fillId="0" borderId="16" xfId="0" applyNumberFormat="1" applyFont="1" applyFill="1" applyBorder="1" applyAlignment="1">
      <alignment horizontal="right"/>
    </xf>
    <xf numFmtId="0" fontId="4" fillId="0" borderId="17" xfId="0" applyNumberFormat="1" applyFont="1" applyFill="1" applyBorder="1" applyAlignment="1">
      <alignment horizontal="right"/>
    </xf>
    <xf numFmtId="0" fontId="4" fillId="0" borderId="2" xfId="0" applyNumberFormat="1" applyFont="1" applyFill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4" borderId="18" xfId="0" applyNumberFormat="1" applyFont="1" applyFill="1" applyBorder="1" applyAlignment="1">
      <alignment horizontal="right"/>
    </xf>
    <xf numFmtId="0" fontId="7" fillId="4" borderId="19" xfId="0" applyNumberFormat="1" applyFont="1" applyFill="1" applyBorder="1" applyAlignment="1">
      <alignment horizontal="right"/>
    </xf>
    <xf numFmtId="0" fontId="7" fillId="4" borderId="1" xfId="0" applyNumberFormat="1" applyFont="1" applyFill="1" applyBorder="1" applyAlignment="1">
      <alignment horizontal="left"/>
    </xf>
    <xf numFmtId="0" fontId="5" fillId="0" borderId="26" xfId="0" applyNumberFormat="1" applyFont="1" applyBorder="1" applyAlignment="1">
      <alignment horizontal="right"/>
    </xf>
    <xf numFmtId="0" fontId="5" fillId="0" borderId="27" xfId="0" applyNumberFormat="1" applyFont="1" applyBorder="1" applyAlignment="1">
      <alignment horizontal="right"/>
    </xf>
    <xf numFmtId="0" fontId="5" fillId="0" borderId="28" xfId="0" applyNumberFormat="1" applyFont="1" applyBorder="1" applyAlignment="1">
      <alignment horizontal="right"/>
    </xf>
    <xf numFmtId="0" fontId="9" fillId="6" borderId="9" xfId="0" applyNumberFormat="1" applyFont="1" applyFill="1" applyBorder="1" applyAlignment="1"/>
    <xf numFmtId="0" fontId="9" fillId="6" borderId="3" xfId="0" applyNumberFormat="1" applyFont="1" applyFill="1" applyBorder="1" applyAlignment="1"/>
    <xf numFmtId="0" fontId="9" fillId="6" borderId="0" xfId="0" applyNumberFormat="1" applyFont="1" applyFill="1" applyBorder="1" applyAlignment="1"/>
    <xf numFmtId="3" fontId="9" fillId="6" borderId="11" xfId="1" applyNumberFormat="1" applyFont="1" applyFill="1" applyBorder="1" applyAlignment="1">
      <alignment horizontal="right"/>
    </xf>
    <xf numFmtId="0" fontId="6" fillId="6" borderId="24" xfId="0" applyNumberFormat="1" applyFont="1" applyFill="1" applyBorder="1" applyAlignment="1"/>
    <xf numFmtId="0" fontId="6" fillId="6" borderId="25" xfId="0" applyNumberFormat="1" applyFont="1" applyFill="1" applyBorder="1" applyAlignment="1"/>
    <xf numFmtId="0" fontId="6" fillId="6" borderId="4" xfId="0" applyNumberFormat="1" applyFont="1" applyFill="1" applyBorder="1" applyAlignment="1"/>
    <xf numFmtId="3" fontId="6" fillId="6" borderId="30" xfId="1" applyNumberFormat="1" applyFont="1" applyFill="1" applyBorder="1" applyAlignment="1">
      <alignment horizontal="right"/>
    </xf>
    <xf numFmtId="0" fontId="7" fillId="0" borderId="16" xfId="0" applyNumberFormat="1" applyFont="1" applyFill="1" applyBorder="1" applyAlignment="1">
      <alignment horizontal="right"/>
    </xf>
    <xf numFmtId="0" fontId="5" fillId="0" borderId="31" xfId="0" applyNumberFormat="1" applyFont="1" applyFill="1" applyBorder="1" applyAlignment="1">
      <alignment horizontal="right"/>
    </xf>
    <xf numFmtId="166" fontId="7" fillId="4" borderId="21" xfId="0" applyNumberFormat="1" applyFont="1" applyFill="1" applyBorder="1" applyAlignment="1">
      <alignment horizontal="right"/>
    </xf>
    <xf numFmtId="0" fontId="6" fillId="6" borderId="18" xfId="0" applyNumberFormat="1" applyFont="1" applyFill="1" applyBorder="1" applyAlignment="1"/>
    <xf numFmtId="3" fontId="6" fillId="6" borderId="32" xfId="1" applyNumberFormat="1" applyFont="1" applyFill="1" applyBorder="1" applyAlignment="1">
      <alignment horizontal="right"/>
    </xf>
    <xf numFmtId="0" fontId="5" fillId="0" borderId="33" xfId="0" applyNumberFormat="1" applyFont="1" applyBorder="1" applyAlignment="1">
      <alignment horizontal="right"/>
    </xf>
    <xf numFmtId="0" fontId="5" fillId="0" borderId="34" xfId="0" applyNumberFormat="1" applyFont="1" applyBorder="1" applyAlignment="1">
      <alignment horizontal="left"/>
    </xf>
    <xf numFmtId="0" fontId="7" fillId="0" borderId="17" xfId="0" applyNumberFormat="1" applyFont="1" applyFill="1" applyBorder="1" applyAlignment="1">
      <alignment horizontal="right"/>
    </xf>
    <xf numFmtId="0" fontId="7" fillId="0" borderId="2" xfId="0" applyNumberFormat="1" applyFont="1" applyFill="1" applyBorder="1" applyAlignment="1">
      <alignment horizontal="left"/>
    </xf>
    <xf numFmtId="0" fontId="6" fillId="0" borderId="2" xfId="0" applyFont="1" applyFill="1" applyBorder="1"/>
    <xf numFmtId="0" fontId="5" fillId="0" borderId="35" xfId="0" applyNumberFormat="1" applyFont="1" applyFill="1" applyBorder="1" applyAlignment="1">
      <alignment horizontal="right"/>
    </xf>
    <xf numFmtId="0" fontId="5" fillId="0" borderId="36" xfId="0" applyNumberFormat="1" applyFont="1" applyFill="1" applyBorder="1" applyAlignment="1">
      <alignment horizontal="left"/>
    </xf>
    <xf numFmtId="0" fontId="5" fillId="0" borderId="37" xfId="0" applyNumberFormat="1" applyFont="1" applyBorder="1" applyAlignment="1">
      <alignment horizontal="right"/>
    </xf>
    <xf numFmtId="0" fontId="5" fillId="0" borderId="38" xfId="0" applyNumberFormat="1" applyFont="1" applyBorder="1" applyAlignment="1">
      <alignment horizontal="left"/>
    </xf>
    <xf numFmtId="166" fontId="7" fillId="4" borderId="22" xfId="0" applyNumberFormat="1" applyFont="1" applyFill="1" applyBorder="1" applyAlignment="1">
      <alignment horizontal="right"/>
    </xf>
    <xf numFmtId="166" fontId="7" fillId="4" borderId="23" xfId="0" applyNumberFormat="1" applyFont="1" applyFill="1" applyBorder="1" applyAlignment="1">
      <alignment horizontal="left"/>
    </xf>
    <xf numFmtId="0" fontId="6" fillId="6" borderId="19" xfId="0" applyNumberFormat="1" applyFont="1" applyFill="1" applyBorder="1" applyAlignment="1"/>
    <xf numFmtId="0" fontId="6" fillId="6" borderId="1" xfId="0" applyNumberFormat="1" applyFont="1" applyFill="1" applyBorder="1" applyAlignment="1"/>
    <xf numFmtId="0" fontId="5" fillId="0" borderId="39" xfId="0" applyNumberFormat="1" applyFont="1" applyBorder="1" applyAlignment="1">
      <alignment horizontal="right"/>
    </xf>
    <xf numFmtId="0" fontId="5" fillId="0" borderId="4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20" xfId="0" applyNumberFormat="1" applyFont="1" applyBorder="1" applyAlignment="1">
      <alignment horizontal="center"/>
    </xf>
    <xf numFmtId="0" fontId="4" fillId="5" borderId="8" xfId="0" applyNumberFormat="1" applyFont="1" applyFill="1" applyBorder="1" applyAlignment="1">
      <alignment horizontal="center"/>
    </xf>
    <xf numFmtId="0" fontId="4" fillId="6" borderId="8" xfId="0" applyNumberFormat="1" applyFont="1" applyFill="1" applyBorder="1" applyAlignment="1">
      <alignment horizontal="center"/>
    </xf>
    <xf numFmtId="0" fontId="3" fillId="6" borderId="8" xfId="0" applyNumberFormat="1" applyFont="1" applyFill="1" applyBorder="1" applyAlignment="1">
      <alignment horizontal="center"/>
    </xf>
    <xf numFmtId="0" fontId="3" fillId="6" borderId="7" xfId="0" applyNumberFormat="1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4" fillId="0" borderId="9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5" borderId="11" xfId="0" applyNumberFormat="1" applyFont="1" applyFill="1" applyBorder="1" applyAlignment="1">
      <alignment horizontal="center"/>
    </xf>
    <xf numFmtId="0" fontId="4" fillId="6" borderId="11" xfId="0" applyNumberFormat="1" applyFont="1" applyFill="1" applyBorder="1" applyAlignment="1">
      <alignment horizontal="center"/>
    </xf>
    <xf numFmtId="0" fontId="4" fillId="6" borderId="10" xfId="0" applyNumberFormat="1" applyFont="1" applyFill="1" applyBorder="1" applyAlignment="1">
      <alignment horizontal="center"/>
    </xf>
    <xf numFmtId="0" fontId="9" fillId="5" borderId="11" xfId="0" applyNumberFormat="1" applyFont="1" applyFill="1" applyBorder="1" applyAlignment="1">
      <alignment horizontal="center"/>
    </xf>
    <xf numFmtId="0" fontId="4" fillId="0" borderId="24" xfId="0" applyNumberFormat="1" applyFont="1" applyBorder="1" applyAlignment="1">
      <alignment horizontal="center"/>
    </xf>
    <xf numFmtId="0" fontId="4" fillId="0" borderId="25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5" borderId="30" xfId="0" applyNumberFormat="1" applyFont="1" applyFill="1" applyBorder="1" applyAlignment="1">
      <alignment horizontal="center"/>
    </xf>
    <xf numFmtId="0" fontId="4" fillId="6" borderId="30" xfId="0" applyNumberFormat="1" applyFont="1" applyFill="1" applyBorder="1" applyAlignment="1">
      <alignment horizontal="center"/>
    </xf>
    <xf numFmtId="0" fontId="3" fillId="6" borderId="30" xfId="0" applyNumberFormat="1" applyFont="1" applyFill="1" applyBorder="1" applyAlignment="1">
      <alignment horizontal="center"/>
    </xf>
    <xf numFmtId="0" fontId="3" fillId="6" borderId="29" xfId="0" applyNumberFormat="1" applyFont="1" applyFill="1" applyBorder="1" applyAlignment="1">
      <alignment horizontal="center"/>
    </xf>
    <xf numFmtId="0" fontId="3" fillId="0" borderId="20" xfId="0" applyNumberFormat="1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0" borderId="41" xfId="0" applyNumberFormat="1" applyFont="1" applyBorder="1" applyAlignment="1">
      <alignment horizontal="center"/>
    </xf>
    <xf numFmtId="0" fontId="3" fillId="5" borderId="30" xfId="0" applyNumberFormat="1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3" fontId="6" fillId="0" borderId="42" xfId="0" applyNumberFormat="1" applyFont="1" applyFill="1" applyBorder="1" applyAlignment="1">
      <alignment horizontal="right"/>
    </xf>
    <xf numFmtId="3" fontId="5" fillId="0" borderId="43" xfId="0" applyNumberFormat="1" applyFont="1" applyBorder="1" applyAlignment="1">
      <alignment horizontal="right"/>
    </xf>
    <xf numFmtId="3" fontId="7" fillId="3" borderId="42" xfId="0" applyNumberFormat="1" applyFont="1" applyFill="1" applyBorder="1" applyAlignment="1">
      <alignment horizontal="right"/>
    </xf>
    <xf numFmtId="3" fontId="7" fillId="0" borderId="42" xfId="0" applyNumberFormat="1" applyFont="1" applyFill="1" applyBorder="1" applyAlignment="1">
      <alignment horizontal="right"/>
    </xf>
    <xf numFmtId="3" fontId="5" fillId="0" borderId="42" xfId="0" applyNumberFormat="1" applyFont="1" applyFill="1" applyBorder="1" applyAlignment="1">
      <alignment horizontal="right"/>
    </xf>
    <xf numFmtId="3" fontId="9" fillId="0" borderId="42" xfId="0" applyNumberFormat="1" applyFont="1" applyFill="1" applyBorder="1" applyAlignment="1">
      <alignment horizontal="right"/>
    </xf>
    <xf numFmtId="165" fontId="5" fillId="0" borderId="42" xfId="0" applyNumberFormat="1" applyFont="1" applyFill="1" applyBorder="1" applyAlignment="1">
      <alignment horizontal="right"/>
    </xf>
    <xf numFmtId="3" fontId="8" fillId="0" borderId="42" xfId="0" applyNumberFormat="1" applyFont="1" applyFill="1" applyBorder="1" applyAlignment="1">
      <alignment horizontal="right"/>
    </xf>
    <xf numFmtId="3" fontId="4" fillId="0" borderId="42" xfId="0" applyNumberFormat="1" applyFont="1" applyFill="1" applyBorder="1" applyAlignment="1">
      <alignment horizontal="right"/>
    </xf>
    <xf numFmtId="168" fontId="5" fillId="0" borderId="42" xfId="0" applyNumberFormat="1" applyFont="1" applyFill="1" applyBorder="1" applyAlignment="1">
      <alignment horizontal="right"/>
    </xf>
    <xf numFmtId="166" fontId="5" fillId="0" borderId="42" xfId="1" applyNumberFormat="1" applyFont="1" applyFill="1" applyBorder="1" applyAlignment="1">
      <alignment horizontal="right"/>
    </xf>
    <xf numFmtId="166" fontId="5" fillId="0" borderId="42" xfId="0" applyNumberFormat="1" applyFont="1" applyFill="1" applyBorder="1" applyAlignment="1">
      <alignment horizontal="right"/>
    </xf>
    <xf numFmtId="3" fontId="5" fillId="0" borderId="44" xfId="0" applyNumberFormat="1" applyFont="1" applyFill="1" applyBorder="1" applyAlignment="1">
      <alignment horizontal="right"/>
    </xf>
    <xf numFmtId="3" fontId="5" fillId="0" borderId="45" xfId="0" applyNumberFormat="1" applyFont="1" applyBorder="1" applyAlignment="1">
      <alignment horizontal="right"/>
    </xf>
    <xf numFmtId="3" fontId="6" fillId="0" borderId="42" xfId="1" applyNumberFormat="1" applyFont="1" applyFill="1" applyBorder="1" applyAlignment="1">
      <alignment horizontal="right"/>
    </xf>
    <xf numFmtId="3" fontId="5" fillId="4" borderId="32" xfId="0" applyNumberFormat="1" applyFont="1" applyFill="1" applyBorder="1" applyAlignment="1">
      <alignment horizontal="right"/>
    </xf>
    <xf numFmtId="3" fontId="7" fillId="4" borderId="11" xfId="0" applyNumberFormat="1" applyFont="1" applyFill="1" applyBorder="1" applyAlignment="1">
      <alignment horizontal="right"/>
    </xf>
    <xf numFmtId="166" fontId="7" fillId="4" borderId="46" xfId="1" applyNumberFormat="1" applyFont="1" applyFill="1" applyBorder="1" applyAlignment="1">
      <alignment horizontal="right"/>
    </xf>
    <xf numFmtId="166" fontId="7" fillId="4" borderId="46" xfId="0" applyNumberFormat="1" applyFont="1" applyFill="1" applyBorder="1" applyAlignment="1">
      <alignment horizontal="right"/>
    </xf>
    <xf numFmtId="3" fontId="5" fillId="0" borderId="20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quotePrefix="1" applyNumberFormat="1" applyFont="1" applyBorder="1" applyAlignment="1">
      <alignment horizontal="right"/>
    </xf>
    <xf numFmtId="3" fontId="5" fillId="0" borderId="47" xfId="0" applyNumberFormat="1" applyFont="1" applyBorder="1" applyAlignment="1">
      <alignment horizontal="right"/>
    </xf>
    <xf numFmtId="3" fontId="5" fillId="2" borderId="32" xfId="0" applyNumberFormat="1" applyFont="1" applyFill="1" applyBorder="1" applyAlignment="1">
      <alignment horizontal="right"/>
    </xf>
    <xf numFmtId="3" fontId="5" fillId="4" borderId="30" xfId="0" applyNumberFormat="1" applyFont="1" applyFill="1" applyBorder="1" applyAlignment="1">
      <alignment horizontal="right"/>
    </xf>
    <xf numFmtId="3" fontId="7" fillId="0" borderId="0" xfId="0" applyNumberFormat="1" applyFont="1" applyFill="1" applyAlignment="1">
      <alignment horizontal="right"/>
    </xf>
    <xf numFmtId="3" fontId="7" fillId="4" borderId="46" xfId="0" applyNumberFormat="1" applyFont="1" applyFill="1" applyBorder="1" applyAlignment="1">
      <alignment horizontal="right"/>
    </xf>
    <xf numFmtId="3" fontId="7" fillId="4" borderId="32" xfId="0" applyNumberFormat="1" applyFont="1" applyFill="1" applyBorder="1" applyAlignment="1">
      <alignment horizontal="right"/>
    </xf>
    <xf numFmtId="3" fontId="7" fillId="4" borderId="30" xfId="0" applyNumberFormat="1" applyFont="1" applyFill="1" applyBorder="1" applyAlignment="1">
      <alignment horizontal="right"/>
    </xf>
    <xf numFmtId="0" fontId="12" fillId="0" borderId="0" xfId="0" applyNumberFormat="1" applyFont="1" applyFill="1" applyAlignment="1">
      <alignment horizontal="centerContinuous"/>
    </xf>
    <xf numFmtId="0" fontId="12" fillId="0" borderId="0" xfId="0" applyNumberFormat="1" applyFont="1" applyFill="1" applyBorder="1" applyAlignment="1">
      <alignment horizontal="centerContinuous"/>
    </xf>
    <xf numFmtId="0" fontId="12" fillId="0" borderId="0" xfId="0" applyNumberFormat="1" applyFont="1" applyFill="1" applyBorder="1" applyAlignment="1"/>
    <xf numFmtId="0" fontId="12" fillId="0" borderId="0" xfId="0" applyNumberFormat="1" applyFont="1" applyFill="1" applyAlignment="1"/>
    <xf numFmtId="0" fontId="13" fillId="0" borderId="0" xfId="0" applyNumberFormat="1" applyFont="1" applyFill="1" applyAlignment="1"/>
    <xf numFmtId="0" fontId="14" fillId="0" borderId="0" xfId="0" applyNumberFormat="1" applyFont="1" applyBorder="1" applyAlignment="1">
      <alignment horizontal="lef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/>
    <xf numFmtId="0" fontId="14" fillId="0" borderId="0" xfId="0" applyNumberFormat="1" applyFont="1" applyAlignment="1">
      <alignment horizontal="left"/>
    </xf>
    <xf numFmtId="0" fontId="14" fillId="0" borderId="0" xfId="0" applyNumberFormat="1" applyFont="1" applyAlignment="1">
      <alignment horizontal="centerContinuous"/>
    </xf>
    <xf numFmtId="3" fontId="7" fillId="0" borderId="0" xfId="0" applyNumberFormat="1" applyFont="1" applyFill="1" applyAlignment="1"/>
    <xf numFmtId="3" fontId="7" fillId="0" borderId="0" xfId="0" applyNumberFormat="1" applyFont="1" applyFill="1" applyBorder="1" applyAlignment="1">
      <alignment horizontal="right"/>
    </xf>
    <xf numFmtId="3" fontId="6" fillId="0" borderId="47" xfId="0" applyNumberFormat="1" applyFont="1" applyFill="1" applyBorder="1" applyAlignment="1">
      <alignment horizontal="right"/>
    </xf>
    <xf numFmtId="0" fontId="3" fillId="5" borderId="48" xfId="0" applyNumberFormat="1" applyFont="1" applyFill="1" applyBorder="1" applyAlignment="1">
      <alignment horizontal="center"/>
    </xf>
    <xf numFmtId="0" fontId="3" fillId="5" borderId="49" xfId="0" applyNumberFormat="1" applyFont="1" applyFill="1" applyBorder="1" applyAlignment="1">
      <alignment horizontal="center"/>
    </xf>
    <xf numFmtId="0" fontId="7" fillId="5" borderId="49" xfId="0" applyNumberFormat="1" applyFont="1" applyFill="1" applyBorder="1" applyAlignment="1">
      <alignment horizontal="center"/>
    </xf>
    <xf numFmtId="0" fontId="3" fillId="8" borderId="50" xfId="0" applyFont="1" applyFill="1" applyBorder="1" applyAlignment="1">
      <alignment horizontal="center"/>
    </xf>
    <xf numFmtId="0" fontId="4" fillId="5" borderId="48" xfId="0" applyNumberFormat="1" applyFont="1" applyFill="1" applyBorder="1" applyAlignment="1">
      <alignment horizontal="center"/>
    </xf>
    <xf numFmtId="0" fontId="4" fillId="5" borderId="49" xfId="0" applyNumberFormat="1" applyFont="1" applyFill="1" applyBorder="1" applyAlignment="1">
      <alignment horizontal="center"/>
    </xf>
    <xf numFmtId="0" fontId="4" fillId="5" borderId="51" xfId="0" applyNumberFormat="1" applyFont="1" applyFill="1" applyBorder="1" applyAlignment="1">
      <alignment horizontal="center"/>
    </xf>
    <xf numFmtId="3" fontId="7" fillId="3" borderId="52" xfId="0" applyNumberFormat="1" applyFont="1" applyFill="1" applyBorder="1" applyAlignment="1">
      <alignment horizontal="right"/>
    </xf>
    <xf numFmtId="3" fontId="7" fillId="0" borderId="52" xfId="0" applyNumberFormat="1" applyFont="1" applyFill="1" applyBorder="1" applyAlignment="1">
      <alignment horizontal="right"/>
    </xf>
    <xf numFmtId="3" fontId="5" fillId="0" borderId="52" xfId="0" applyNumberFormat="1" applyFont="1" applyFill="1" applyBorder="1" applyAlignment="1">
      <alignment horizontal="right"/>
    </xf>
    <xf numFmtId="3" fontId="9" fillId="0" borderId="52" xfId="0" applyNumberFormat="1" applyFont="1" applyFill="1" applyBorder="1" applyAlignment="1">
      <alignment horizontal="right"/>
    </xf>
    <xf numFmtId="3" fontId="8" fillId="0" borderId="52" xfId="0" applyNumberFormat="1" applyFont="1" applyFill="1" applyBorder="1" applyAlignment="1">
      <alignment horizontal="right"/>
    </xf>
    <xf numFmtId="3" fontId="4" fillId="0" borderId="52" xfId="0" applyNumberFormat="1" applyFont="1" applyFill="1" applyBorder="1" applyAlignment="1">
      <alignment horizontal="right"/>
    </xf>
    <xf numFmtId="3" fontId="6" fillId="0" borderId="52" xfId="0" applyNumberFormat="1" applyFont="1" applyFill="1" applyBorder="1" applyAlignment="1">
      <alignment horizontal="right"/>
    </xf>
    <xf numFmtId="3" fontId="5" fillId="0" borderId="53" xfId="0" applyNumberFormat="1" applyFont="1" applyFill="1" applyBorder="1" applyAlignment="1">
      <alignment horizontal="right"/>
    </xf>
    <xf numFmtId="3" fontId="5" fillId="0" borderId="54" xfId="0" applyNumberFormat="1" applyFont="1" applyBorder="1" applyAlignment="1">
      <alignment horizontal="right"/>
    </xf>
    <xf numFmtId="3" fontId="5" fillId="4" borderId="55" xfId="0" applyNumberFormat="1" applyFont="1" applyFill="1" applyBorder="1" applyAlignment="1">
      <alignment horizontal="right"/>
    </xf>
    <xf numFmtId="3" fontId="7" fillId="4" borderId="49" xfId="0" applyNumberFormat="1" applyFont="1" applyFill="1" applyBorder="1" applyAlignment="1">
      <alignment horizontal="right"/>
    </xf>
    <xf numFmtId="166" fontId="7" fillId="4" borderId="56" xfId="0" applyNumberFormat="1" applyFont="1" applyFill="1" applyBorder="1" applyAlignment="1">
      <alignment horizontal="right"/>
    </xf>
    <xf numFmtId="3" fontId="6" fillId="6" borderId="55" xfId="1" applyNumberFormat="1" applyFont="1" applyFill="1" applyBorder="1" applyAlignment="1">
      <alignment horizontal="right"/>
    </xf>
    <xf numFmtId="3" fontId="9" fillId="6" borderId="49" xfId="1" applyNumberFormat="1" applyFont="1" applyFill="1" applyBorder="1" applyAlignment="1">
      <alignment horizontal="right"/>
    </xf>
    <xf numFmtId="3" fontId="6" fillId="6" borderId="51" xfId="1" applyNumberFormat="1" applyFont="1" applyFill="1" applyBorder="1" applyAlignment="1">
      <alignment horizontal="right"/>
    </xf>
    <xf numFmtId="3" fontId="5" fillId="0" borderId="57" xfId="0" applyNumberFormat="1" applyFont="1" applyBorder="1" applyAlignment="1">
      <alignment horizontal="right"/>
    </xf>
    <xf numFmtId="3" fontId="5" fillId="2" borderId="55" xfId="0" applyNumberFormat="1" applyFont="1" applyFill="1" applyBorder="1" applyAlignment="1">
      <alignment horizontal="right"/>
    </xf>
    <xf numFmtId="3" fontId="5" fillId="4" borderId="51" xfId="0" applyNumberFormat="1" applyFont="1" applyFill="1" applyBorder="1" applyAlignment="1">
      <alignment horizontal="right"/>
    </xf>
    <xf numFmtId="3" fontId="7" fillId="4" borderId="56" xfId="0" applyNumberFormat="1" applyFont="1" applyFill="1" applyBorder="1" applyAlignment="1">
      <alignment horizontal="right"/>
    </xf>
    <xf numFmtId="3" fontId="7" fillId="4" borderId="55" xfId="0" applyNumberFormat="1" applyFont="1" applyFill="1" applyBorder="1" applyAlignment="1">
      <alignment horizontal="right"/>
    </xf>
    <xf numFmtId="3" fontId="7" fillId="4" borderId="51" xfId="0" applyNumberFormat="1" applyFont="1" applyFill="1" applyBorder="1" applyAlignment="1">
      <alignment horizontal="right"/>
    </xf>
    <xf numFmtId="4" fontId="7" fillId="4" borderId="49" xfId="0" applyNumberFormat="1" applyFont="1" applyFill="1" applyBorder="1" applyAlignment="1">
      <alignment horizontal="right"/>
    </xf>
    <xf numFmtId="4" fontId="5" fillId="0" borderId="58" xfId="0" applyNumberFormat="1" applyFont="1" applyBorder="1" applyAlignment="1">
      <alignment horizontal="right"/>
    </xf>
    <xf numFmtId="4" fontId="5" fillId="0" borderId="42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justify" wrapText="1"/>
    </xf>
    <xf numFmtId="0" fontId="6" fillId="0" borderId="0" xfId="0" applyFont="1" applyBorder="1" applyAlignment="1"/>
    <xf numFmtId="4" fontId="5" fillId="0" borderId="43" xfId="0" applyNumberFormat="1" applyFont="1" applyBorder="1" applyAlignment="1">
      <alignment horizontal="right"/>
    </xf>
    <xf numFmtId="4" fontId="7" fillId="4" borderId="11" xfId="0" applyNumberFormat="1" applyFont="1" applyFill="1" applyBorder="1" applyAlignment="1">
      <alignment horizontal="right"/>
    </xf>
    <xf numFmtId="0" fontId="3" fillId="0" borderId="0" xfId="0" applyNumberFormat="1" applyFont="1" applyAlignment="1"/>
    <xf numFmtId="0" fontId="18" fillId="0" borderId="0" xfId="0" applyNumberFormat="1" applyFont="1" applyAlignment="1"/>
    <xf numFmtId="0" fontId="10" fillId="0" borderId="0" xfId="0" applyFont="1" applyFill="1" applyBorder="1" applyAlignment="1">
      <alignment vertical="center"/>
    </xf>
    <xf numFmtId="1" fontId="6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3" fontId="6" fillId="0" borderId="59" xfId="0" applyNumberFormat="1" applyFont="1" applyFill="1" applyBorder="1" applyAlignment="1">
      <alignment horizontal="right"/>
    </xf>
    <xf numFmtId="3" fontId="7" fillId="3" borderId="60" xfId="0" applyNumberFormat="1" applyFont="1" applyFill="1" applyBorder="1" applyAlignment="1">
      <alignment horizontal="right"/>
    </xf>
    <xf numFmtId="3" fontId="7" fillId="0" borderId="60" xfId="0" applyNumberFormat="1" applyFont="1" applyFill="1" applyBorder="1" applyAlignment="1">
      <alignment horizontal="right"/>
    </xf>
    <xf numFmtId="3" fontId="5" fillId="0" borderId="60" xfId="0" applyNumberFormat="1" applyFont="1" applyFill="1" applyBorder="1" applyAlignment="1">
      <alignment horizontal="right"/>
    </xf>
    <xf numFmtId="3" fontId="9" fillId="0" borderId="60" xfId="0" applyNumberFormat="1" applyFont="1" applyFill="1" applyBorder="1" applyAlignment="1">
      <alignment horizontal="right"/>
    </xf>
    <xf numFmtId="3" fontId="8" fillId="0" borderId="60" xfId="0" applyNumberFormat="1" applyFont="1" applyFill="1" applyBorder="1" applyAlignment="1">
      <alignment horizontal="right"/>
    </xf>
    <xf numFmtId="3" fontId="4" fillId="0" borderId="60" xfId="0" applyNumberFormat="1" applyFont="1" applyFill="1" applyBorder="1" applyAlignment="1">
      <alignment horizontal="right"/>
    </xf>
    <xf numFmtId="3" fontId="6" fillId="0" borderId="60" xfId="0" applyNumberFormat="1" applyFont="1" applyFill="1" applyBorder="1" applyAlignment="1">
      <alignment horizontal="right"/>
    </xf>
    <xf numFmtId="3" fontId="5" fillId="0" borderId="61" xfId="0" applyNumberFormat="1" applyFont="1" applyFill="1" applyBorder="1" applyAlignment="1">
      <alignment horizontal="right"/>
    </xf>
    <xf numFmtId="3" fontId="5" fillId="0" borderId="62" xfId="0" applyNumberFormat="1" applyFont="1" applyBorder="1" applyAlignment="1">
      <alignment horizontal="right"/>
    </xf>
    <xf numFmtId="3" fontId="5" fillId="4" borderId="63" xfId="0" applyNumberFormat="1" applyFont="1" applyFill="1" applyBorder="1" applyAlignment="1">
      <alignment horizontal="right"/>
    </xf>
    <xf numFmtId="3" fontId="7" fillId="4" borderId="10" xfId="0" applyNumberFormat="1" applyFont="1" applyFill="1" applyBorder="1" applyAlignment="1">
      <alignment horizontal="right"/>
    </xf>
    <xf numFmtId="166" fontId="7" fillId="4" borderId="64" xfId="0" applyNumberFormat="1" applyFont="1" applyFill="1" applyBorder="1" applyAlignment="1">
      <alignment horizontal="right"/>
    </xf>
    <xf numFmtId="3" fontId="6" fillId="6" borderId="63" xfId="1" applyNumberFormat="1" applyFont="1" applyFill="1" applyBorder="1" applyAlignment="1">
      <alignment horizontal="right"/>
    </xf>
    <xf numFmtId="3" fontId="9" fillId="6" borderId="10" xfId="1" applyNumberFormat="1" applyFont="1" applyFill="1" applyBorder="1" applyAlignment="1">
      <alignment horizontal="right"/>
    </xf>
    <xf numFmtId="3" fontId="6" fillId="6" borderId="29" xfId="1" applyNumberFormat="1" applyFont="1" applyFill="1" applyBorder="1" applyAlignment="1">
      <alignment horizontal="right"/>
    </xf>
    <xf numFmtId="3" fontId="5" fillId="0" borderId="59" xfId="0" applyNumberFormat="1" applyFont="1" applyBorder="1" applyAlignment="1">
      <alignment horizontal="right"/>
    </xf>
    <xf numFmtId="3" fontId="5" fillId="2" borderId="63" xfId="0" applyNumberFormat="1" applyFont="1" applyFill="1" applyBorder="1" applyAlignment="1">
      <alignment horizontal="right"/>
    </xf>
    <xf numFmtId="3" fontId="5" fillId="4" borderId="29" xfId="0" applyNumberFormat="1" applyFont="1" applyFill="1" applyBorder="1" applyAlignment="1">
      <alignment horizontal="right"/>
    </xf>
    <xf numFmtId="3" fontId="7" fillId="4" borderId="64" xfId="0" applyNumberFormat="1" applyFont="1" applyFill="1" applyBorder="1" applyAlignment="1">
      <alignment horizontal="right"/>
    </xf>
    <xf numFmtId="3" fontId="7" fillId="4" borderId="63" xfId="0" applyNumberFormat="1" applyFont="1" applyFill="1" applyBorder="1" applyAlignment="1">
      <alignment horizontal="right"/>
    </xf>
    <xf numFmtId="3" fontId="7" fillId="4" borderId="29" xfId="0" applyNumberFormat="1" applyFont="1" applyFill="1" applyBorder="1" applyAlignment="1">
      <alignment horizontal="right"/>
    </xf>
    <xf numFmtId="0" fontId="3" fillId="5" borderId="7" xfId="0" applyNumberFormat="1" applyFont="1" applyFill="1" applyBorder="1" applyAlignment="1">
      <alignment horizontal="center"/>
    </xf>
    <xf numFmtId="0" fontId="3" fillId="5" borderId="10" xfId="0" applyNumberFormat="1" applyFont="1" applyFill="1" applyBorder="1" applyAlignment="1">
      <alignment horizontal="center"/>
    </xf>
    <xf numFmtId="0" fontId="7" fillId="5" borderId="10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4" fillId="5" borderId="7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0" fontId="4" fillId="5" borderId="29" xfId="0" applyNumberFormat="1" applyFont="1" applyFill="1" applyBorder="1" applyAlignment="1">
      <alignment horizontal="center"/>
    </xf>
    <xf numFmtId="4" fontId="5" fillId="0" borderId="65" xfId="0" applyNumberFormat="1" applyFont="1" applyBorder="1" applyAlignment="1">
      <alignment horizontal="right"/>
    </xf>
    <xf numFmtId="4" fontId="7" fillId="4" borderId="10" xfId="0" applyNumberFormat="1" applyFont="1" applyFill="1" applyBorder="1" applyAlignment="1">
      <alignment horizontal="right"/>
    </xf>
    <xf numFmtId="3" fontId="5" fillId="0" borderId="7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3" fontId="7" fillId="0" borderId="10" xfId="0" applyNumberFormat="1" applyFont="1" applyFill="1" applyBorder="1" applyAlignment="1">
      <alignment horizontal="right"/>
    </xf>
    <xf numFmtId="3" fontId="7" fillId="0" borderId="10" xfId="0" applyNumberFormat="1" applyFont="1" applyBorder="1" applyAlignment="1">
      <alignment horizontal="right"/>
    </xf>
    <xf numFmtId="2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2" fontId="6" fillId="0" borderId="0" xfId="0" applyNumberFormat="1" applyFont="1" applyFill="1" applyAlignment="1">
      <alignment horizontal="right"/>
    </xf>
  </cellXfs>
  <cellStyles count="9">
    <cellStyle name="Comma0" xfId="2" xr:uid="{00000000-0005-0000-0000-000001000000}"/>
    <cellStyle name="Currency0" xfId="3" xr:uid="{00000000-0005-0000-0000-000002000000}"/>
    <cellStyle name="Date" xfId="4" xr:uid="{00000000-0005-0000-0000-000003000000}"/>
    <cellStyle name="Fixed" xfId="5" xr:uid="{00000000-0005-0000-0000-000004000000}"/>
    <cellStyle name="Naslov 1" xfId="6" builtinId="16" customBuiltin="1"/>
    <cellStyle name="Naslov 2" xfId="7" builtinId="17" customBuiltin="1"/>
    <cellStyle name="Navadno" xfId="0" builtinId="0"/>
    <cellStyle name="Vejica" xfId="1" builtinId="3"/>
    <cellStyle name="Vsota" xfId="8" builtinId="25" customBuiltin="1"/>
  </cellStyles>
  <dxfs count="0"/>
  <tableStyles count="0" defaultTableStyle="TableStyleMedium2" defaultPivotStyle="PivotStyleLight16"/>
  <colors>
    <mruColors>
      <color rgb="FFFF0066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zzzs/2021/ZZZS_mesecni_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zzzs/2022/ZZZS_mesecni_20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F/DEFP-POLITIKA/SABJF/Osnovne%20tabele/zzzs/2023/ZZZS_mesecni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mesecno"/>
      <sheetName val="A_ZZZS"/>
      <sheetName val="A_ZZZS_74"/>
      <sheetName val="A_ZZZ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</sheetNames>
    <sheetDataSet>
      <sheetData sheetId="0"/>
      <sheetData sheetId="1">
        <row r="1">
          <cell r="A1" t="str">
            <v>A.</v>
          </cell>
          <cell r="B1" t="str">
            <v xml:space="preserve"> BILANCA PRIHODKOV IN ODHODKOV </v>
          </cell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maj</v>
          </cell>
          <cell r="H1" t="str">
            <v>jun</v>
          </cell>
          <cell r="I1" t="str">
            <v>jul</v>
          </cell>
          <cell r="J1" t="str">
            <v>avg</v>
          </cell>
          <cell r="K1" t="str">
            <v>sep</v>
          </cell>
          <cell r="L1" t="str">
            <v>okt</v>
          </cell>
          <cell r="M1" t="str">
            <v>nov</v>
          </cell>
          <cell r="N1" t="str">
            <v>dec</v>
          </cell>
          <cell r="O1" t="str">
            <v>Skupaj</v>
          </cell>
          <cell r="P1" t="str">
            <v>test</v>
          </cell>
          <cell r="R1"/>
        </row>
        <row r="2">
          <cell r="A2" t="str">
            <v>I.</v>
          </cell>
          <cell r="B2" t="str">
            <v>SKUPAJ PRIHODKI (70+71+72+73+74)</v>
          </cell>
          <cell r="C2">
            <v>274750074.14999998</v>
          </cell>
          <cell r="D2">
            <v>274470632.55999994</v>
          </cell>
          <cell r="E2">
            <v>275948357.97000003</v>
          </cell>
          <cell r="F2">
            <v>329811992.27000004</v>
          </cell>
          <cell r="G2">
            <v>310045248.87</v>
          </cell>
          <cell r="H2">
            <v>443720524.05000013</v>
          </cell>
          <cell r="I2">
            <v>294095613.74999988</v>
          </cell>
          <cell r="J2">
            <v>280830405.31999999</v>
          </cell>
          <cell r="K2">
            <v>271780272.75</v>
          </cell>
          <cell r="L2">
            <v>276095798.32000005</v>
          </cell>
          <cell r="M2">
            <v>280375608.35000014</v>
          </cell>
          <cell r="N2">
            <v>326614129.19999993</v>
          </cell>
          <cell r="O2">
            <v>3638538657.5600004</v>
          </cell>
          <cell r="P2">
            <v>0</v>
          </cell>
          <cell r="R2" t="str">
            <v>replace mesec in 4!</v>
          </cell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</row>
        <row r="4">
          <cell r="A4"/>
          <cell r="B4" t="str">
            <v>TEKOČNI PRIHODKI (70+71)</v>
          </cell>
          <cell r="C4">
            <v>231546623.94</v>
          </cell>
          <cell r="D4">
            <v>232615511.12999997</v>
          </cell>
          <cell r="E4">
            <v>233819189.87</v>
          </cell>
          <cell r="F4">
            <v>244937616.31000003</v>
          </cell>
          <cell r="G4">
            <v>256772276.58999997</v>
          </cell>
          <cell r="H4">
            <v>270058148.48000014</v>
          </cell>
          <cell r="I4">
            <v>242428715.56999987</v>
          </cell>
          <cell r="J4">
            <v>237509887.40999997</v>
          </cell>
          <cell r="K4">
            <v>230096718.59</v>
          </cell>
          <cell r="L4">
            <v>234383412.53000006</v>
          </cell>
          <cell r="M4">
            <v>235409055.68000007</v>
          </cell>
          <cell r="N4">
            <v>271099383.7899999</v>
          </cell>
          <cell r="O4">
            <v>2920676539.8900003</v>
          </cell>
          <cell r="P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P5"/>
        </row>
        <row r="6">
          <cell r="A6">
            <v>70</v>
          </cell>
          <cell r="B6" t="str">
            <v>DAVČNI PRIHODKI (DAVKI IN PRISPEVKI)</v>
          </cell>
          <cell r="C6">
            <v>228435413.65000001</v>
          </cell>
          <cell r="D6">
            <v>226425906.83999997</v>
          </cell>
          <cell r="E6">
            <v>228827104.22999999</v>
          </cell>
          <cell r="F6">
            <v>235508767.65000004</v>
          </cell>
          <cell r="G6">
            <v>235934626.54999998</v>
          </cell>
          <cell r="H6">
            <v>236516205.00000012</v>
          </cell>
          <cell r="I6">
            <v>234354387.77999988</v>
          </cell>
          <cell r="J6">
            <v>232370149.18999997</v>
          </cell>
          <cell r="K6">
            <v>227214964.61000001</v>
          </cell>
          <cell r="L6">
            <v>225597177.34000006</v>
          </cell>
          <cell r="M6">
            <v>231098434.27000007</v>
          </cell>
          <cell r="N6">
            <v>266879111.0399999</v>
          </cell>
          <cell r="O6">
            <v>2809162248.1500001</v>
          </cell>
          <cell r="P6">
            <v>0</v>
          </cell>
        </row>
        <row r="7">
          <cell r="A7"/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P7"/>
        </row>
        <row r="8">
          <cell r="A8">
            <v>701</v>
          </cell>
          <cell r="B8" t="str">
            <v>PRISPEVKI ZA SOCIALNO VARNOST</v>
          </cell>
          <cell r="C8">
            <v>222840350.05000001</v>
          </cell>
          <cell r="D8">
            <v>228035270.38999999</v>
          </cell>
          <cell r="E8">
            <v>228741979.97999999</v>
          </cell>
          <cell r="F8">
            <v>235842262.27000004</v>
          </cell>
          <cell r="G8">
            <v>236302753.33999997</v>
          </cell>
          <cell r="H8">
            <v>236462942.84000012</v>
          </cell>
          <cell r="I8">
            <v>234308335.97999987</v>
          </cell>
          <cell r="J8">
            <v>232748810.66999996</v>
          </cell>
          <cell r="K8">
            <v>227357452.49000001</v>
          </cell>
          <cell r="L8">
            <v>226080871.01000005</v>
          </cell>
          <cell r="M8">
            <v>231227042.41000006</v>
          </cell>
          <cell r="N8">
            <v>270251461.46999991</v>
          </cell>
          <cell r="O8">
            <v>2810199532.8999996</v>
          </cell>
          <cell r="P8">
            <v>0</v>
          </cell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P9"/>
        </row>
        <row r="10">
          <cell r="A10">
            <v>7010</v>
          </cell>
          <cell r="B10" t="str">
            <v>Prispevki zaposlenih</v>
          </cell>
          <cell r="C10">
            <v>98608169.570000008</v>
          </cell>
          <cell r="D10">
            <v>99546746.679999977</v>
          </cell>
          <cell r="E10">
            <v>99195778.730000004</v>
          </cell>
          <cell r="F10">
            <v>102812735.07000002</v>
          </cell>
          <cell r="G10">
            <v>102853115.70999998</v>
          </cell>
          <cell r="H10">
            <v>103139192.38000007</v>
          </cell>
          <cell r="I10">
            <v>101839959.04999992</v>
          </cell>
          <cell r="J10">
            <v>100667527.99999996</v>
          </cell>
          <cell r="K10">
            <v>98079923.930000067</v>
          </cell>
          <cell r="L10">
            <v>97917547.61999999</v>
          </cell>
          <cell r="M10">
            <v>100364246.93000001</v>
          </cell>
          <cell r="N10">
            <v>118224685.05999996</v>
          </cell>
          <cell r="O10">
            <v>1223249628.73</v>
          </cell>
          <cell r="P10">
            <v>0</v>
          </cell>
          <cell r="U10"/>
        </row>
        <row r="11">
          <cell r="A11">
            <v>701006</v>
          </cell>
          <cell r="B11" t="str">
            <v>Prispevek za ZZ - od zaposlenih pri pravnih osebah</v>
          </cell>
          <cell r="C11">
            <v>95158529.260000005</v>
          </cell>
          <cell r="D11">
            <v>95929367.689999983</v>
          </cell>
          <cell r="E11">
            <v>95311102.800000012</v>
          </cell>
          <cell r="F11">
            <v>98818916.870000005</v>
          </cell>
          <cell r="G11">
            <v>98842730.209999979</v>
          </cell>
          <cell r="H11">
            <v>99178032.740000069</v>
          </cell>
          <cell r="I11">
            <v>97789979.579999924</v>
          </cell>
          <cell r="J11">
            <v>96574065.529999971</v>
          </cell>
          <cell r="K11">
            <v>93945961.680000067</v>
          </cell>
          <cell r="L11">
            <v>93772879.889999986</v>
          </cell>
          <cell r="M11">
            <v>96174633.610000014</v>
          </cell>
          <cell r="N11">
            <v>113282706.92999995</v>
          </cell>
          <cell r="O11">
            <v>1174778906.79</v>
          </cell>
          <cell r="P11">
            <v>0</v>
          </cell>
        </row>
        <row r="12">
          <cell r="A12">
            <v>701007</v>
          </cell>
          <cell r="B12" t="str">
            <v>Prispevek za ZZ - od zaposlenih pri fizičnih osebah</v>
          </cell>
          <cell r="C12">
            <v>3347093.7</v>
          </cell>
          <cell r="D12">
            <v>3394815.0699999994</v>
          </cell>
          <cell r="E12">
            <v>3670265.49</v>
          </cell>
          <cell r="F12">
            <v>3783264.120000001</v>
          </cell>
          <cell r="G12">
            <v>3782630.9700000007</v>
          </cell>
          <cell r="H12">
            <v>3753934.4199999981</v>
          </cell>
          <cell r="I12">
            <v>3874937.5100000016</v>
          </cell>
          <cell r="J12">
            <v>3859935.9599999972</v>
          </cell>
          <cell r="K12">
            <v>3912407.7400000021</v>
          </cell>
          <cell r="L12">
            <v>3898802.1500000022</v>
          </cell>
          <cell r="M12">
            <v>3938656.9899999946</v>
          </cell>
          <cell r="N12">
            <v>4516756.3000000045</v>
          </cell>
          <cell r="O12">
            <v>45733500.420000002</v>
          </cell>
          <cell r="P12">
            <v>0</v>
          </cell>
        </row>
        <row r="13">
          <cell r="A13">
            <v>701008</v>
          </cell>
          <cell r="B13" t="str">
            <v>Prispevek za ZZ - od zaposlenih pri tujem delodajalcu</v>
          </cell>
          <cell r="C13">
            <v>90047.31</v>
          </cell>
          <cell r="D13">
            <v>174701.3</v>
          </cell>
          <cell r="E13">
            <v>188661.71000000002</v>
          </cell>
          <cell r="F13">
            <v>191613.78999999998</v>
          </cell>
          <cell r="G13">
            <v>203632.11</v>
          </cell>
          <cell r="H13">
            <v>176612.89</v>
          </cell>
          <cell r="I13">
            <v>157230.69000000006</v>
          </cell>
          <cell r="J13">
            <v>171787.52000000002</v>
          </cell>
          <cell r="K13">
            <v>191294.45999999996</v>
          </cell>
          <cell r="L13">
            <v>201277.30000000005</v>
          </cell>
          <cell r="M13">
            <v>200788</v>
          </cell>
          <cell r="N13">
            <v>338785.18999999994</v>
          </cell>
          <cell r="O13">
            <v>2286432.27</v>
          </cell>
          <cell r="P13">
            <v>0</v>
          </cell>
        </row>
        <row r="14">
          <cell r="A14">
            <v>701010</v>
          </cell>
          <cell r="B14" t="str">
            <v>Prispevki ZZ iz drugih pravnih razmerij</v>
          </cell>
          <cell r="C14">
            <v>12499.3</v>
          </cell>
          <cell r="D14">
            <v>47862.619999999995</v>
          </cell>
          <cell r="E14">
            <v>25748.729999999996</v>
          </cell>
          <cell r="F14">
            <v>18940.290000000008</v>
          </cell>
          <cell r="G14">
            <v>24122.42</v>
          </cell>
          <cell r="H14">
            <v>30612.33</v>
          </cell>
          <cell r="I14">
            <v>17811.26999999999</v>
          </cell>
          <cell r="J14">
            <v>61738.99000000002</v>
          </cell>
          <cell r="K14">
            <v>30260.049999999988</v>
          </cell>
          <cell r="L14">
            <v>44588.280000000028</v>
          </cell>
          <cell r="M14">
            <v>50168.329999999958</v>
          </cell>
          <cell r="N14">
            <v>86436.640000000014</v>
          </cell>
          <cell r="O14">
            <v>450789.25</v>
          </cell>
          <cell r="P14">
            <v>0</v>
          </cell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P15"/>
        </row>
        <row r="16">
          <cell r="A16">
            <v>7011</v>
          </cell>
          <cell r="B16" t="str">
            <v>Prispevki delodajalcev</v>
          </cell>
          <cell r="C16">
            <v>109729993.26000001</v>
          </cell>
          <cell r="D16">
            <v>111100623.44</v>
          </cell>
          <cell r="E16">
            <v>110940240.73999996</v>
          </cell>
          <cell r="F16">
            <v>114960642.51000002</v>
          </cell>
          <cell r="G16">
            <v>114993356.80999999</v>
          </cell>
          <cell r="H16">
            <v>115387782.34000005</v>
          </cell>
          <cell r="I16">
            <v>114323708.37999995</v>
          </cell>
          <cell r="J16">
            <v>114212364.79000001</v>
          </cell>
          <cell r="K16">
            <v>111145797.91999997</v>
          </cell>
          <cell r="L16">
            <v>110156005.26000004</v>
          </cell>
          <cell r="M16">
            <v>112279623.62000003</v>
          </cell>
          <cell r="N16">
            <v>132034312.73999992</v>
          </cell>
          <cell r="O16">
            <v>1371264451.8099999</v>
          </cell>
          <cell r="P16">
            <v>0</v>
          </cell>
        </row>
        <row r="17">
          <cell r="A17">
            <v>701109</v>
          </cell>
          <cell r="B17" t="str">
            <v>Prispevek za ZZ - za zavarovanje pri pravnih osebah</v>
          </cell>
          <cell r="C17">
            <v>96827052.959999993</v>
          </cell>
          <cell r="D17">
            <v>97912971.230000004</v>
          </cell>
          <cell r="E17">
            <v>97315852.079999983</v>
          </cell>
          <cell r="F17">
            <v>100703140.44</v>
          </cell>
          <cell r="G17">
            <v>100796706.69</v>
          </cell>
          <cell r="H17">
            <v>101011177.32000005</v>
          </cell>
          <cell r="I17">
            <v>99580817.669999957</v>
          </cell>
          <cell r="J17">
            <v>98639641.120000005</v>
          </cell>
          <cell r="K17">
            <v>95815302.019999981</v>
          </cell>
          <cell r="L17">
            <v>95447680.710000038</v>
          </cell>
          <cell r="M17">
            <v>97833817.470000029</v>
          </cell>
          <cell r="N17">
            <v>115374785.32999992</v>
          </cell>
          <cell r="O17">
            <v>1197258945.04</v>
          </cell>
          <cell r="P17">
            <v>0</v>
          </cell>
        </row>
        <row r="18">
          <cell r="A18">
            <v>701110</v>
          </cell>
          <cell r="B18" t="str">
            <v>Prispevek za poškodbe pri delu in poklicne bolezni</v>
          </cell>
          <cell r="C18">
            <v>8608194.6400000006</v>
          </cell>
          <cell r="D18">
            <v>8776827.6499999985</v>
          </cell>
          <cell r="E18">
            <v>8766718.0399999991</v>
          </cell>
          <cell r="F18">
            <v>9083587.7700000033</v>
          </cell>
          <cell r="G18">
            <v>9069129.2299999967</v>
          </cell>
          <cell r="H18">
            <v>9098121.2800000012</v>
          </cell>
          <cell r="I18">
            <v>8976319.4699999988</v>
          </cell>
          <cell r="J18">
            <v>8914209.400000006</v>
          </cell>
          <cell r="K18">
            <v>8693024.6599999964</v>
          </cell>
          <cell r="L18">
            <v>8660883.849999994</v>
          </cell>
          <cell r="M18">
            <v>8863689.4699999988</v>
          </cell>
          <cell r="N18">
            <v>10315321.770000011</v>
          </cell>
          <cell r="O18">
            <v>107826027.23</v>
          </cell>
          <cell r="P18">
            <v>0</v>
          </cell>
        </row>
        <row r="19">
          <cell r="A19">
            <v>701113</v>
          </cell>
          <cell r="B19" t="str">
            <v>Prispevek za ZZ za zaposlene pri fizičnih osebah</v>
          </cell>
          <cell r="C19">
            <v>3498747.48</v>
          </cell>
          <cell r="D19">
            <v>3600829.3800000004</v>
          </cell>
          <cell r="E19">
            <v>3908170.9899999993</v>
          </cell>
          <cell r="F19">
            <v>4025514.01</v>
          </cell>
          <cell r="G19">
            <v>4032230.1799999997</v>
          </cell>
          <cell r="H19">
            <v>3974499.1700000018</v>
          </cell>
          <cell r="I19">
            <v>4067884.3900000006</v>
          </cell>
          <cell r="J19">
            <v>4113102.5399999991</v>
          </cell>
          <cell r="K19">
            <v>4151203.799999997</v>
          </cell>
          <cell r="L19">
            <v>4149677.7199999988</v>
          </cell>
          <cell r="M19">
            <v>4201504.3700000048</v>
          </cell>
          <cell r="N19">
            <v>4772060.2899999991</v>
          </cell>
          <cell r="O19">
            <v>48495424.32</v>
          </cell>
          <cell r="P19">
            <v>0</v>
          </cell>
        </row>
        <row r="20">
          <cell r="A20">
            <v>701116</v>
          </cell>
          <cell r="B20" t="str">
            <v>Prispevki za ZZ iz začasnega dela dijakov in študentov</v>
          </cell>
          <cell r="C20">
            <v>795998.18</v>
          </cell>
          <cell r="D20">
            <v>809995.18</v>
          </cell>
          <cell r="E20">
            <v>949499.63000000012</v>
          </cell>
          <cell r="F20">
            <v>1148400.2899999996</v>
          </cell>
          <cell r="G20">
            <v>1095290.7100000004</v>
          </cell>
          <cell r="H20">
            <v>1303984.5699999994</v>
          </cell>
          <cell r="I20">
            <v>1698686.8500000006</v>
          </cell>
          <cell r="J20">
            <v>2545411.7300000004</v>
          </cell>
          <cell r="K20">
            <v>2486267.4399999995</v>
          </cell>
          <cell r="L20">
            <v>1897762.9800000004</v>
          </cell>
          <cell r="M20">
            <v>1380612.3099999987</v>
          </cell>
          <cell r="N20">
            <v>1572145.3499999996</v>
          </cell>
          <cell r="O20">
            <v>17684055.219999999</v>
          </cell>
          <cell r="P20">
            <v>0</v>
          </cell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P21"/>
        </row>
        <row r="22">
          <cell r="A22">
            <v>7012</v>
          </cell>
          <cell r="B22" t="str">
            <v>Prispevki samozaposlenih</v>
          </cell>
          <cell r="C22">
            <v>9363866.7400000002</v>
          </cell>
          <cell r="D22">
            <v>11107791.940000001</v>
          </cell>
          <cell r="E22">
            <v>12133718.800000001</v>
          </cell>
          <cell r="F22">
            <v>11979264.270000003</v>
          </cell>
          <cell r="G22">
            <v>12115596.959999997</v>
          </cell>
          <cell r="H22">
            <v>12081747.370000001</v>
          </cell>
          <cell r="I22">
            <v>12195157.049999995</v>
          </cell>
          <cell r="J22">
            <v>12084496.590000002</v>
          </cell>
          <cell r="K22">
            <v>12209522.449999999</v>
          </cell>
          <cell r="L22">
            <v>12227969.049999999</v>
          </cell>
          <cell r="M22">
            <v>12361178.529999999</v>
          </cell>
          <cell r="N22">
            <v>13545916.510000009</v>
          </cell>
          <cell r="O22">
            <v>143406226.26000002</v>
          </cell>
          <cell r="P22">
            <v>0</v>
          </cell>
        </row>
        <row r="23">
          <cell r="A23">
            <v>701207</v>
          </cell>
          <cell r="B23" t="str">
            <v>Prispevek za ZZ - kmetov, od katastrskega dohodka</v>
          </cell>
          <cell r="C23">
            <v>537.66</v>
          </cell>
          <cell r="D23">
            <v>1341.4</v>
          </cell>
          <cell r="E23">
            <v>349.19000000000005</v>
          </cell>
          <cell r="F23">
            <v>563.48</v>
          </cell>
          <cell r="G23">
            <v>19390.510000000002</v>
          </cell>
          <cell r="H23">
            <v>-6435.5500000000011</v>
          </cell>
          <cell r="I23">
            <v>2589.0599999999995</v>
          </cell>
          <cell r="J23">
            <v>958.9900000000016</v>
          </cell>
          <cell r="K23">
            <v>2007.1399999999994</v>
          </cell>
          <cell r="L23">
            <v>7154.619999999999</v>
          </cell>
          <cell r="M23">
            <v>17729.29</v>
          </cell>
          <cell r="N23">
            <v>2647.6100000000006</v>
          </cell>
          <cell r="O23">
            <v>48833.4</v>
          </cell>
          <cell r="P23">
            <v>0</v>
          </cell>
        </row>
        <row r="24">
          <cell r="A24">
            <v>701208</v>
          </cell>
          <cell r="B24" t="str">
            <v>Prispevek za ZZ - kmetov, od osnove za pokojninsko in invalidsko zav.</v>
          </cell>
          <cell r="C24">
            <v>376309.13</v>
          </cell>
          <cell r="D24">
            <v>561223.25</v>
          </cell>
          <cell r="E24">
            <v>621249.30999999994</v>
          </cell>
          <cell r="F24">
            <v>602215.26000000024</v>
          </cell>
          <cell r="G24">
            <v>600914.11999999965</v>
          </cell>
          <cell r="H24">
            <v>592360.26000000024</v>
          </cell>
          <cell r="I24">
            <v>613714.98</v>
          </cell>
          <cell r="J24">
            <v>595993.73999999976</v>
          </cell>
          <cell r="K24">
            <v>608050.27000000048</v>
          </cell>
          <cell r="L24">
            <v>608604.31999999937</v>
          </cell>
          <cell r="M24">
            <v>624416.43000000063</v>
          </cell>
          <cell r="N24">
            <v>950291.96</v>
          </cell>
          <cell r="O24">
            <v>7355343.0300000003</v>
          </cell>
          <cell r="P24">
            <v>0</v>
          </cell>
        </row>
        <row r="25">
          <cell r="A25">
            <v>701209</v>
          </cell>
          <cell r="B25" t="str">
            <v>Prispevek za ZZ - oseb, ki plačujejo prispevek v pavšalu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701210</v>
          </cell>
          <cell r="B26" t="str">
            <v>Prispevek za ZZ - oseb, ki niso zavarovane iz drugih naslovov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701211</v>
          </cell>
          <cell r="B27" t="str">
            <v>Prispevek za poškodbe pri delu in poklicne bolezni kmetov</v>
          </cell>
          <cell r="C27">
            <v>34520.15</v>
          </cell>
          <cell r="D27">
            <v>46134.029999999992</v>
          </cell>
          <cell r="E27">
            <v>51137.320000000007</v>
          </cell>
          <cell r="F27">
            <v>50061.140000000014</v>
          </cell>
          <cell r="G27">
            <v>49951.319999999978</v>
          </cell>
          <cell r="H27">
            <v>49020.930000000022</v>
          </cell>
          <cell r="I27">
            <v>51161.31</v>
          </cell>
          <cell r="J27">
            <v>49201.799999999988</v>
          </cell>
          <cell r="K27">
            <v>50257.390000000014</v>
          </cell>
          <cell r="L27">
            <v>50160.929999999993</v>
          </cell>
          <cell r="M27">
            <v>51509.659999999974</v>
          </cell>
          <cell r="N27">
            <v>-92397.119999999995</v>
          </cell>
          <cell r="O27">
            <v>440718.86</v>
          </cell>
          <cell r="P27">
            <v>0</v>
          </cell>
        </row>
        <row r="28">
          <cell r="A28">
            <v>701212</v>
          </cell>
          <cell r="B28" t="str">
            <v>Pavšalni prispevek za poškodbe pri delu in poklicne bolezni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 t="str">
            <v xml:space="preserve"> </v>
          </cell>
        </row>
        <row r="29">
          <cell r="A29">
            <v>701213</v>
          </cell>
          <cell r="B29" t="str">
            <v>Prispevek za ZZ - oseb, ki samostojno opravljajo dejavnost</v>
          </cell>
          <cell r="C29">
            <v>4282471.46</v>
          </cell>
          <cell r="D29">
            <v>5176455.8</v>
          </cell>
          <cell r="E29">
            <v>5639082.6300000008</v>
          </cell>
          <cell r="F29">
            <v>5579922.870000001</v>
          </cell>
          <cell r="G29">
            <v>5639188.8299999982</v>
          </cell>
          <cell r="H29">
            <v>5635755.0700000003</v>
          </cell>
          <cell r="I29">
            <v>5683345.629999999</v>
          </cell>
          <cell r="J29">
            <v>5627463.6499999985</v>
          </cell>
          <cell r="K29">
            <v>5687253.6300000027</v>
          </cell>
          <cell r="L29">
            <v>5691269.3200000003</v>
          </cell>
          <cell r="M29">
            <v>5743397.5099999979</v>
          </cell>
          <cell r="N29">
            <v>6366239.9200000018</v>
          </cell>
          <cell r="O29">
            <v>66751846.32</v>
          </cell>
          <cell r="P29">
            <v>0</v>
          </cell>
        </row>
        <row r="30">
          <cell r="A30">
            <v>701214</v>
          </cell>
          <cell r="B30" t="str">
            <v>Prispevek za ZZ oseb, ki samost.opr.gosp.dej.</v>
          </cell>
          <cell r="C30">
            <v>4670028.34</v>
          </cell>
          <cell r="D30">
            <v>5322637.4600000009</v>
          </cell>
          <cell r="E30">
            <v>5821900.3499999996</v>
          </cell>
          <cell r="F30">
            <v>5746501.5200000014</v>
          </cell>
          <cell r="G30">
            <v>5806152.1799999997</v>
          </cell>
          <cell r="H30">
            <v>5811046.6600000001</v>
          </cell>
          <cell r="I30">
            <v>5844346.0699999966</v>
          </cell>
          <cell r="J30">
            <v>5810878.4100000039</v>
          </cell>
          <cell r="K30">
            <v>5861954.0199999958</v>
          </cell>
          <cell r="L30">
            <v>5870779.8599999994</v>
          </cell>
          <cell r="M30">
            <v>5924125.6400000006</v>
          </cell>
          <cell r="N30">
            <v>6319134.140000008</v>
          </cell>
          <cell r="O30">
            <v>68809484.650000006</v>
          </cell>
          <cell r="P30">
            <v>0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P31"/>
          <cell r="S31"/>
        </row>
        <row r="32">
          <cell r="A32">
            <v>7013</v>
          </cell>
          <cell r="B32" t="str">
            <v>Ostali prispevki za socialno varnost</v>
          </cell>
          <cell r="C32">
            <v>5138320.4800000004</v>
          </cell>
          <cell r="D32">
            <v>6280108.3300000001</v>
          </cell>
          <cell r="E32">
            <v>6472241.71</v>
          </cell>
          <cell r="F32">
            <v>6089620.4199999999</v>
          </cell>
          <cell r="G32">
            <v>6340683.8599999994</v>
          </cell>
          <cell r="H32">
            <v>5854220.7500000009</v>
          </cell>
          <cell r="I32">
            <v>5949511.4999999981</v>
          </cell>
          <cell r="J32">
            <v>5784421.2900000028</v>
          </cell>
          <cell r="K32">
            <v>5922208.1899999976</v>
          </cell>
          <cell r="L32">
            <v>5779349.080000001</v>
          </cell>
          <cell r="M32">
            <v>6221993.330000001</v>
          </cell>
          <cell r="N32">
            <v>6446547.1599999992</v>
          </cell>
          <cell r="O32">
            <v>72279226.099999994</v>
          </cell>
          <cell r="P32">
            <v>0</v>
          </cell>
        </row>
        <row r="33">
          <cell r="A33">
            <v>701303</v>
          </cell>
          <cell r="B33" t="str">
            <v>Zamudne obresti iz naslova prispevkov za ZZ</v>
          </cell>
          <cell r="C33">
            <v>133794.78</v>
          </cell>
          <cell r="D33">
            <v>121923.04999999999</v>
          </cell>
          <cell r="E33">
            <v>162748.61000000002</v>
          </cell>
          <cell r="F33">
            <v>181903.19</v>
          </cell>
          <cell r="G33">
            <v>234889.49</v>
          </cell>
          <cell r="H33">
            <v>190202.06999999995</v>
          </cell>
          <cell r="I33">
            <v>206000.01</v>
          </cell>
          <cell r="J33">
            <v>144747.32000000007</v>
          </cell>
          <cell r="K33">
            <v>157608.96999999997</v>
          </cell>
          <cell r="L33">
            <v>187530.8899999999</v>
          </cell>
          <cell r="M33">
            <v>177077.17000000016</v>
          </cell>
          <cell r="N33">
            <v>196250.69999999995</v>
          </cell>
          <cell r="O33">
            <v>2094676.25</v>
          </cell>
          <cell r="P33">
            <v>0</v>
          </cell>
        </row>
        <row r="34">
          <cell r="A34">
            <v>701305</v>
          </cell>
          <cell r="B34" t="str">
            <v>Pozneje plačani ukinjeni prispevki za socialno varnost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701310</v>
          </cell>
          <cell r="B35" t="str">
            <v>Prisp. delojem. za ZZ od nadomestil za starševski dopust</v>
          </cell>
          <cell r="C35">
            <v>1649786.2</v>
          </cell>
          <cell r="D35">
            <v>2396045.9800000004</v>
          </cell>
          <cell r="E35">
            <v>2056116.1800000002</v>
          </cell>
          <cell r="F35">
            <v>2105799.2999999998</v>
          </cell>
          <cell r="G35">
            <v>2269631.6799999997</v>
          </cell>
          <cell r="H35">
            <v>2189051.0199999996</v>
          </cell>
          <cell r="I35">
            <v>2155021.5</v>
          </cell>
          <cell r="J35">
            <v>2259494.1900000013</v>
          </cell>
          <cell r="K35">
            <v>2318466.2899999991</v>
          </cell>
          <cell r="L35">
            <v>2220317.84</v>
          </cell>
          <cell r="M35">
            <v>2200052.7400000021</v>
          </cell>
          <cell r="N35">
            <v>2207098.9199999981</v>
          </cell>
          <cell r="O35">
            <v>26026881.84</v>
          </cell>
          <cell r="P35">
            <v>0</v>
          </cell>
        </row>
        <row r="36">
          <cell r="A36">
            <v>701314</v>
          </cell>
          <cell r="B36" t="str">
            <v>Prisp. delojem. za ZZ od nadomestil zaradi bolezenske odsotnosti, 
ki jih ZZZS neposredno izplačuje upravičencem</v>
          </cell>
          <cell r="C36">
            <v>156335.54999999999</v>
          </cell>
          <cell r="D36">
            <v>145293.75</v>
          </cell>
          <cell r="E36">
            <v>138826.56</v>
          </cell>
          <cell r="F36">
            <v>159159.54000000004</v>
          </cell>
          <cell r="G36">
            <v>143120.51</v>
          </cell>
          <cell r="H36">
            <v>128302.88</v>
          </cell>
          <cell r="I36">
            <v>147531.44999999995</v>
          </cell>
          <cell r="J36">
            <v>123633.37000000011</v>
          </cell>
          <cell r="K36">
            <v>130532.60999999987</v>
          </cell>
          <cell r="L36">
            <v>159463.37000000011</v>
          </cell>
          <cell r="M36">
            <v>142454.1399999999</v>
          </cell>
          <cell r="N36">
            <v>203694.10000000009</v>
          </cell>
          <cell r="O36">
            <v>1778347.83</v>
          </cell>
          <cell r="P36">
            <v>0</v>
          </cell>
        </row>
        <row r="37">
          <cell r="A37">
            <v>701318</v>
          </cell>
          <cell r="B37" t="str">
            <v>Prisp. delojem. za ZZ od nadomestil za čas brezposelnosti</v>
          </cell>
          <cell r="C37">
            <v>956811.96</v>
          </cell>
          <cell r="D37">
            <v>1237014.5499999998</v>
          </cell>
          <cell r="E37">
            <v>1132321.9100000001</v>
          </cell>
          <cell r="F37">
            <v>923496.75999999978</v>
          </cell>
          <cell r="G37">
            <v>807732.83000000007</v>
          </cell>
          <cell r="H37">
            <v>733319.15000000037</v>
          </cell>
          <cell r="I37">
            <v>677484.09999999963</v>
          </cell>
          <cell r="J37">
            <v>712824.0700000003</v>
          </cell>
          <cell r="K37">
            <v>728439.61000000034</v>
          </cell>
          <cell r="L37">
            <v>686918.94000000041</v>
          </cell>
          <cell r="M37">
            <v>660319.52999999933</v>
          </cell>
          <cell r="N37">
            <v>671618.06000000052</v>
          </cell>
          <cell r="O37">
            <v>9928301.4700000007</v>
          </cell>
          <cell r="P37">
            <v>0</v>
          </cell>
        </row>
        <row r="38">
          <cell r="A38">
            <v>701323</v>
          </cell>
          <cell r="B38" t="str">
            <v>Prispevek za ZZ za poškodbe pri delu in poklicne bolezni iz dr. pr. razmerij</v>
          </cell>
          <cell r="C38">
            <v>197143.44</v>
          </cell>
          <cell r="D38">
            <v>223119.62</v>
          </cell>
          <cell r="E38">
            <v>385414.21</v>
          </cell>
          <cell r="F38">
            <v>311920.27</v>
          </cell>
          <cell r="G38">
            <v>301862.79000000004</v>
          </cell>
          <cell r="H38">
            <v>308095.91999999993</v>
          </cell>
          <cell r="I38">
            <v>395587.50999999978</v>
          </cell>
          <cell r="J38">
            <v>252535.56000000006</v>
          </cell>
          <cell r="K38">
            <v>249780.24000000022</v>
          </cell>
          <cell r="L38">
            <v>275693.21999999974</v>
          </cell>
          <cell r="M38">
            <v>311193.01000000024</v>
          </cell>
          <cell r="N38">
            <v>388360.93000000017</v>
          </cell>
          <cell r="O38">
            <v>3600706.72</v>
          </cell>
          <cell r="P38">
            <v>0</v>
          </cell>
        </row>
        <row r="39">
          <cell r="A39">
            <v>701324</v>
          </cell>
          <cell r="B39" t="str">
            <v>Prispevek za ZZ oseb, ki plačujejo prispevek v pavšalu</v>
          </cell>
          <cell r="C39">
            <v>1042932.41</v>
          </cell>
          <cell r="D39">
            <v>1206791.5499999998</v>
          </cell>
          <cell r="E39">
            <v>1301359.3900000001</v>
          </cell>
          <cell r="F39">
            <v>1275294.9700000002</v>
          </cell>
          <cell r="G39">
            <v>1382570.71</v>
          </cell>
          <cell r="H39">
            <v>1344148.7000000002</v>
          </cell>
          <cell r="I39">
            <v>1407313.7799999993</v>
          </cell>
          <cell r="J39">
            <v>1365524.0600000005</v>
          </cell>
          <cell r="K39">
            <v>1397770.0899999999</v>
          </cell>
          <cell r="L39">
            <v>1405761.5500000007</v>
          </cell>
          <cell r="M39">
            <v>1443632.1599999983</v>
          </cell>
          <cell r="N39">
            <v>1497058.4300000016</v>
          </cell>
          <cell r="O39">
            <v>16070157.800000001</v>
          </cell>
          <cell r="P39">
            <v>0</v>
          </cell>
        </row>
        <row r="40">
          <cell r="A40">
            <v>701325</v>
          </cell>
          <cell r="B40" t="str">
            <v>Prispevek za ZZ oseb, ki niso zavarovane iz drugih naslovov</v>
          </cell>
          <cell r="C40">
            <v>969651.79</v>
          </cell>
          <cell r="D40">
            <v>917424.3</v>
          </cell>
          <cell r="E40">
            <v>1257808.93</v>
          </cell>
          <cell r="F40">
            <v>1094728.06</v>
          </cell>
          <cell r="G40">
            <v>1165290.6899999995</v>
          </cell>
          <cell r="H40">
            <v>927499.96000000089</v>
          </cell>
          <cell r="I40">
            <v>925011.15999999922</v>
          </cell>
          <cell r="J40">
            <v>890559.80000000075</v>
          </cell>
          <cell r="K40">
            <v>904502.64999999944</v>
          </cell>
          <cell r="L40">
            <v>808402.91000000015</v>
          </cell>
          <cell r="M40">
            <v>1250082.4600000009</v>
          </cell>
          <cell r="N40">
            <v>1245309.2399999984</v>
          </cell>
          <cell r="O40">
            <v>12356271.949999999</v>
          </cell>
          <cell r="P40">
            <v>0</v>
          </cell>
        </row>
        <row r="41">
          <cell r="A41">
            <v>701326</v>
          </cell>
          <cell r="B41" t="str">
            <v>Prispevek za ZZ od drugih oseb</v>
          </cell>
          <cell r="C41">
            <v>31864.35</v>
          </cell>
          <cell r="D41">
            <v>32495.53</v>
          </cell>
          <cell r="E41">
            <v>37645.920000000006</v>
          </cell>
          <cell r="F41">
            <v>37318.33</v>
          </cell>
          <cell r="G41">
            <v>35585.160000000003</v>
          </cell>
          <cell r="H41">
            <v>33601.049999999988</v>
          </cell>
          <cell r="I41">
            <v>35561.989999999991</v>
          </cell>
          <cell r="J41">
            <v>35102.920000000013</v>
          </cell>
          <cell r="K41">
            <v>35107.729999999981</v>
          </cell>
          <cell r="L41">
            <v>35260.360000000044</v>
          </cell>
          <cell r="M41">
            <v>37182.119999999995</v>
          </cell>
          <cell r="N41">
            <v>37156.77999999997</v>
          </cell>
          <cell r="O41">
            <v>423882.23999999999</v>
          </cell>
          <cell r="P41">
            <v>0</v>
          </cell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706</v>
          </cell>
          <cell r="B43" t="str">
            <v>DRUGI DAVKI</v>
          </cell>
          <cell r="C43">
            <v>5595063.5999999996</v>
          </cell>
          <cell r="D43">
            <v>-1609363.5499999998</v>
          </cell>
          <cell r="E43">
            <v>85124.25</v>
          </cell>
          <cell r="F43">
            <v>-333494.61999999965</v>
          </cell>
          <cell r="G43">
            <v>-368126.79000000004</v>
          </cell>
          <cell r="H43">
            <v>53262.159999999683</v>
          </cell>
          <cell r="I43">
            <v>46051.800000000279</v>
          </cell>
          <cell r="J43">
            <v>-378661.48</v>
          </cell>
          <cell r="K43">
            <v>-142487.87999999989</v>
          </cell>
          <cell r="L43">
            <v>-483693.67000000039</v>
          </cell>
          <cell r="M43">
            <v>-128608.13999999966</v>
          </cell>
          <cell r="N43">
            <v>-3372350.43</v>
          </cell>
          <cell r="O43">
            <v>-1037284.75</v>
          </cell>
          <cell r="P43">
            <v>0</v>
          </cell>
        </row>
        <row r="44">
          <cell r="A44">
            <v>7060</v>
          </cell>
          <cell r="B44" t="str">
            <v>Drugi davki</v>
          </cell>
          <cell r="C44">
            <v>5595063.5999999996</v>
          </cell>
          <cell r="D44">
            <v>-1609363.5499999998</v>
          </cell>
          <cell r="E44">
            <v>85124.25</v>
          </cell>
          <cell r="F44">
            <v>-333494.61999999965</v>
          </cell>
          <cell r="G44">
            <v>-368126.79000000004</v>
          </cell>
          <cell r="H44">
            <v>53262.159999999683</v>
          </cell>
          <cell r="I44">
            <v>46051.800000000279</v>
          </cell>
          <cell r="J44">
            <v>-378661.48</v>
          </cell>
          <cell r="K44">
            <v>-142487.87999999989</v>
          </cell>
          <cell r="L44">
            <v>-483693.67000000039</v>
          </cell>
          <cell r="M44">
            <v>-128608.13999999966</v>
          </cell>
          <cell r="N44">
            <v>-3372350.43</v>
          </cell>
          <cell r="O44">
            <v>-1037284.75</v>
          </cell>
          <cell r="P44">
            <v>0</v>
          </cell>
        </row>
        <row r="45">
          <cell r="A45">
            <v>706099</v>
          </cell>
          <cell r="B45" t="str">
            <v>Drugi davki (nerazporejeni prispevki ZZ)</v>
          </cell>
          <cell r="C45">
            <v>5595063.5999999996</v>
          </cell>
          <cell r="D45">
            <v>-1609363.5499999998</v>
          </cell>
          <cell r="E45">
            <v>85124.25</v>
          </cell>
          <cell r="F45">
            <v>-333494.61999999965</v>
          </cell>
          <cell r="G45">
            <v>-368126.79000000004</v>
          </cell>
          <cell r="H45">
            <v>53262.159999999683</v>
          </cell>
          <cell r="I45">
            <v>46051.800000000279</v>
          </cell>
          <cell r="J45">
            <v>-378661.48</v>
          </cell>
          <cell r="K45">
            <v>-142487.87999999989</v>
          </cell>
          <cell r="L45">
            <v>-483693.67000000039</v>
          </cell>
          <cell r="M45">
            <v>-128608.13999999966</v>
          </cell>
          <cell r="N45">
            <v>-3372350.43</v>
          </cell>
          <cell r="O45">
            <v>-1037284.75</v>
          </cell>
          <cell r="P45">
            <v>0</v>
          </cell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P46"/>
        </row>
        <row r="47">
          <cell r="A47">
            <v>71</v>
          </cell>
          <cell r="B47" t="str">
            <v>NEDAVČNI PRIHODKI (710+712+713+714)</v>
          </cell>
          <cell r="C47">
            <v>3111210.29</v>
          </cell>
          <cell r="D47">
            <v>6189604.29</v>
          </cell>
          <cell r="E47">
            <v>4992085.6400000006</v>
          </cell>
          <cell r="F47">
            <v>9428848.660000002</v>
          </cell>
          <cell r="G47">
            <v>20837650.039999995</v>
          </cell>
          <cell r="H47">
            <v>33541943.480000004</v>
          </cell>
          <cell r="I47">
            <v>8074327.7899999935</v>
          </cell>
          <cell r="J47">
            <v>5139738.2200000016</v>
          </cell>
          <cell r="K47">
            <v>2881753.9800000014</v>
          </cell>
          <cell r="L47">
            <v>8786235.1899999958</v>
          </cell>
          <cell r="M47">
            <v>4310621.4100000085</v>
          </cell>
          <cell r="N47">
            <v>4220272.7499999935</v>
          </cell>
          <cell r="O47">
            <v>111514291.74000001</v>
          </cell>
          <cell r="P47">
            <v>0</v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P48"/>
        </row>
        <row r="49">
          <cell r="A49">
            <v>710</v>
          </cell>
          <cell r="B49" t="str">
            <v>UDELEŽBA NA DOBIČKU IN DOHODKI OD PREMOŽENJA</v>
          </cell>
          <cell r="C49">
            <v>24831.8</v>
          </cell>
          <cell r="D49">
            <v>28299.19</v>
          </cell>
          <cell r="E49">
            <v>22833.619999999995</v>
          </cell>
          <cell r="F49">
            <v>17490.57</v>
          </cell>
          <cell r="G49">
            <v>27875.040000000008</v>
          </cell>
          <cell r="H49">
            <v>37231.219999999994</v>
          </cell>
          <cell r="I49">
            <v>23955.170000000006</v>
          </cell>
          <cell r="J49">
            <v>18642.940000000006</v>
          </cell>
          <cell r="K49">
            <v>21872.389999999992</v>
          </cell>
          <cell r="L49">
            <v>24339.339999999997</v>
          </cell>
          <cell r="M49">
            <v>25720.559999999976</v>
          </cell>
          <cell r="N49">
            <v>113846.91</v>
          </cell>
          <cell r="O49">
            <v>386938.75</v>
          </cell>
          <cell r="P49">
            <v>0</v>
          </cell>
        </row>
        <row r="50">
          <cell r="A50">
            <v>7102</v>
          </cell>
          <cell r="B50" t="str">
            <v xml:space="preserve">Prihodki od obresti </v>
          </cell>
          <cell r="C50">
            <v>552.69000000000005</v>
          </cell>
          <cell r="D50">
            <v>3.6599999999999682</v>
          </cell>
          <cell r="E50">
            <v>1113.92</v>
          </cell>
          <cell r="F50">
            <v>32.900000000000091</v>
          </cell>
          <cell r="G50">
            <v>52.779999999999973</v>
          </cell>
          <cell r="H50">
            <v>8258.1799999999985</v>
          </cell>
          <cell r="I50">
            <v>180.35000000000036</v>
          </cell>
          <cell r="J50">
            <v>58.31000000000131</v>
          </cell>
          <cell r="K50">
            <v>6.2699999999986176</v>
          </cell>
          <cell r="L50">
            <v>22.970000000001164</v>
          </cell>
          <cell r="M50">
            <v>33.649999999999636</v>
          </cell>
          <cell r="N50">
            <v>39.779999999998836</v>
          </cell>
          <cell r="O50">
            <v>10355.459999999999</v>
          </cell>
          <cell r="P50">
            <v>0</v>
          </cell>
        </row>
        <row r="51">
          <cell r="A51">
            <v>7103</v>
          </cell>
          <cell r="B51" t="str">
            <v>Prihodki od premoženja</v>
          </cell>
          <cell r="C51">
            <v>24279.11</v>
          </cell>
          <cell r="D51">
            <v>28295.53</v>
          </cell>
          <cell r="E51">
            <v>21719.699999999997</v>
          </cell>
          <cell r="F51">
            <v>17457.669999999998</v>
          </cell>
          <cell r="G51">
            <v>27822.260000000009</v>
          </cell>
          <cell r="H51">
            <v>28973.039999999994</v>
          </cell>
          <cell r="I51">
            <v>23774.820000000007</v>
          </cell>
          <cell r="J51">
            <v>18584.630000000005</v>
          </cell>
          <cell r="K51">
            <v>21866.119999999995</v>
          </cell>
          <cell r="L51">
            <v>24316.369999999995</v>
          </cell>
          <cell r="M51">
            <v>25686.909999999974</v>
          </cell>
          <cell r="N51">
            <v>113807.13</v>
          </cell>
          <cell r="O51">
            <v>376583.29</v>
          </cell>
          <cell r="P51">
            <v>0</v>
          </cell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</row>
        <row r="53">
          <cell r="A53">
            <v>711</v>
          </cell>
          <cell r="B53" t="str">
            <v>TAKSE IN PRISTOJBINE</v>
          </cell>
          <cell r="C53">
            <v>8875</v>
          </cell>
          <cell r="D53">
            <v>8825</v>
          </cell>
          <cell r="E53">
            <v>13050</v>
          </cell>
          <cell r="F53">
            <v>9325</v>
          </cell>
          <cell r="G53">
            <v>16000</v>
          </cell>
          <cell r="H53">
            <v>6550</v>
          </cell>
          <cell r="I53">
            <v>2550</v>
          </cell>
          <cell r="J53">
            <v>6209.9199999999983</v>
          </cell>
          <cell r="K53">
            <v>8500</v>
          </cell>
          <cell r="L53">
            <v>7215.0800000000017</v>
          </cell>
          <cell r="M53">
            <v>12225</v>
          </cell>
          <cell r="N53">
            <v>21100</v>
          </cell>
          <cell r="O53">
            <v>120425</v>
          </cell>
          <cell r="P53">
            <v>0</v>
          </cell>
        </row>
        <row r="54">
          <cell r="A54">
            <v>7111</v>
          </cell>
          <cell r="B54" t="str">
            <v>Upravne takse in pristojbine</v>
          </cell>
          <cell r="C54">
            <v>8875</v>
          </cell>
          <cell r="D54">
            <v>8825</v>
          </cell>
          <cell r="E54">
            <v>13050</v>
          </cell>
          <cell r="F54">
            <v>9325</v>
          </cell>
          <cell r="G54">
            <v>16000</v>
          </cell>
          <cell r="H54">
            <v>6550</v>
          </cell>
          <cell r="I54">
            <v>2550</v>
          </cell>
          <cell r="J54">
            <v>6209.9199999999983</v>
          </cell>
          <cell r="K54">
            <v>8500</v>
          </cell>
          <cell r="L54">
            <v>7215.0800000000017</v>
          </cell>
          <cell r="M54">
            <v>12225</v>
          </cell>
          <cell r="N54">
            <v>21100</v>
          </cell>
          <cell r="O54">
            <v>120425</v>
          </cell>
          <cell r="P54">
            <v>0</v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P55"/>
        </row>
        <row r="56">
          <cell r="A56">
            <v>712</v>
          </cell>
          <cell r="B56" t="str">
            <v>DENARNE KAZNI</v>
          </cell>
          <cell r="C56">
            <v>28806.65</v>
          </cell>
          <cell r="D56">
            <v>11430.400000000001</v>
          </cell>
          <cell r="E56">
            <v>5047.1100000000006</v>
          </cell>
          <cell r="F56">
            <v>1050</v>
          </cell>
          <cell r="G56">
            <v>50</v>
          </cell>
          <cell r="H56">
            <v>1768.3099999999977</v>
          </cell>
          <cell r="I56">
            <v>9297.239999999998</v>
          </cell>
          <cell r="J56">
            <v>6437.57</v>
          </cell>
          <cell r="K56">
            <v>16681.47</v>
          </cell>
          <cell r="L56">
            <v>40563.990000000005</v>
          </cell>
          <cell r="M56">
            <v>39323.409999999989</v>
          </cell>
          <cell r="N56">
            <v>95173.41</v>
          </cell>
          <cell r="O56">
            <v>255629.56</v>
          </cell>
          <cell r="P56">
            <v>0</v>
          </cell>
        </row>
        <row r="57">
          <cell r="A57">
            <v>7120</v>
          </cell>
          <cell r="B57" t="str">
            <v>Denarne kazni</v>
          </cell>
          <cell r="C57">
            <v>28806.65</v>
          </cell>
          <cell r="D57">
            <v>11430.400000000001</v>
          </cell>
          <cell r="E57">
            <v>5047.1100000000006</v>
          </cell>
          <cell r="F57">
            <v>1050</v>
          </cell>
          <cell r="G57">
            <v>50</v>
          </cell>
          <cell r="H57">
            <v>1768.3099999999977</v>
          </cell>
          <cell r="I57">
            <v>9297.239999999998</v>
          </cell>
          <cell r="J57">
            <v>6437.57</v>
          </cell>
          <cell r="K57">
            <v>16681.47</v>
          </cell>
          <cell r="L57">
            <v>40563.990000000005</v>
          </cell>
          <cell r="M57">
            <v>39323.409999999989</v>
          </cell>
          <cell r="N57">
            <v>95173.41</v>
          </cell>
          <cell r="O57">
            <v>255629.56</v>
          </cell>
          <cell r="P57">
            <v>0</v>
          </cell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P58"/>
        </row>
        <row r="59">
          <cell r="A59">
            <v>713</v>
          </cell>
          <cell r="B59" t="str">
            <v>PRIHODKI OD PRODAJE BLAGA IN STORITEV</v>
          </cell>
          <cell r="C59">
            <v>103215.78</v>
          </cell>
          <cell r="D59">
            <v>107276.25</v>
          </cell>
          <cell r="E59">
            <v>251934.25999999998</v>
          </cell>
          <cell r="F59">
            <v>286076.39999999997</v>
          </cell>
          <cell r="G59">
            <v>141588.18000000005</v>
          </cell>
          <cell r="H59">
            <v>193346.33999999997</v>
          </cell>
          <cell r="I59">
            <v>286708.01</v>
          </cell>
          <cell r="J59">
            <v>149116.40999999992</v>
          </cell>
          <cell r="K59">
            <v>202660.41000000015</v>
          </cell>
          <cell r="L59">
            <v>265767.08000000007</v>
          </cell>
          <cell r="M59">
            <v>149583.75</v>
          </cell>
          <cell r="N59">
            <v>260004.35999999987</v>
          </cell>
          <cell r="O59">
            <v>2397277.23</v>
          </cell>
          <cell r="P59">
            <v>0</v>
          </cell>
        </row>
        <row r="60">
          <cell r="A60">
            <v>7130</v>
          </cell>
          <cell r="B60" t="str">
            <v>Prihodki od prodaje blaga in storitev</v>
          </cell>
          <cell r="C60">
            <v>103215.78</v>
          </cell>
          <cell r="D60">
            <v>107276.25</v>
          </cell>
          <cell r="E60">
            <v>251934.25999999998</v>
          </cell>
          <cell r="F60">
            <v>286076.39999999997</v>
          </cell>
          <cell r="G60">
            <v>141588.18000000005</v>
          </cell>
          <cell r="H60">
            <v>193346.33999999997</v>
          </cell>
          <cell r="I60">
            <v>286708.01</v>
          </cell>
          <cell r="J60">
            <v>149116.40999999992</v>
          </cell>
          <cell r="K60">
            <v>202660.41000000015</v>
          </cell>
          <cell r="L60">
            <v>265767.08000000007</v>
          </cell>
          <cell r="M60">
            <v>149583.75</v>
          </cell>
          <cell r="N60">
            <v>260004.35999999987</v>
          </cell>
          <cell r="O60">
            <v>2397277.23</v>
          </cell>
          <cell r="P60">
            <v>0</v>
          </cell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P61"/>
        </row>
        <row r="62">
          <cell r="A62">
            <v>714</v>
          </cell>
          <cell r="B62" t="str">
            <v>DRUGI NEDAVČNI PRIHODKI</v>
          </cell>
          <cell r="C62">
            <v>2945481.06</v>
          </cell>
          <cell r="D62">
            <v>6033773.4500000002</v>
          </cell>
          <cell r="E62">
            <v>4699220.6500000004</v>
          </cell>
          <cell r="F62">
            <v>9114906.6900000013</v>
          </cell>
          <cell r="G62">
            <v>20652136.819999997</v>
          </cell>
          <cell r="H62">
            <v>33303047.610000003</v>
          </cell>
          <cell r="I62">
            <v>7751817.3699999936</v>
          </cell>
          <cell r="J62">
            <v>4959331.3800000018</v>
          </cell>
          <cell r="K62">
            <v>2632039.7100000014</v>
          </cell>
          <cell r="L62">
            <v>8448349.6999999955</v>
          </cell>
          <cell r="M62">
            <v>4083768.6900000088</v>
          </cell>
          <cell r="N62">
            <v>3730148.0699999933</v>
          </cell>
          <cell r="O62">
            <v>108354021.2</v>
          </cell>
          <cell r="P62">
            <v>0</v>
          </cell>
        </row>
        <row r="63">
          <cell r="A63">
            <v>7141</v>
          </cell>
          <cell r="B63" t="str">
            <v>Drugi nedavčni prihodki</v>
          </cell>
          <cell r="C63">
            <v>2945481.06</v>
          </cell>
          <cell r="D63">
            <v>6033773.4500000002</v>
          </cell>
          <cell r="E63">
            <v>4699220.6500000004</v>
          </cell>
          <cell r="F63">
            <v>9114906.6900000013</v>
          </cell>
          <cell r="G63">
            <v>20652136.819999997</v>
          </cell>
          <cell r="H63">
            <v>33303047.610000003</v>
          </cell>
          <cell r="I63">
            <v>7751817.3699999936</v>
          </cell>
          <cell r="J63">
            <v>4959331.3800000018</v>
          </cell>
          <cell r="K63">
            <v>2632039.7100000014</v>
          </cell>
          <cell r="L63">
            <v>8448349.6999999955</v>
          </cell>
          <cell r="M63">
            <v>4083768.6900000088</v>
          </cell>
          <cell r="N63">
            <v>3730148.0699999933</v>
          </cell>
          <cell r="O63">
            <v>108354021.2</v>
          </cell>
          <cell r="P63">
            <v>0</v>
          </cell>
        </row>
        <row r="64">
          <cell r="A64">
            <v>714100</v>
          </cell>
          <cell r="B64" t="str">
            <v>Drugi nedavčni prihodki</v>
          </cell>
          <cell r="C64">
            <v>33771.800000000003</v>
          </cell>
          <cell r="D64">
            <v>2344892.2200000002</v>
          </cell>
          <cell r="E64">
            <v>1123956.5</v>
          </cell>
          <cell r="F64">
            <v>6063054.9400000013</v>
          </cell>
          <cell r="G64">
            <v>15899205.109999999</v>
          </cell>
          <cell r="H64">
            <v>25357118.740000002</v>
          </cell>
          <cell r="I64">
            <v>5437402.9199999943</v>
          </cell>
          <cell r="J64">
            <v>10186.240000002086</v>
          </cell>
          <cell r="K64">
            <v>633999.18999999762</v>
          </cell>
          <cell r="L64">
            <v>1305085.25</v>
          </cell>
          <cell r="M64">
            <v>977432.19000000507</v>
          </cell>
          <cell r="N64">
            <v>505324.62999999523</v>
          </cell>
          <cell r="O64">
            <v>59691429.729999997</v>
          </cell>
          <cell r="P64">
            <v>0</v>
          </cell>
        </row>
        <row r="65">
          <cell r="A65">
            <v>714103</v>
          </cell>
          <cell r="B65" t="str">
            <v>Prihodki iz naslova konvencij z drugimi državami</v>
          </cell>
          <cell r="C65">
            <v>1305613.46</v>
          </cell>
          <cell r="D65">
            <v>1510709.4</v>
          </cell>
          <cell r="E65">
            <v>1386903.1800000002</v>
          </cell>
          <cell r="F65">
            <v>396068.37000000011</v>
          </cell>
          <cell r="G65">
            <v>2756233.6799999997</v>
          </cell>
          <cell r="H65">
            <v>5806396.5</v>
          </cell>
          <cell r="I65">
            <v>173979.76999999955</v>
          </cell>
          <cell r="J65">
            <v>3198773.08</v>
          </cell>
          <cell r="K65">
            <v>430718.68000000156</v>
          </cell>
          <cell r="L65">
            <v>5493962.5999999978</v>
          </cell>
          <cell r="M65">
            <v>1415814.5700000003</v>
          </cell>
          <cell r="N65">
            <v>1736029.4499999993</v>
          </cell>
          <cell r="O65">
            <v>25611202.739999998</v>
          </cell>
          <cell r="P65">
            <v>0</v>
          </cell>
        </row>
        <row r="66">
          <cell r="A66">
            <v>714104</v>
          </cell>
          <cell r="B66" t="str">
            <v>Prihodki iz naslova regresnih zahtevkov</v>
          </cell>
          <cell r="C66">
            <v>1432606.52</v>
          </cell>
          <cell r="D66">
            <v>2068190.3399999999</v>
          </cell>
          <cell r="E66">
            <v>2021998.9300000002</v>
          </cell>
          <cell r="F66">
            <v>2612052.34</v>
          </cell>
          <cell r="G66">
            <v>1952547.6499999994</v>
          </cell>
          <cell r="H66">
            <v>2119868.4000000004</v>
          </cell>
          <cell r="I66">
            <v>2137983.91</v>
          </cell>
          <cell r="J66">
            <v>1745643.0299999993</v>
          </cell>
          <cell r="K66">
            <v>1548275.0700000022</v>
          </cell>
          <cell r="L66">
            <v>1647720.549999997</v>
          </cell>
          <cell r="M66">
            <v>1685210.6800000034</v>
          </cell>
          <cell r="N66">
            <v>1483108.0599999987</v>
          </cell>
          <cell r="O66">
            <v>22455205.48</v>
          </cell>
          <cell r="P66">
            <v>0</v>
          </cell>
        </row>
        <row r="67">
          <cell r="A67">
            <v>714118</v>
          </cell>
          <cell r="B67" t="str">
            <v>Prispevek za vzpodbujanje zaposlovanja invalidov po ZZRZI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714120</v>
          </cell>
          <cell r="B68" t="str">
            <v>Prihodki iz naslova odškodnin iz sklenjenih zavarovanj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1399.44</v>
          </cell>
          <cell r="I68">
            <v>0</v>
          </cell>
          <cell r="J68">
            <v>358.39999999999986</v>
          </cell>
          <cell r="K68">
            <v>0</v>
          </cell>
          <cell r="L68">
            <v>0</v>
          </cell>
          <cell r="M68">
            <v>1107.6600000000001</v>
          </cell>
          <cell r="N68">
            <v>255.30999999999995</v>
          </cell>
          <cell r="O68">
            <v>3120.81</v>
          </cell>
          <cell r="P68">
            <v>0</v>
          </cell>
        </row>
        <row r="69">
          <cell r="A69">
            <v>714199</v>
          </cell>
          <cell r="B69" t="str">
            <v>Drugi izredni nedavčni prihodki</v>
          </cell>
          <cell r="C69">
            <v>173489.28</v>
          </cell>
          <cell r="D69">
            <v>109981.49000000002</v>
          </cell>
          <cell r="E69">
            <v>166362.03999999998</v>
          </cell>
          <cell r="F69">
            <v>43731.039999999979</v>
          </cell>
          <cell r="G69">
            <v>44150.380000000005</v>
          </cell>
          <cell r="H69">
            <v>18264.530000000028</v>
          </cell>
          <cell r="I69">
            <v>2450.7700000000186</v>
          </cell>
          <cell r="J69">
            <v>4370.6300000000047</v>
          </cell>
          <cell r="K69">
            <v>19046.770000000019</v>
          </cell>
          <cell r="L69">
            <v>1581.2999999999302</v>
          </cell>
          <cell r="M69">
            <v>4203.5899999999674</v>
          </cell>
          <cell r="N69">
            <v>5430.6199999999953</v>
          </cell>
          <cell r="O69">
            <v>593062.43999999994</v>
          </cell>
          <cell r="P69">
            <v>0</v>
          </cell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P70"/>
        </row>
        <row r="71">
          <cell r="A71">
            <v>72</v>
          </cell>
          <cell r="B71" t="str">
            <v>KAPITALSKI PRIHODKI (720+722)</v>
          </cell>
          <cell r="C71">
            <v>0</v>
          </cell>
          <cell r="D71">
            <v>6188.4</v>
          </cell>
          <cell r="E71">
            <v>128100</v>
          </cell>
          <cell r="F71">
            <v>-100</v>
          </cell>
          <cell r="G71">
            <v>82900</v>
          </cell>
          <cell r="H71">
            <v>74000</v>
          </cell>
          <cell r="I71">
            <v>0</v>
          </cell>
          <cell r="J71">
            <v>0</v>
          </cell>
          <cell r="K71">
            <v>0</v>
          </cell>
          <cell r="L71">
            <v>3450</v>
          </cell>
          <cell r="M71">
            <v>41648.800000000003</v>
          </cell>
          <cell r="N71">
            <v>159827.45000000001</v>
          </cell>
          <cell r="O71">
            <v>496014.65</v>
          </cell>
          <cell r="P71">
            <v>0</v>
          </cell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P72"/>
        </row>
        <row r="73">
          <cell r="A73">
            <v>720</v>
          </cell>
          <cell r="B73" t="str">
            <v>PRIHODKI OD PRODAJE OSNOVNIH SREDSTEV</v>
          </cell>
          <cell r="C73">
            <v>0</v>
          </cell>
          <cell r="D73">
            <v>6188.4</v>
          </cell>
          <cell r="E73">
            <v>128100</v>
          </cell>
          <cell r="F73">
            <v>-100</v>
          </cell>
          <cell r="G73">
            <v>82900</v>
          </cell>
          <cell r="H73">
            <v>74000</v>
          </cell>
          <cell r="I73">
            <v>0</v>
          </cell>
          <cell r="J73">
            <v>0</v>
          </cell>
          <cell r="K73">
            <v>0</v>
          </cell>
          <cell r="L73">
            <v>3450</v>
          </cell>
          <cell r="M73">
            <v>41648.800000000003</v>
          </cell>
          <cell r="N73">
            <v>159827.45000000001</v>
          </cell>
          <cell r="O73">
            <v>496014.65</v>
          </cell>
          <cell r="P73">
            <v>0</v>
          </cell>
        </row>
        <row r="74">
          <cell r="A74">
            <v>7200</v>
          </cell>
          <cell r="B74" t="str">
            <v>Prihodki od prodaje zgradb in prostorov</v>
          </cell>
          <cell r="C74">
            <v>0</v>
          </cell>
          <cell r="D74">
            <v>0</v>
          </cell>
          <cell r="E74">
            <v>127500</v>
          </cell>
          <cell r="F74">
            <v>0</v>
          </cell>
          <cell r="G74">
            <v>75500</v>
          </cell>
          <cell r="H74">
            <v>68500</v>
          </cell>
          <cell r="I74">
            <v>0</v>
          </cell>
          <cell r="J74">
            <v>0</v>
          </cell>
          <cell r="K74">
            <v>0</v>
          </cell>
          <cell r="L74">
            <v>3400</v>
          </cell>
          <cell r="M74">
            <v>35100</v>
          </cell>
          <cell r="N74">
            <v>154000</v>
          </cell>
          <cell r="O74">
            <v>464000</v>
          </cell>
          <cell r="P74">
            <v>0</v>
          </cell>
        </row>
        <row r="75">
          <cell r="A75">
            <v>7201</v>
          </cell>
          <cell r="B75" t="str">
            <v>Prihodki od prodaje prevoznih sredstev</v>
          </cell>
          <cell r="C75">
            <v>0</v>
          </cell>
          <cell r="D75">
            <v>5908.4</v>
          </cell>
          <cell r="E75">
            <v>100</v>
          </cell>
          <cell r="F75">
            <v>-100</v>
          </cell>
          <cell r="G75">
            <v>400</v>
          </cell>
          <cell r="H75">
            <v>4650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6038.8000000000011</v>
          </cell>
          <cell r="N75">
            <v>5900</v>
          </cell>
          <cell r="O75">
            <v>22897.200000000001</v>
          </cell>
          <cell r="P75">
            <v>0</v>
          </cell>
        </row>
        <row r="76">
          <cell r="A76">
            <v>7202</v>
          </cell>
          <cell r="B76" t="str">
            <v>Prihodki od prodaje opreme</v>
          </cell>
          <cell r="C76">
            <v>0</v>
          </cell>
          <cell r="D76">
            <v>280</v>
          </cell>
          <cell r="E76">
            <v>500</v>
          </cell>
          <cell r="F76">
            <v>0</v>
          </cell>
          <cell r="G76">
            <v>7000</v>
          </cell>
          <cell r="H76">
            <v>850</v>
          </cell>
          <cell r="I76">
            <v>0</v>
          </cell>
          <cell r="J76">
            <v>0</v>
          </cell>
          <cell r="K76">
            <v>0</v>
          </cell>
          <cell r="L76">
            <v>50</v>
          </cell>
          <cell r="M76">
            <v>510</v>
          </cell>
          <cell r="N76">
            <v>-72.549999999999272</v>
          </cell>
          <cell r="O76">
            <v>9117.4500000000007</v>
          </cell>
          <cell r="P76">
            <v>0</v>
          </cell>
        </row>
        <row r="77">
          <cell r="A77">
            <v>7203</v>
          </cell>
          <cell r="B77" t="str">
            <v>Prihodki od prodaje drugih osnovnih sredstev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P78"/>
        </row>
        <row r="79">
          <cell r="A79">
            <v>722</v>
          </cell>
          <cell r="B79" t="str">
            <v>PRIHODKI OD PRODAJE ZEMLJIŠČ IN NEMATER. PREMOŽENJA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P80"/>
        </row>
        <row r="81">
          <cell r="A81">
            <v>73</v>
          </cell>
          <cell r="B81" t="str">
            <v>PREJETE DONACIJE (730+731)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P82"/>
        </row>
        <row r="83">
          <cell r="A83">
            <v>730</v>
          </cell>
          <cell r="B83" t="str">
            <v>PREJETE DONACIJE IZ DOMAČIH VIROV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731</v>
          </cell>
          <cell r="B84" t="str">
            <v>PREJETE DONACIJE IZ TUJINE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P85"/>
        </row>
        <row r="86">
          <cell r="A86">
            <v>74</v>
          </cell>
          <cell r="B86" t="str">
            <v>TRANSFERNI PRIHODKI</v>
          </cell>
          <cell r="C86">
            <v>43203450.209999993</v>
          </cell>
          <cell r="D86">
            <v>41848933.029999994</v>
          </cell>
          <cell r="E86">
            <v>42001068.100000016</v>
          </cell>
          <cell r="F86">
            <v>84874475.959999993</v>
          </cell>
          <cell r="G86">
            <v>53190072.280000001</v>
          </cell>
          <cell r="H86">
            <v>173588375.56999999</v>
          </cell>
          <cell r="I86">
            <v>51666898.179999992</v>
          </cell>
          <cell r="J86">
            <v>43320517.910000011</v>
          </cell>
          <cell r="K86">
            <v>41683554.159999989</v>
          </cell>
          <cell r="L86">
            <v>41708935.789999977</v>
          </cell>
          <cell r="M86">
            <v>44908377.080000021</v>
          </cell>
          <cell r="N86">
            <v>55354917.960000008</v>
          </cell>
          <cell r="O86">
            <v>717349576.23000002</v>
          </cell>
          <cell r="P86">
            <v>0</v>
          </cell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P87"/>
        </row>
        <row r="88">
          <cell r="A88">
            <v>740</v>
          </cell>
          <cell r="B88" t="str">
            <v>TRANSFERNI PRIHODKI IZ DRUGIH JAVNOFINANČNIH INST.</v>
          </cell>
          <cell r="C88">
            <v>43203450.209999993</v>
          </cell>
          <cell r="D88">
            <v>41848933.029999994</v>
          </cell>
          <cell r="E88">
            <v>42001068.100000016</v>
          </cell>
          <cell r="F88">
            <v>84874475.959999993</v>
          </cell>
          <cell r="G88">
            <v>53190072.280000001</v>
          </cell>
          <cell r="H88">
            <v>173588375.56999999</v>
          </cell>
          <cell r="I88">
            <v>51666898.179999992</v>
          </cell>
          <cell r="J88">
            <v>43320517.910000011</v>
          </cell>
          <cell r="K88">
            <v>41683554.159999989</v>
          </cell>
          <cell r="L88">
            <v>41708935.789999977</v>
          </cell>
          <cell r="M88">
            <v>44908377.080000021</v>
          </cell>
          <cell r="N88">
            <v>55354917.960000008</v>
          </cell>
          <cell r="O88">
            <v>717349576.23000002</v>
          </cell>
          <cell r="P88">
            <v>0</v>
          </cell>
        </row>
        <row r="89">
          <cell r="A89">
            <v>7400</v>
          </cell>
          <cell r="B89" t="str">
            <v>Prejeta sredstva iz državnega proračuna</v>
          </cell>
          <cell r="C89">
            <v>2886109.37</v>
          </cell>
          <cell r="D89">
            <v>3182679.0300000003</v>
          </cell>
          <cell r="E89">
            <v>3244529.67</v>
          </cell>
          <cell r="F89">
            <v>46524510.770000003</v>
          </cell>
          <cell r="G89">
            <v>14596549.840000004</v>
          </cell>
          <cell r="H89">
            <v>135008066.53</v>
          </cell>
          <cell r="I89">
            <v>13040738.159999985</v>
          </cell>
          <cell r="J89">
            <v>4722367.8099999987</v>
          </cell>
          <cell r="K89">
            <v>2887317.2000000007</v>
          </cell>
          <cell r="L89">
            <v>2791691.4400000013</v>
          </cell>
          <cell r="M89">
            <v>6093914.6899999976</v>
          </cell>
          <cell r="N89">
            <v>16603844.519999996</v>
          </cell>
          <cell r="O89">
            <v>251582319.02999997</v>
          </cell>
          <cell r="P89">
            <v>0</v>
          </cell>
        </row>
        <row r="90">
          <cell r="A90">
            <v>740000</v>
          </cell>
          <cell r="B90" t="str">
            <v>Prejeta sredstva iz naslova tekočih obveznosti državnega proračuna</v>
          </cell>
          <cell r="C90">
            <v>17721.96</v>
          </cell>
          <cell r="D90">
            <v>2361.16</v>
          </cell>
          <cell r="E90">
            <v>164232.77000000002</v>
          </cell>
          <cell r="F90">
            <v>16565.839999999997</v>
          </cell>
          <cell r="G90">
            <v>30379.349999999977</v>
          </cell>
          <cell r="H90">
            <v>32010.510000000038</v>
          </cell>
          <cell r="I90">
            <v>0</v>
          </cell>
          <cell r="J90">
            <v>54580.44</v>
          </cell>
          <cell r="K90">
            <v>0</v>
          </cell>
          <cell r="L90">
            <v>0</v>
          </cell>
          <cell r="M90">
            <v>-21645.360000000044</v>
          </cell>
          <cell r="N90">
            <v>24824.530000000028</v>
          </cell>
          <cell r="O90">
            <v>321031.2</v>
          </cell>
          <cell r="P90">
            <v>0</v>
          </cell>
        </row>
        <row r="91">
          <cell r="A91">
            <v>740003</v>
          </cell>
          <cell r="B91" t="str">
            <v>Prejeta sred. iz drž. prorač. iz naslova plačila prisp. za ZZ določenih oseb</v>
          </cell>
          <cell r="C91">
            <v>31444.41</v>
          </cell>
          <cell r="D91">
            <v>29075.98</v>
          </cell>
          <cell r="E91">
            <v>29346.89</v>
          </cell>
          <cell r="F91">
            <v>27549.979999999996</v>
          </cell>
          <cell r="G91">
            <v>3891611.02</v>
          </cell>
          <cell r="H91">
            <v>3942863.8700000006</v>
          </cell>
          <cell r="I91">
            <v>1917461</v>
          </cell>
          <cell r="J91">
            <v>1887749.2199999988</v>
          </cell>
          <cell r="K91">
            <v>30276.740000000224</v>
          </cell>
          <cell r="L91">
            <v>27833.13000000082</v>
          </cell>
          <cell r="M91">
            <v>3416750.7699999996</v>
          </cell>
          <cell r="N91">
            <v>4967509.5299999993</v>
          </cell>
          <cell r="O91">
            <v>20199472.539999999</v>
          </cell>
          <cell r="P91">
            <v>0</v>
          </cell>
        </row>
        <row r="92">
          <cell r="A92">
            <v>740004</v>
          </cell>
          <cell r="B92" t="str">
            <v>Druga prejeta sredstva iz državnega proračuna za tekočo porabo</v>
          </cell>
          <cell r="C92">
            <v>0</v>
          </cell>
          <cell r="D92">
            <v>0</v>
          </cell>
          <cell r="E92">
            <v>0</v>
          </cell>
          <cell r="F92">
            <v>43632197.899999999</v>
          </cell>
          <cell r="G92">
            <v>7896924.3800000027</v>
          </cell>
          <cell r="H92">
            <v>119333906.43000001</v>
          </cell>
          <cell r="I92">
            <v>8444938.3299999833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-464663.62000000477</v>
          </cell>
          <cell r="O92">
            <v>178843303.41999999</v>
          </cell>
          <cell r="P92">
            <v>0</v>
          </cell>
        </row>
        <row r="93">
          <cell r="A93">
            <v>740007</v>
          </cell>
          <cell r="B93" t="str">
            <v>Prisp. delod. za ZZ nadom. porodniško</v>
          </cell>
          <cell r="C93">
            <v>1623208</v>
          </cell>
          <cell r="D93">
            <v>1644681.2400000002</v>
          </cell>
          <cell r="E93">
            <v>1661044</v>
          </cell>
          <cell r="F93">
            <v>1671236.2400000002</v>
          </cell>
          <cell r="G93">
            <v>1705622.4099999992</v>
          </cell>
          <cell r="H93">
            <v>1670925.13</v>
          </cell>
          <cell r="I93">
            <v>1711993.2800000012</v>
          </cell>
          <cell r="J93">
            <v>1766497.0999999996</v>
          </cell>
          <cell r="K93">
            <v>1816419.7300000004</v>
          </cell>
          <cell r="L93">
            <v>1754006.8800000008</v>
          </cell>
          <cell r="M93">
            <v>1725709.1399999969</v>
          </cell>
          <cell r="N93">
            <v>1724637.8000000007</v>
          </cell>
          <cell r="O93">
            <v>20475980.949999999</v>
          </cell>
          <cell r="P93">
            <v>0</v>
          </cell>
        </row>
        <row r="94">
          <cell r="A94">
            <v>740011</v>
          </cell>
          <cell r="B94" t="str">
            <v>Prisp. delod. za ZZ nadom. za brezposeln.</v>
          </cell>
          <cell r="C94">
            <v>946832.91</v>
          </cell>
          <cell r="D94">
            <v>1241147.8199999998</v>
          </cell>
          <cell r="E94">
            <v>1132329.1099999999</v>
          </cell>
          <cell r="F94">
            <v>923503.15000000037</v>
          </cell>
          <cell r="G94">
            <v>807738.38999999966</v>
          </cell>
          <cell r="H94">
            <v>733326.25</v>
          </cell>
          <cell r="I94">
            <v>677491.91999999993</v>
          </cell>
          <cell r="J94">
            <v>712831.86000000034</v>
          </cell>
          <cell r="K94">
            <v>728445.29</v>
          </cell>
          <cell r="L94">
            <v>686923.21</v>
          </cell>
          <cell r="M94">
            <v>660323.80000000075</v>
          </cell>
          <cell r="N94">
            <v>676516.75999999978</v>
          </cell>
          <cell r="O94">
            <v>9927410.4700000007</v>
          </cell>
          <cell r="P94">
            <v>0</v>
          </cell>
        </row>
        <row r="95">
          <cell r="A95">
            <v>740014</v>
          </cell>
          <cell r="B95" t="str">
            <v>Prisp. delod. Za ZZ za vojaške obv.na služenju voj. roka</v>
          </cell>
          <cell r="C95">
            <v>780.89</v>
          </cell>
          <cell r="D95">
            <v>2064.83</v>
          </cell>
          <cell r="E95">
            <v>241.93000000000029</v>
          </cell>
          <cell r="F95">
            <v>526.77</v>
          </cell>
          <cell r="G95">
            <v>676.47999999999956</v>
          </cell>
          <cell r="H95">
            <v>2479.1200000000008</v>
          </cell>
          <cell r="I95">
            <v>0</v>
          </cell>
          <cell r="J95">
            <v>4265.1399999999994</v>
          </cell>
          <cell r="K95">
            <v>4135.16</v>
          </cell>
          <cell r="L95">
            <v>9020.23</v>
          </cell>
          <cell r="M95">
            <v>1104.2200000000012</v>
          </cell>
          <cell r="N95">
            <v>3758.4500000000007</v>
          </cell>
          <cell r="O95">
            <v>29053.22</v>
          </cell>
          <cell r="P95">
            <v>0</v>
          </cell>
        </row>
        <row r="96">
          <cell r="A96">
            <v>740015</v>
          </cell>
          <cell r="B96" t="str">
            <v xml:space="preserve">Prisp. delod. za pošk. pri delu in pokl. bolezni za vojaške obv. </v>
          </cell>
          <cell r="C96">
            <v>23.55</v>
          </cell>
          <cell r="D96">
            <v>62.480000000000004</v>
          </cell>
          <cell r="E96">
            <v>7.539999999999992</v>
          </cell>
          <cell r="F96">
            <v>15.870000000000005</v>
          </cell>
          <cell r="G96">
            <v>20.539999999999992</v>
          </cell>
          <cell r="H96">
            <v>75.04000000000002</v>
          </cell>
          <cell r="I96">
            <v>0</v>
          </cell>
          <cell r="J96">
            <v>128.34</v>
          </cell>
          <cell r="K96">
            <v>124.83999999999997</v>
          </cell>
          <cell r="L96">
            <v>272.00000000000006</v>
          </cell>
          <cell r="M96">
            <v>33.479999999999905</v>
          </cell>
          <cell r="N96">
            <v>112.49000000000001</v>
          </cell>
          <cell r="O96">
            <v>876.17</v>
          </cell>
          <cell r="P96">
            <v>0</v>
          </cell>
        </row>
        <row r="97">
          <cell r="A97">
            <v>740016</v>
          </cell>
          <cell r="B97" t="str">
            <v>Prejeta sredstva iz državnega proračuna iz naslova prispevka delodajalca za zdravstveno zavarovanje zapornikov</v>
          </cell>
          <cell r="C97">
            <v>266097.65000000002</v>
          </cell>
          <cell r="D97">
            <v>263285.52</v>
          </cell>
          <cell r="E97">
            <v>257327.42999999993</v>
          </cell>
          <cell r="F97">
            <v>252915.02000000002</v>
          </cell>
          <cell r="G97">
            <v>263577.2699999999</v>
          </cell>
          <cell r="H97">
            <v>281030.51</v>
          </cell>
          <cell r="I97">
            <v>288853.63000000012</v>
          </cell>
          <cell r="J97">
            <v>296315.7100000002</v>
          </cell>
          <cell r="K97">
            <v>307915.43999999994</v>
          </cell>
          <cell r="L97">
            <v>313635.98999999976</v>
          </cell>
          <cell r="M97">
            <v>311638.64000000013</v>
          </cell>
          <cell r="N97">
            <v>311658.04999999981</v>
          </cell>
          <cell r="O97">
            <v>3414250.86</v>
          </cell>
          <cell r="P97">
            <v>0</v>
          </cell>
        </row>
        <row r="98">
          <cell r="A98">
            <v>740017</v>
          </cell>
          <cell r="B98" t="str">
            <v>Prejeta sredstva iz državnega prorač. za plačila zdravstvenih storitev za socialno ogrožene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9011449.6699999999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9359490.5299999993</v>
          </cell>
          <cell r="O98">
            <v>18370940.199999999</v>
          </cell>
          <cell r="P98">
            <v>0</v>
          </cell>
        </row>
        <row r="99">
          <cell r="A99">
            <v>740018</v>
          </cell>
          <cell r="B99" t="str">
            <v>Prejeta sredstva iz državnega proračuna za pokrivanje izdatkov za plače in nadomestil pripravnikom, sekundarijem in specializantom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P100"/>
        </row>
        <row r="101">
          <cell r="A101">
            <v>7401</v>
          </cell>
          <cell r="B101" t="str">
            <v>Prejeta sredstva iz proračunov lokalnih skupnosti</v>
          </cell>
          <cell r="C101">
            <v>1814695.22</v>
          </cell>
          <cell r="D101">
            <v>73170.620000000112</v>
          </cell>
          <cell r="E101">
            <v>77729.299999999814</v>
          </cell>
          <cell r="F101">
            <v>5635.4899999999907</v>
          </cell>
          <cell r="G101">
            <v>0</v>
          </cell>
          <cell r="H101">
            <v>0</v>
          </cell>
          <cell r="I101">
            <v>-1323.5399999998044</v>
          </cell>
          <cell r="J101">
            <v>3046.5699999998324</v>
          </cell>
          <cell r="K101">
            <v>30298.39000000013</v>
          </cell>
          <cell r="L101">
            <v>5543.9499999999534</v>
          </cell>
          <cell r="M101">
            <v>56.060000000055879</v>
          </cell>
          <cell r="N101">
            <v>0</v>
          </cell>
          <cell r="O101">
            <v>2008852.06</v>
          </cell>
          <cell r="P101">
            <v>0</v>
          </cell>
        </row>
        <row r="102">
          <cell r="A102">
            <v>740102</v>
          </cell>
          <cell r="B102" t="str">
            <v>Prispevek za ZZ oseb, za katere plačuje prispevek občina</v>
          </cell>
          <cell r="C102">
            <v>1814695.22</v>
          </cell>
          <cell r="D102">
            <v>73170.620000000112</v>
          </cell>
          <cell r="E102">
            <v>77729.299999999814</v>
          </cell>
          <cell r="F102">
            <v>5635.4899999999907</v>
          </cell>
          <cell r="G102">
            <v>0</v>
          </cell>
          <cell r="H102">
            <v>0</v>
          </cell>
          <cell r="I102">
            <v>-1323.5399999998044</v>
          </cell>
          <cell r="J102">
            <v>3046.5699999998324</v>
          </cell>
          <cell r="K102">
            <v>30298.39000000013</v>
          </cell>
          <cell r="L102">
            <v>5543.9499999999534</v>
          </cell>
          <cell r="M102">
            <v>56.060000000055879</v>
          </cell>
          <cell r="N102">
            <v>0</v>
          </cell>
          <cell r="O102">
            <v>2008852.06</v>
          </cell>
          <cell r="P102">
            <v>0</v>
          </cell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P103"/>
        </row>
        <row r="104">
          <cell r="A104">
            <v>7402</v>
          </cell>
          <cell r="B104" t="str">
            <v>Prejeta sredstva iz skladov socialnega zavarovanja</v>
          </cell>
          <cell r="C104">
            <v>38502645.619999997</v>
          </cell>
          <cell r="D104">
            <v>38593083.379999995</v>
          </cell>
          <cell r="E104">
            <v>38678809.130000018</v>
          </cell>
          <cell r="F104">
            <v>38344329.699999988</v>
          </cell>
          <cell r="G104">
            <v>38593522.439999998</v>
          </cell>
          <cell r="H104">
            <v>38580309.039999999</v>
          </cell>
          <cell r="I104">
            <v>38627483.56000001</v>
          </cell>
          <cell r="J104">
            <v>38595103.530000016</v>
          </cell>
          <cell r="K104">
            <v>38765938.569999985</v>
          </cell>
          <cell r="L104">
            <v>38911700.399999976</v>
          </cell>
          <cell r="M104">
            <v>38814406.330000021</v>
          </cell>
          <cell r="N104">
            <v>38751073.440000013</v>
          </cell>
          <cell r="O104">
            <v>463758405.14000005</v>
          </cell>
          <cell r="P104">
            <v>0</v>
          </cell>
        </row>
        <row r="105">
          <cell r="A105">
            <v>740202</v>
          </cell>
          <cell r="B105" t="str">
            <v>Prejeta sredstva iz ZPIZ iz naslova prispevka za ZZ upokojencev</v>
          </cell>
          <cell r="C105">
            <v>37504365.969999999</v>
          </cell>
          <cell r="D105">
            <v>37600410.629999995</v>
          </cell>
          <cell r="E105">
            <v>37687817.910000011</v>
          </cell>
          <cell r="F105">
            <v>37352055.779999986</v>
          </cell>
          <cell r="G105">
            <v>37613704.340000004</v>
          </cell>
          <cell r="H105">
            <v>37619065.030000001</v>
          </cell>
          <cell r="I105">
            <v>37651753.24000001</v>
          </cell>
          <cell r="J105">
            <v>37641231.890000015</v>
          </cell>
          <cell r="K105">
            <v>37801449.889999986</v>
          </cell>
          <cell r="L105">
            <v>37930163.459999979</v>
          </cell>
          <cell r="M105">
            <v>37849986.910000026</v>
          </cell>
          <cell r="N105">
            <v>37725393.860000014</v>
          </cell>
          <cell r="O105">
            <v>451977398.91000003</v>
          </cell>
          <cell r="P105">
            <v>0</v>
          </cell>
        </row>
        <row r="106">
          <cell r="A106">
            <v>740204</v>
          </cell>
          <cell r="B106" t="str">
            <v>Prisp. delod. za ZZ nadom. boleznin</v>
          </cell>
          <cell r="C106">
            <v>137335.4</v>
          </cell>
          <cell r="D106">
            <v>129702.69000000003</v>
          </cell>
          <cell r="E106">
            <v>126122.69999999995</v>
          </cell>
          <cell r="F106">
            <v>140896.16999999998</v>
          </cell>
          <cell r="G106">
            <v>125457.72000000009</v>
          </cell>
          <cell r="H106">
            <v>112928.37</v>
          </cell>
          <cell r="I106">
            <v>131089.3899999999</v>
          </cell>
          <cell r="J106">
            <v>110158.89000000001</v>
          </cell>
          <cell r="K106">
            <v>118804.88</v>
          </cell>
          <cell r="L106">
            <v>141940.30000000005</v>
          </cell>
          <cell r="M106">
            <v>128895.30000000005</v>
          </cell>
          <cell r="N106">
            <v>190369.06999999983</v>
          </cell>
          <cell r="O106">
            <v>1593700.88</v>
          </cell>
          <cell r="P106">
            <v>0</v>
          </cell>
        </row>
        <row r="107">
          <cell r="A107">
            <v>740207</v>
          </cell>
          <cell r="B107" t="str">
            <v>Prisp. delod. za ZZ nadom.iz inval.zavar.</v>
          </cell>
          <cell r="C107">
            <v>860944.25</v>
          </cell>
          <cell r="D107">
            <v>862970.06</v>
          </cell>
          <cell r="E107">
            <v>864868.52</v>
          </cell>
          <cell r="F107">
            <v>851377.75</v>
          </cell>
          <cell r="G107">
            <v>854360.37999999989</v>
          </cell>
          <cell r="H107">
            <v>848315.63999999966</v>
          </cell>
          <cell r="I107">
            <v>844640.93000000063</v>
          </cell>
          <cell r="J107">
            <v>843712.75</v>
          </cell>
          <cell r="K107">
            <v>845683.79999999981</v>
          </cell>
          <cell r="L107">
            <v>839596.6400000006</v>
          </cell>
          <cell r="M107">
            <v>835524.11999999918</v>
          </cell>
          <cell r="N107">
            <v>835310.50999999978</v>
          </cell>
          <cell r="O107">
            <v>10187305.35</v>
          </cell>
          <cell r="P107">
            <v>0</v>
          </cell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</row>
        <row r="109">
          <cell r="A109">
            <v>741</v>
          </cell>
          <cell r="B109" t="str">
            <v>PREJETA SREDSTVA IZ DRŽAVNEGA PRORAČUNA IZ SREDSTEV
PRORAČUNA EU IN IZ DRUGIH DRŽAV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7417</v>
          </cell>
          <cell r="B110" t="str">
            <v>Prejeta sredstva iz državnega proračuna iz sredstev drugih evropskih
institucij in iz drugih držav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741700</v>
          </cell>
          <cell r="B111" t="str">
            <v>Prejeta sredstva iz državnega proračuna - iz sredstev drugih evropskih institucij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P112"/>
        </row>
        <row r="113">
          <cell r="A113">
            <v>78</v>
          </cell>
          <cell r="B113" t="str">
            <v>PREJETA SREDSTVA IZ EVROPSKE UNIJE IN DRUGIH DRŽAV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16526.79</v>
          </cell>
          <cell r="N113">
            <v>0</v>
          </cell>
          <cell r="O113">
            <v>16526.79</v>
          </cell>
          <cell r="P113">
            <v>0</v>
          </cell>
        </row>
        <row r="114">
          <cell r="A114">
            <v>784</v>
          </cell>
          <cell r="B114" t="str">
            <v>PREJETA SREDSTVA IZ PRORAČUNA EU ZA IZVAJANJE CENTRALIZIRANIH IN DRUGIH PROGRAMOV EU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16526.79</v>
          </cell>
          <cell r="N114">
            <v>0</v>
          </cell>
          <cell r="O114">
            <v>16526.79</v>
          </cell>
          <cell r="P114">
            <v>0</v>
          </cell>
        </row>
        <row r="115">
          <cell r="A115">
            <v>7842</v>
          </cell>
          <cell r="B115" t="str">
            <v>Prejeta sredstva iz proračuna EU iz naslova Konkurenčnosti za rast in zaposlovanje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16526.79</v>
          </cell>
          <cell r="N115">
            <v>0</v>
          </cell>
          <cell r="O115">
            <v>16526.79</v>
          </cell>
          <cell r="P115">
            <v>0</v>
          </cell>
        </row>
        <row r="116">
          <cell r="A116">
            <v>784204</v>
          </cell>
          <cell r="B116" t="str">
            <v>Prejeta sredstva iz proračuna EU iz naslova instrumenta za povezovanje Evrope (CEF)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16526.79</v>
          </cell>
          <cell r="N116">
            <v>0</v>
          </cell>
          <cell r="O116">
            <v>16526.79</v>
          </cell>
          <cell r="P116">
            <v>0</v>
          </cell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P118"/>
        </row>
        <row r="119">
          <cell r="A119" t="str">
            <v xml:space="preserve">II. </v>
          </cell>
          <cell r="B119" t="str">
            <v>SKUPAJ ODHODKI (40+41+42+43)</v>
          </cell>
          <cell r="C119">
            <v>273281011.17000002</v>
          </cell>
          <cell r="D119">
            <v>293472031.8300001</v>
          </cell>
          <cell r="E119">
            <v>360270870.55000001</v>
          </cell>
          <cell r="F119">
            <v>262202296.31999999</v>
          </cell>
          <cell r="G119">
            <v>292408794.6400001</v>
          </cell>
          <cell r="H119">
            <v>270264377.96999991</v>
          </cell>
          <cell r="I119">
            <v>262290294.58000001</v>
          </cell>
          <cell r="J119">
            <v>263258965.26999998</v>
          </cell>
          <cell r="K119">
            <v>277090154.14000005</v>
          </cell>
          <cell r="L119">
            <v>274935298.06999993</v>
          </cell>
          <cell r="M119">
            <v>295087218.53999996</v>
          </cell>
          <cell r="N119">
            <v>393719193.63</v>
          </cell>
          <cell r="O119">
            <v>3518280506.71</v>
          </cell>
          <cell r="P119">
            <v>0</v>
          </cell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P120"/>
        </row>
        <row r="121">
          <cell r="A121">
            <v>40</v>
          </cell>
          <cell r="B121" t="str">
            <v>TEKOČI ODHODKI (400+401+402+403+404+409)</v>
          </cell>
          <cell r="C121">
            <v>3025185.5099999993</v>
          </cell>
          <cell r="D121">
            <v>3667528.9099999997</v>
          </cell>
          <cell r="E121">
            <v>3613178.67</v>
          </cell>
          <cell r="F121">
            <v>3467869.0099999993</v>
          </cell>
          <cell r="G121">
            <v>3776216.43</v>
          </cell>
          <cell r="H121">
            <v>4328635.74</v>
          </cell>
          <cell r="I121">
            <v>3503880.27</v>
          </cell>
          <cell r="J121">
            <v>3722341.5899999989</v>
          </cell>
          <cell r="K121">
            <v>3635958.98</v>
          </cell>
          <cell r="L121">
            <v>3417657.0600000005</v>
          </cell>
          <cell r="M121">
            <v>4144449.6399999978</v>
          </cell>
          <cell r="N121">
            <v>45785109.440000005</v>
          </cell>
          <cell r="O121">
            <v>86088011.25</v>
          </cell>
          <cell r="P121">
            <v>0</v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P122"/>
        </row>
        <row r="123">
          <cell r="A123">
            <v>400</v>
          </cell>
          <cell r="B123" t="str">
            <v>PLAČE IN DRUGI IZDATKI ZAPOSLENIM</v>
          </cell>
          <cell r="C123">
            <v>2078977.55</v>
          </cell>
          <cell r="D123">
            <v>2093198.33</v>
          </cell>
          <cell r="E123">
            <v>1945124.9500000004</v>
          </cell>
          <cell r="F123">
            <v>1970071.9499999993</v>
          </cell>
          <cell r="G123">
            <v>2119690.15</v>
          </cell>
          <cell r="H123">
            <v>2895989.3100000005</v>
          </cell>
          <cell r="I123">
            <v>1968526.4400000002</v>
          </cell>
          <cell r="J123">
            <v>2048799.4899999988</v>
          </cell>
          <cell r="K123">
            <v>1937443.52</v>
          </cell>
          <cell r="L123">
            <v>1965075.2500000005</v>
          </cell>
          <cell r="M123">
            <v>2073712.1599999981</v>
          </cell>
          <cell r="N123">
            <v>1962210.3300000024</v>
          </cell>
          <cell r="O123">
            <v>25058819.429999996</v>
          </cell>
          <cell r="P123">
            <v>0</v>
          </cell>
        </row>
        <row r="124">
          <cell r="A124">
            <v>4000</v>
          </cell>
          <cell r="B124" t="str">
            <v>Plače in dodatki</v>
          </cell>
          <cell r="C124">
            <v>1876210.72</v>
          </cell>
          <cell r="D124">
            <v>1796923.3099999998</v>
          </cell>
          <cell r="E124">
            <v>1780683.2200000002</v>
          </cell>
          <cell r="F124">
            <v>1792098.2699999996</v>
          </cell>
          <cell r="G124">
            <v>1847309.83</v>
          </cell>
          <cell r="H124">
            <v>1811658.8800000008</v>
          </cell>
          <cell r="I124">
            <v>1815478.0700000003</v>
          </cell>
          <cell r="J124">
            <v>1792636.3899999987</v>
          </cell>
          <cell r="K124">
            <v>1792480.5700000003</v>
          </cell>
          <cell r="L124">
            <v>1781947.9700000007</v>
          </cell>
          <cell r="M124">
            <v>1797481.9899999984</v>
          </cell>
          <cell r="N124">
            <v>1773205.9900000021</v>
          </cell>
          <cell r="O124">
            <v>21658115.210000001</v>
          </cell>
          <cell r="P124">
            <v>0</v>
          </cell>
        </row>
        <row r="125">
          <cell r="A125">
            <v>4001</v>
          </cell>
          <cell r="B125" t="str">
            <v>Regres za letni dopust</v>
          </cell>
          <cell r="C125">
            <v>251.57</v>
          </cell>
          <cell r="D125">
            <v>-58.150000000000006</v>
          </cell>
          <cell r="E125">
            <v>0</v>
          </cell>
          <cell r="F125">
            <v>0</v>
          </cell>
          <cell r="G125">
            <v>-353.98</v>
          </cell>
          <cell r="H125">
            <v>904927.9</v>
          </cell>
          <cell r="I125">
            <v>114.13000000000466</v>
          </cell>
          <cell r="J125">
            <v>-52.5</v>
          </cell>
          <cell r="K125">
            <v>292.97999999998137</v>
          </cell>
          <cell r="L125">
            <v>877.78000000002794</v>
          </cell>
          <cell r="M125">
            <v>588.92000000004191</v>
          </cell>
          <cell r="N125">
            <v>8263.609999999986</v>
          </cell>
          <cell r="O125">
            <v>914852.26</v>
          </cell>
          <cell r="P125">
            <v>0</v>
          </cell>
        </row>
        <row r="126">
          <cell r="A126">
            <v>4002</v>
          </cell>
          <cell r="B126" t="str">
            <v>Povračila in nadomestila</v>
          </cell>
          <cell r="C126">
            <v>92240.2</v>
          </cell>
          <cell r="D126">
            <v>91839.090000000011</v>
          </cell>
          <cell r="E126">
            <v>87359.300000000017</v>
          </cell>
          <cell r="F126">
            <v>104959.90999999997</v>
          </cell>
          <cell r="G126">
            <v>82844.13</v>
          </cell>
          <cell r="H126">
            <v>97003.219999999972</v>
          </cell>
          <cell r="I126">
            <v>94344.030000000028</v>
          </cell>
          <cell r="J126">
            <v>96749.670000000042</v>
          </cell>
          <cell r="K126">
            <v>97570.069999999949</v>
          </cell>
          <cell r="L126">
            <v>118201.07999999996</v>
          </cell>
          <cell r="M126">
            <v>113029</v>
          </cell>
          <cell r="N126">
            <v>115469.67000000016</v>
          </cell>
          <cell r="O126">
            <v>1191609.3700000001</v>
          </cell>
          <cell r="P126">
            <v>0</v>
          </cell>
        </row>
        <row r="127">
          <cell r="A127">
            <v>4003</v>
          </cell>
          <cell r="B127" t="str">
            <v>Sredstva za delovno uspešnost</v>
          </cell>
          <cell r="C127">
            <v>48490.79</v>
          </cell>
          <cell r="D127">
            <v>148779.97</v>
          </cell>
          <cell r="E127">
            <v>54571.739999999991</v>
          </cell>
          <cell r="F127">
            <v>53442.479999999981</v>
          </cell>
          <cell r="G127">
            <v>158516.77000000002</v>
          </cell>
          <cell r="H127">
            <v>57659.510000000009</v>
          </cell>
          <cell r="I127">
            <v>46340.929999999935</v>
          </cell>
          <cell r="J127">
            <v>138353.85000000009</v>
          </cell>
          <cell r="K127">
            <v>35117.449999999953</v>
          </cell>
          <cell r="L127">
            <v>43309.190000000061</v>
          </cell>
          <cell r="M127">
            <v>147218.1399999999</v>
          </cell>
          <cell r="N127">
            <v>53057.850000000093</v>
          </cell>
          <cell r="O127">
            <v>984858.67</v>
          </cell>
          <cell r="P127">
            <v>0</v>
          </cell>
        </row>
        <row r="128">
          <cell r="A128">
            <v>4004</v>
          </cell>
          <cell r="B128" t="str">
            <v>Sredstva za nadurno delo</v>
          </cell>
          <cell r="C128">
            <v>10102.08</v>
          </cell>
          <cell r="D128">
            <v>5591.82</v>
          </cell>
          <cell r="E128">
            <v>4243.58</v>
          </cell>
          <cell r="F128">
            <v>3287.66</v>
          </cell>
          <cell r="G128">
            <v>2443.5400000000009</v>
          </cell>
          <cell r="H128">
            <v>2537.2799999999988</v>
          </cell>
          <cell r="I128">
            <v>1834.1000000000022</v>
          </cell>
          <cell r="J128">
            <v>1447.0399999999972</v>
          </cell>
          <cell r="K128">
            <v>1746.5</v>
          </cell>
          <cell r="L128">
            <v>3266.3000000000029</v>
          </cell>
          <cell r="M128">
            <v>4641.2299999999959</v>
          </cell>
          <cell r="N128">
            <v>3669.1300000000047</v>
          </cell>
          <cell r="O128">
            <v>44810.26</v>
          </cell>
          <cell r="P128">
            <v>0</v>
          </cell>
        </row>
        <row r="129">
          <cell r="A129">
            <v>4009</v>
          </cell>
          <cell r="B129" t="str">
            <v>Drugi izdatki zaposlenim</v>
          </cell>
          <cell r="C129">
            <v>51682.19</v>
          </cell>
          <cell r="D129">
            <v>50122.289999999994</v>
          </cell>
          <cell r="E129">
            <v>18267.11</v>
          </cell>
          <cell r="F129">
            <v>16283.630000000005</v>
          </cell>
          <cell r="G129">
            <v>28929.859999999986</v>
          </cell>
          <cell r="H129">
            <v>22202.520000000019</v>
          </cell>
          <cell r="I129">
            <v>10415.179999999993</v>
          </cell>
          <cell r="J129">
            <v>19665.040000000008</v>
          </cell>
          <cell r="K129">
            <v>10235.949999999983</v>
          </cell>
          <cell r="L129">
            <v>17472.930000000022</v>
          </cell>
          <cell r="M129">
            <v>10752.879999999976</v>
          </cell>
          <cell r="N129">
            <v>8544.0799999999872</v>
          </cell>
          <cell r="O129">
            <v>264573.65999999997</v>
          </cell>
          <cell r="P129">
            <v>0</v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P130"/>
        </row>
        <row r="131">
          <cell r="A131">
            <v>401</v>
          </cell>
          <cell r="B131" t="str">
            <v>PRISPEVKI DELODAJALCEV ZA SOCIALNO VARNOST</v>
          </cell>
          <cell r="C131">
            <v>338164.75</v>
          </cell>
          <cell r="D131">
            <v>343054.05</v>
          </cell>
          <cell r="E131">
            <v>322802.59000000003</v>
          </cell>
          <cell r="F131">
            <v>323841.15000000002</v>
          </cell>
          <cell r="G131">
            <v>349984.24000000005</v>
          </cell>
          <cell r="H131">
            <v>327515.91999999993</v>
          </cell>
          <cell r="I131">
            <v>325301.03000000003</v>
          </cell>
          <cell r="J131">
            <v>336378.80000000005</v>
          </cell>
          <cell r="K131">
            <v>319808.63999999996</v>
          </cell>
          <cell r="L131">
            <v>319908.62000000023</v>
          </cell>
          <cell r="M131">
            <v>338390.80999999971</v>
          </cell>
          <cell r="N131">
            <v>319712.48000000004</v>
          </cell>
          <cell r="O131">
            <v>3964863.08</v>
          </cell>
          <cell r="P131">
            <v>0</v>
          </cell>
        </row>
        <row r="132">
          <cell r="A132">
            <v>4010</v>
          </cell>
          <cell r="B132" t="str">
            <v>Prispevki za PIZ</v>
          </cell>
          <cell r="C132">
            <v>164848.29999999999</v>
          </cell>
          <cell r="D132">
            <v>166970.75</v>
          </cell>
          <cell r="E132">
            <v>156352.70000000001</v>
          </cell>
          <cell r="F132">
            <v>156799.20999999996</v>
          </cell>
          <cell r="G132">
            <v>170804.21000000008</v>
          </cell>
          <cell r="H132">
            <v>158691.89999999991</v>
          </cell>
          <cell r="I132">
            <v>157476.06999999995</v>
          </cell>
          <cell r="J132">
            <v>163305.26</v>
          </cell>
          <cell r="K132">
            <v>154472.22999999998</v>
          </cell>
          <cell r="L132">
            <v>154439.69000000018</v>
          </cell>
          <cell r="M132">
            <v>164444.33999999985</v>
          </cell>
          <cell r="N132">
            <v>154355.05000000005</v>
          </cell>
          <cell r="O132">
            <v>1922959.71</v>
          </cell>
          <cell r="P132">
            <v>0</v>
          </cell>
        </row>
        <row r="133">
          <cell r="A133">
            <v>4011</v>
          </cell>
          <cell r="B133" t="str">
            <v>Prispevek za ZZ</v>
          </cell>
          <cell r="C133">
            <v>138874.44</v>
          </cell>
          <cell r="D133">
            <v>140471.18</v>
          </cell>
          <cell r="E133">
            <v>131122.78000000003</v>
          </cell>
          <cell r="F133">
            <v>131534</v>
          </cell>
          <cell r="G133">
            <v>143291.70999999996</v>
          </cell>
          <cell r="H133">
            <v>133343.12</v>
          </cell>
          <cell r="I133">
            <v>132402.5</v>
          </cell>
          <cell r="J133">
            <v>137553.82000000007</v>
          </cell>
          <cell r="K133">
            <v>130005.23999999999</v>
          </cell>
          <cell r="L133">
            <v>130043.82000000007</v>
          </cell>
          <cell r="M133">
            <v>138465.5399999998</v>
          </cell>
          <cell r="N133">
            <v>129908.27000000002</v>
          </cell>
          <cell r="O133">
            <v>1617016.42</v>
          </cell>
          <cell r="P133">
            <v>0</v>
          </cell>
        </row>
        <row r="134">
          <cell r="A134">
            <v>4012</v>
          </cell>
          <cell r="B134" t="str">
            <v>Prispevek za zaposlovanje</v>
          </cell>
          <cell r="C134">
            <v>1165.45</v>
          </cell>
          <cell r="D134">
            <v>1167.57</v>
          </cell>
          <cell r="E134">
            <v>1087.48</v>
          </cell>
          <cell r="F134">
            <v>1097.6899999999996</v>
          </cell>
          <cell r="G134">
            <v>1191.54</v>
          </cell>
          <cell r="H134">
            <v>1108.96</v>
          </cell>
          <cell r="I134">
            <v>1105.75</v>
          </cell>
          <cell r="J134">
            <v>1142.1600000000008</v>
          </cell>
          <cell r="K134">
            <v>1078.869999999999</v>
          </cell>
          <cell r="L134">
            <v>1077.5700000000015</v>
          </cell>
          <cell r="M134">
            <v>1139.369999999999</v>
          </cell>
          <cell r="N134">
            <v>1067.3600000000006</v>
          </cell>
          <cell r="O134">
            <v>13429.77</v>
          </cell>
          <cell r="P134">
            <v>0</v>
          </cell>
        </row>
        <row r="135">
          <cell r="A135">
            <v>4013</v>
          </cell>
          <cell r="B135" t="str">
            <v>Prispevek za starševsko varstvo</v>
          </cell>
          <cell r="C135">
            <v>1958.4</v>
          </cell>
          <cell r="D135">
            <v>1981.31</v>
          </cell>
          <cell r="E135">
            <v>1849.5199999999995</v>
          </cell>
          <cell r="F135">
            <v>1855.1500000000005</v>
          </cell>
          <cell r="G135">
            <v>2020.2799999999997</v>
          </cell>
          <cell r="H135">
            <v>1880.6900000000005</v>
          </cell>
          <cell r="I135">
            <v>1867.3400000000001</v>
          </cell>
          <cell r="J135">
            <v>1940.0499999999993</v>
          </cell>
          <cell r="K135">
            <v>1833.3700000000008</v>
          </cell>
          <cell r="L135">
            <v>1833.9799999999996</v>
          </cell>
          <cell r="M135">
            <v>1952.7799999999988</v>
          </cell>
          <cell r="N135">
            <v>1832.0699999999997</v>
          </cell>
          <cell r="O135">
            <v>22804.94</v>
          </cell>
          <cell r="P135">
            <v>0</v>
          </cell>
        </row>
        <row r="136">
          <cell r="A136">
            <v>4015</v>
          </cell>
          <cell r="B136" t="str">
            <v>Premije kolektivnega DPZ</v>
          </cell>
          <cell r="C136">
            <v>31318.16</v>
          </cell>
          <cell r="D136">
            <v>32463.24</v>
          </cell>
          <cell r="E136">
            <v>32390.109999999993</v>
          </cell>
          <cell r="F136">
            <v>32555.100000000006</v>
          </cell>
          <cell r="G136">
            <v>32676.499999999985</v>
          </cell>
          <cell r="H136">
            <v>32491.25</v>
          </cell>
          <cell r="I136">
            <v>32449.370000000024</v>
          </cell>
          <cell r="J136">
            <v>32437.50999999998</v>
          </cell>
          <cell r="K136">
            <v>32418.929999999993</v>
          </cell>
          <cell r="L136">
            <v>32513.559999999998</v>
          </cell>
          <cell r="M136">
            <v>32388.780000000028</v>
          </cell>
          <cell r="N136">
            <v>32549.729999999981</v>
          </cell>
          <cell r="O136">
            <v>388652.24</v>
          </cell>
          <cell r="P136">
            <v>0</v>
          </cell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>
            <v>402</v>
          </cell>
          <cell r="B138" t="str">
            <v>IZDATKI ZA BLAGO IN STORITVE</v>
          </cell>
          <cell r="C138">
            <v>607557.09999999986</v>
          </cell>
          <cell r="D138">
            <v>1230207.0899999999</v>
          </cell>
          <cell r="E138">
            <v>1343089.4599999997</v>
          </cell>
          <cell r="F138">
            <v>1172677.58</v>
          </cell>
          <cell r="G138">
            <v>1284675.3700000001</v>
          </cell>
          <cell r="H138">
            <v>1103896.76</v>
          </cell>
          <cell r="I138">
            <v>1210052.7999999998</v>
          </cell>
          <cell r="J138">
            <v>1337163.3</v>
          </cell>
          <cell r="K138">
            <v>1378706.8199999998</v>
          </cell>
          <cell r="L138">
            <v>1132673.19</v>
          </cell>
          <cell r="M138">
            <v>1732346.6699999997</v>
          </cell>
          <cell r="N138">
            <v>3417136.3500000006</v>
          </cell>
          <cell r="O138">
            <v>16950182.489999998</v>
          </cell>
          <cell r="P138">
            <v>0</v>
          </cell>
        </row>
        <row r="139">
          <cell r="A139">
            <v>4020</v>
          </cell>
          <cell r="B139" t="str">
            <v>Pisarniški in splošni material in storitve</v>
          </cell>
          <cell r="C139">
            <v>123331.19</v>
          </cell>
          <cell r="D139">
            <v>221318.46999999997</v>
          </cell>
          <cell r="E139">
            <v>407423.27999999997</v>
          </cell>
          <cell r="F139">
            <v>230465.49000000011</v>
          </cell>
          <cell r="G139">
            <v>302609.08999999997</v>
          </cell>
          <cell r="H139">
            <v>230072.29000000004</v>
          </cell>
          <cell r="I139">
            <v>292282.5</v>
          </cell>
          <cell r="J139">
            <v>304330.43000000017</v>
          </cell>
          <cell r="K139">
            <v>326796.93999999994</v>
          </cell>
          <cell r="L139">
            <v>255006.54000000004</v>
          </cell>
          <cell r="M139">
            <v>428721.07999999961</v>
          </cell>
          <cell r="N139">
            <v>1500542.6500000004</v>
          </cell>
          <cell r="O139">
            <v>4622899.95</v>
          </cell>
          <cell r="P139">
            <v>0</v>
          </cell>
        </row>
        <row r="140">
          <cell r="A140">
            <v>4021</v>
          </cell>
          <cell r="B140" t="str">
            <v>Posebni material in storitve</v>
          </cell>
          <cell r="C140">
            <v>554.66</v>
          </cell>
          <cell r="D140">
            <v>2396.7200000000003</v>
          </cell>
          <cell r="E140">
            <v>2835.3599999999997</v>
          </cell>
          <cell r="F140">
            <v>2278.2700000000004</v>
          </cell>
          <cell r="G140">
            <v>7192.5</v>
          </cell>
          <cell r="H140">
            <v>5708.1</v>
          </cell>
          <cell r="I140">
            <v>4794.5299999999988</v>
          </cell>
          <cell r="J140">
            <v>2860.6399999999994</v>
          </cell>
          <cell r="K140">
            <v>309.54000000000087</v>
          </cell>
          <cell r="L140">
            <v>2060.6500000000015</v>
          </cell>
          <cell r="M140">
            <v>4107.0299999999988</v>
          </cell>
          <cell r="N140">
            <v>137672.62</v>
          </cell>
          <cell r="O140">
            <v>172770.62</v>
          </cell>
          <cell r="P140">
            <v>0</v>
          </cell>
        </row>
        <row r="141">
          <cell r="A141">
            <v>4022</v>
          </cell>
          <cell r="B141" t="str">
            <v>Energija, voda, komunalne storitve in komunikacije</v>
          </cell>
          <cell r="C141">
            <v>263645.84999999998</v>
          </cell>
          <cell r="D141">
            <v>312030.24</v>
          </cell>
          <cell r="E141">
            <v>284664.99</v>
          </cell>
          <cell r="F141">
            <v>285947.07999999996</v>
          </cell>
          <cell r="G141">
            <v>306720.15000000014</v>
          </cell>
          <cell r="H141">
            <v>261880.20999999996</v>
          </cell>
          <cell r="I141">
            <v>279244.51</v>
          </cell>
          <cell r="J141">
            <v>324770.57000000007</v>
          </cell>
          <cell r="K141">
            <v>362268.00999999978</v>
          </cell>
          <cell r="L141">
            <v>251862.81000000006</v>
          </cell>
          <cell r="M141">
            <v>279343.83000000007</v>
          </cell>
          <cell r="N141">
            <v>314254.70000000019</v>
          </cell>
          <cell r="O141">
            <v>3526632.95</v>
          </cell>
          <cell r="P141">
            <v>0</v>
          </cell>
        </row>
        <row r="142">
          <cell r="A142">
            <v>4023</v>
          </cell>
          <cell r="B142" t="str">
            <v>Prevozni stroški in storitve</v>
          </cell>
          <cell r="C142">
            <v>13525.75</v>
          </cell>
          <cell r="D142">
            <v>5366.7400000000016</v>
          </cell>
          <cell r="E142">
            <v>9622.09</v>
          </cell>
          <cell r="F142">
            <v>10466.519999999997</v>
          </cell>
          <cell r="G142">
            <v>10777.370000000003</v>
          </cell>
          <cell r="H142">
            <v>9528.89</v>
          </cell>
          <cell r="I142">
            <v>11345.529999999999</v>
          </cell>
          <cell r="J142">
            <v>8484.2599999999948</v>
          </cell>
          <cell r="K142">
            <v>6229.9200000000128</v>
          </cell>
          <cell r="L142">
            <v>7408.4399999999878</v>
          </cell>
          <cell r="M142">
            <v>10255</v>
          </cell>
          <cell r="N142">
            <v>10919.940000000002</v>
          </cell>
          <cell r="O142">
            <v>113930.45</v>
          </cell>
          <cell r="P142">
            <v>0</v>
          </cell>
        </row>
        <row r="143">
          <cell r="A143">
            <v>4024</v>
          </cell>
          <cell r="B143" t="str">
            <v>Izdatki za službena potovanja</v>
          </cell>
          <cell r="C143">
            <v>-496.4</v>
          </cell>
          <cell r="D143">
            <v>124.81</v>
          </cell>
          <cell r="E143">
            <v>413.22999999999996</v>
          </cell>
          <cell r="F143">
            <v>502.23</v>
          </cell>
          <cell r="G143">
            <v>1258.8699999999999</v>
          </cell>
          <cell r="H143">
            <v>1789.4199999999998</v>
          </cell>
          <cell r="I143">
            <v>3644.76</v>
          </cell>
          <cell r="J143">
            <v>1378.0699999999997</v>
          </cell>
          <cell r="K143">
            <v>5405.75</v>
          </cell>
          <cell r="L143">
            <v>10630.710000000001</v>
          </cell>
          <cell r="M143">
            <v>5470.239999999998</v>
          </cell>
          <cell r="N143">
            <v>1898.3900000000031</v>
          </cell>
          <cell r="O143">
            <v>32020.080000000002</v>
          </cell>
          <cell r="P143">
            <v>0</v>
          </cell>
        </row>
        <row r="144">
          <cell r="A144">
            <v>4025</v>
          </cell>
          <cell r="B144" t="str">
            <v>Tekoče vzdrževanje</v>
          </cell>
          <cell r="C144">
            <v>35863.360000000001</v>
          </cell>
          <cell r="D144">
            <v>299138.43</v>
          </cell>
          <cell r="E144">
            <v>193046.75000000006</v>
          </cell>
          <cell r="F144">
            <v>225233.19999999995</v>
          </cell>
          <cell r="G144">
            <v>222635.54000000004</v>
          </cell>
          <cell r="H144">
            <v>164694.37999999989</v>
          </cell>
          <cell r="I144">
            <v>183746.67000000016</v>
          </cell>
          <cell r="J144">
            <v>269547.09999999986</v>
          </cell>
          <cell r="K144">
            <v>220540.19999999995</v>
          </cell>
          <cell r="L144">
            <v>181096.15000000014</v>
          </cell>
          <cell r="M144">
            <v>508139.59999999986</v>
          </cell>
          <cell r="N144">
            <v>635209.41000000015</v>
          </cell>
          <cell r="O144">
            <v>3138890.79</v>
          </cell>
          <cell r="P144">
            <v>0</v>
          </cell>
        </row>
        <row r="145">
          <cell r="A145">
            <v>4026</v>
          </cell>
          <cell r="B145" t="str">
            <v>Najemnine in zakupnine (leasing)</v>
          </cell>
          <cell r="C145">
            <v>26240.18</v>
          </cell>
          <cell r="D145">
            <v>234202.36000000002</v>
          </cell>
          <cell r="E145">
            <v>262000.44999999998</v>
          </cell>
          <cell r="F145">
            <v>237982.44999999995</v>
          </cell>
          <cell r="G145">
            <v>222949.54000000004</v>
          </cell>
          <cell r="H145">
            <v>251272.88000000012</v>
          </cell>
          <cell r="I145">
            <v>256132.7799999998</v>
          </cell>
          <cell r="J145">
            <v>241941.2100000002</v>
          </cell>
          <cell r="K145">
            <v>275784.89999999991</v>
          </cell>
          <cell r="L145">
            <v>246419.5299999998</v>
          </cell>
          <cell r="M145">
            <v>285867.7200000002</v>
          </cell>
          <cell r="N145">
            <v>512672.16999999993</v>
          </cell>
          <cell r="O145">
            <v>3053466.17</v>
          </cell>
          <cell r="P145">
            <v>0</v>
          </cell>
        </row>
        <row r="146">
          <cell r="A146">
            <v>4027</v>
          </cell>
          <cell r="B146" t="str">
            <v>Kazni in odškodnine</v>
          </cell>
          <cell r="C146">
            <v>110.63</v>
          </cell>
          <cell r="D146">
            <v>110.63</v>
          </cell>
          <cell r="E146">
            <v>110.63</v>
          </cell>
          <cell r="F146">
            <v>110.63</v>
          </cell>
          <cell r="G146">
            <v>110.63</v>
          </cell>
          <cell r="H146">
            <v>110.63</v>
          </cell>
          <cell r="I146">
            <v>110.63</v>
          </cell>
          <cell r="J146">
            <v>110.63</v>
          </cell>
          <cell r="K146">
            <v>110.63</v>
          </cell>
          <cell r="L146">
            <v>110.63</v>
          </cell>
          <cell r="M146">
            <v>110.63000000000011</v>
          </cell>
          <cell r="N146">
            <v>110.62999999999988</v>
          </cell>
          <cell r="O146">
            <v>1327.56</v>
          </cell>
          <cell r="P146">
            <v>0</v>
          </cell>
        </row>
        <row r="147">
          <cell r="A147">
            <v>4029</v>
          </cell>
          <cell r="B147" t="str">
            <v>Drugi operativni odhodki</v>
          </cell>
          <cell r="C147">
            <v>144781.88</v>
          </cell>
          <cell r="D147">
            <v>155518.69</v>
          </cell>
          <cell r="E147">
            <v>182972.68</v>
          </cell>
          <cell r="F147">
            <v>179691.70999999996</v>
          </cell>
          <cell r="G147">
            <v>210421.68000000005</v>
          </cell>
          <cell r="H147">
            <v>178839.96000000008</v>
          </cell>
          <cell r="I147">
            <v>178750.8899999999</v>
          </cell>
          <cell r="J147">
            <v>183740.3899999999</v>
          </cell>
          <cell r="K147">
            <v>181260.93000000017</v>
          </cell>
          <cell r="L147">
            <v>178077.72999999998</v>
          </cell>
          <cell r="M147">
            <v>210331.54000000004</v>
          </cell>
          <cell r="N147">
            <v>303855.83999999985</v>
          </cell>
          <cell r="O147">
            <v>2288243.92</v>
          </cell>
          <cell r="P147">
            <v>0</v>
          </cell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P148"/>
        </row>
        <row r="149">
          <cell r="A149">
            <v>403</v>
          </cell>
          <cell r="B149" t="str">
            <v>PLAČILA DOMAČIH OBRESTI</v>
          </cell>
          <cell r="C149">
            <v>486.11</v>
          </cell>
          <cell r="D149">
            <v>1069.44</v>
          </cell>
          <cell r="E149">
            <v>2161.67</v>
          </cell>
          <cell r="F149">
            <v>1278.3300000000004</v>
          </cell>
          <cell r="G149">
            <v>21866.670000000002</v>
          </cell>
          <cell r="H149">
            <v>1233.75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28095.97</v>
          </cell>
          <cell r="P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P150"/>
        </row>
        <row r="151">
          <cell r="A151">
            <v>404</v>
          </cell>
          <cell r="B151" t="str">
            <v>PLAČILA TUJIH OBRESTI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P152"/>
        </row>
        <row r="153">
          <cell r="A153">
            <v>409</v>
          </cell>
          <cell r="B153" t="str">
            <v>REZERVE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40086050.280000001</v>
          </cell>
          <cell r="O153">
            <v>40086050.280000001</v>
          </cell>
          <cell r="P153">
            <v>0</v>
          </cell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P154"/>
        </row>
        <row r="155">
          <cell r="A155">
            <v>41</v>
          </cell>
          <cell r="B155" t="str">
            <v>TEKOČI TRANSFERI (411+412+413+414)</v>
          </cell>
          <cell r="C155">
            <v>270224054.92000002</v>
          </cell>
          <cell r="D155">
            <v>289768762.47000009</v>
          </cell>
          <cell r="E155">
            <v>356625831.15999997</v>
          </cell>
          <cell r="F155">
            <v>258671127.74000001</v>
          </cell>
          <cell r="G155">
            <v>288591051.49000007</v>
          </cell>
          <cell r="H155">
            <v>265880017.88999993</v>
          </cell>
          <cell r="I155">
            <v>258730919.86000001</v>
          </cell>
          <cell r="J155">
            <v>259266202.62999997</v>
          </cell>
          <cell r="K155">
            <v>273246234.40000004</v>
          </cell>
          <cell r="L155">
            <v>271393481.48999995</v>
          </cell>
          <cell r="M155">
            <v>290592344.31</v>
          </cell>
          <cell r="N155">
            <v>344378285.35000002</v>
          </cell>
          <cell r="O155">
            <v>3427368313.7099996</v>
          </cell>
          <cell r="P155">
            <v>0</v>
          </cell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P156"/>
        </row>
        <row r="157">
          <cell r="A157">
            <v>411</v>
          </cell>
          <cell r="B157" t="str">
            <v>TRANSFERI POSAMEZNIKOM IN GOSPODINJSTVOM</v>
          </cell>
          <cell r="C157">
            <v>48634112.329999991</v>
          </cell>
          <cell r="D157">
            <v>38938089.090000011</v>
          </cell>
          <cell r="E157">
            <v>53417581.159999996</v>
          </cell>
          <cell r="F157">
            <v>37187459.149999991</v>
          </cell>
          <cell r="G157">
            <v>37651642.879999995</v>
          </cell>
          <cell r="H157">
            <v>43253340.540000021</v>
          </cell>
          <cell r="I157">
            <v>36766245.75</v>
          </cell>
          <cell r="J157">
            <v>29505145.609999999</v>
          </cell>
          <cell r="K157">
            <v>41096257.069999993</v>
          </cell>
          <cell r="L157">
            <v>34432988.330000006</v>
          </cell>
          <cell r="M157">
            <v>36657959.270000003</v>
          </cell>
          <cell r="N157">
            <v>69236400.399999991</v>
          </cell>
          <cell r="O157">
            <v>506777221.57999992</v>
          </cell>
          <cell r="P157">
            <v>0</v>
          </cell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P158"/>
        </row>
        <row r="159">
          <cell r="A159">
            <v>4116</v>
          </cell>
          <cell r="B159" t="str">
            <v>Boleznine</v>
          </cell>
          <cell r="C159">
            <v>47714537.599999994</v>
          </cell>
          <cell r="D159">
            <v>38144653.99000001</v>
          </cell>
          <cell r="E159">
            <v>52248744.82</v>
          </cell>
          <cell r="F159">
            <v>36428406.909999989</v>
          </cell>
          <cell r="G159">
            <v>36926748.109999999</v>
          </cell>
          <cell r="H159">
            <v>42429451.51000002</v>
          </cell>
          <cell r="I159">
            <v>35735839.719999999</v>
          </cell>
          <cell r="J159">
            <v>28830859.079999998</v>
          </cell>
          <cell r="K159">
            <v>39998461.129999995</v>
          </cell>
          <cell r="L159">
            <v>33610917.650000006</v>
          </cell>
          <cell r="M159">
            <v>35748180.560000002</v>
          </cell>
          <cell r="N159">
            <v>65940297.629999995</v>
          </cell>
          <cell r="O159">
            <v>493757098.70999998</v>
          </cell>
          <cell r="P159">
            <v>0</v>
          </cell>
        </row>
        <row r="160">
          <cell r="A160">
            <v>411600</v>
          </cell>
          <cell r="B160" t="str">
            <v>Boleznine nad 30 dni, izplačane iz OZZ</v>
          </cell>
          <cell r="C160">
            <v>18436894.719999999</v>
          </cell>
          <cell r="D160">
            <v>20075525.990000002</v>
          </cell>
          <cell r="E160">
            <v>28296215.719999999</v>
          </cell>
          <cell r="F160">
            <v>21010496.509999998</v>
          </cell>
          <cell r="G160">
            <v>21740299.409999996</v>
          </cell>
          <cell r="H160">
            <v>25910176.390000015</v>
          </cell>
          <cell r="I160">
            <v>23002220.560000002</v>
          </cell>
          <cell r="J160">
            <v>19819227.069999993</v>
          </cell>
          <cell r="K160">
            <v>27649021.419999987</v>
          </cell>
          <cell r="L160">
            <v>20590243.320000023</v>
          </cell>
          <cell r="M160">
            <v>19361092.349999994</v>
          </cell>
          <cell r="N160">
            <v>31918940.330000013</v>
          </cell>
          <cell r="O160">
            <v>277810353.79000002</v>
          </cell>
          <cell r="P160">
            <v>0</v>
          </cell>
        </row>
        <row r="161">
          <cell r="A161">
            <v>4116001</v>
          </cell>
          <cell r="B161" t="str">
            <v>- od tega boleznine 1. btto</v>
          </cell>
          <cell r="C161">
            <v>16076511.273471998</v>
          </cell>
          <cell r="D161">
            <v>17505356.77513025</v>
          </cell>
          <cell r="E161">
            <v>24673592.702446997</v>
          </cell>
          <cell r="F161">
            <v>18320627.694307245</v>
          </cell>
          <cell r="G161">
            <v>18956997.578034747</v>
          </cell>
          <cell r="H161">
            <v>22593026.057670262</v>
          </cell>
          <cell r="I161">
            <v>20057361.272806</v>
          </cell>
          <cell r="J161">
            <v>17281870.524363242</v>
          </cell>
          <cell r="K161">
            <v>24109255.452704486</v>
          </cell>
          <cell r="L161">
            <v>17954177.418957017</v>
          </cell>
          <cell r="M161">
            <v>16882388.501891244</v>
          </cell>
          <cell r="N161">
            <v>27832517.994251758</v>
          </cell>
          <cell r="O161">
            <v>242243683.24603528</v>
          </cell>
          <cell r="P161">
            <v>0</v>
          </cell>
          <cell r="Q161"/>
          <cell r="R161" t="str">
            <v>replace mesec in D</v>
          </cell>
        </row>
        <row r="162">
          <cell r="A162">
            <v>4116002</v>
          </cell>
          <cell r="B162" t="str">
            <v>- od tega prisp. delodaj. za boleznine</v>
          </cell>
          <cell r="C162">
            <v>2360383.4465279998</v>
          </cell>
          <cell r="D162">
            <v>2570169.2148697502</v>
          </cell>
          <cell r="E162">
            <v>3622623.0175529998</v>
          </cell>
          <cell r="F162">
            <v>2689868.8156927498</v>
          </cell>
          <cell r="G162">
            <v>2783301.8319652495</v>
          </cell>
          <cell r="H162">
            <v>3317150.3323297519</v>
          </cell>
          <cell r="I162">
            <v>2944859.2871940001</v>
          </cell>
          <cell r="J162">
            <v>2537356.5456367489</v>
          </cell>
          <cell r="K162">
            <v>3539765.9672954981</v>
          </cell>
          <cell r="L162">
            <v>2636065.901043003</v>
          </cell>
          <cell r="M162">
            <v>2478703.8481087494</v>
          </cell>
          <cell r="N162">
            <v>4086422.3357482515</v>
          </cell>
          <cell r="O162">
            <v>35566670.543964744</v>
          </cell>
          <cell r="P162">
            <v>0</v>
          </cell>
          <cell r="Q162"/>
          <cell r="R162" t="str">
            <v>replace mesec in D</v>
          </cell>
        </row>
        <row r="163">
          <cell r="A163">
            <v>411699</v>
          </cell>
          <cell r="B163" t="str">
            <v>Druge boleznine</v>
          </cell>
          <cell r="C163">
            <v>29277642.879999999</v>
          </cell>
          <cell r="D163">
            <v>18069128.000000004</v>
          </cell>
          <cell r="E163">
            <v>23952529.100000001</v>
          </cell>
          <cell r="F163">
            <v>15417910.399999991</v>
          </cell>
          <cell r="G163">
            <v>15186448.700000003</v>
          </cell>
          <cell r="H163">
            <v>16519275.120000005</v>
          </cell>
          <cell r="I163">
            <v>12733619.159999996</v>
          </cell>
          <cell r="J163">
            <v>9011632.0100000054</v>
          </cell>
          <cell r="K163">
            <v>12349439.710000008</v>
          </cell>
          <cell r="L163">
            <v>13020674.329999983</v>
          </cell>
          <cell r="M163">
            <v>16387088.210000008</v>
          </cell>
          <cell r="N163">
            <v>34021357.299999982</v>
          </cell>
          <cell r="O163">
            <v>215946744.91999999</v>
          </cell>
          <cell r="P163">
            <v>0</v>
          </cell>
        </row>
        <row r="164">
          <cell r="A164">
            <v>4116991</v>
          </cell>
          <cell r="B164" t="str">
            <v>- od tega boleznine 1. btto</v>
          </cell>
          <cell r="C164">
            <v>25529372.650287993</v>
          </cell>
          <cell r="D164">
            <v>15755827.887800006</v>
          </cell>
          <cell r="E164">
            <v>20886006.561972499</v>
          </cell>
          <cell r="F164">
            <v>13444032.421039991</v>
          </cell>
          <cell r="G164">
            <v>13242203.605182502</v>
          </cell>
          <cell r="H164">
            <v>14404394.922762003</v>
          </cell>
          <cell r="I164">
            <v>11103397.567040997</v>
          </cell>
          <cell r="J164">
            <v>7857917.8219197541</v>
          </cell>
          <cell r="K164">
            <v>10768402.691127257</v>
          </cell>
          <cell r="L164">
            <v>11353702.498901734</v>
          </cell>
          <cell r="M164">
            <v>14289131.241914757</v>
          </cell>
          <cell r="N164">
            <v>29665773.031667482</v>
          </cell>
          <cell r="O164">
            <v>188300162.90161696</v>
          </cell>
          <cell r="P164">
            <v>0</v>
          </cell>
          <cell r="Q164"/>
          <cell r="R164" t="str">
            <v>replace mesec in D</v>
          </cell>
        </row>
        <row r="165">
          <cell r="A165">
            <v>4116992</v>
          </cell>
          <cell r="B165" t="str">
            <v>- od tega prisp. delodaj. za boleznine</v>
          </cell>
          <cell r="C165">
            <v>3748270.2297119992</v>
          </cell>
          <cell r="D165">
            <v>2313300.1122000008</v>
          </cell>
          <cell r="E165">
            <v>3066522.5380275003</v>
          </cell>
          <cell r="F165">
            <v>1973877.9789599988</v>
          </cell>
          <cell r="G165">
            <v>1944245.0948175003</v>
          </cell>
          <cell r="H165">
            <v>2114880.1972380006</v>
          </cell>
          <cell r="I165">
            <v>1630221.5929589996</v>
          </cell>
          <cell r="J165">
            <v>1153714.1880802508</v>
          </cell>
          <cell r="K165">
            <v>1581037.0188727512</v>
          </cell>
          <cell r="L165">
            <v>1666971.8310982478</v>
          </cell>
          <cell r="M165">
            <v>2097956.9680852513</v>
          </cell>
          <cell r="N165">
            <v>4355584.2683324981</v>
          </cell>
          <cell r="O165">
            <v>27646582.018382996</v>
          </cell>
          <cell r="P165">
            <v>0</v>
          </cell>
          <cell r="Q165"/>
          <cell r="R165" t="str">
            <v>replace mesec in D</v>
          </cell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P166"/>
        </row>
        <row r="167">
          <cell r="A167">
            <v>4117</v>
          </cell>
          <cell r="B167" t="str">
            <v>Štipendije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P168"/>
        </row>
        <row r="169">
          <cell r="A169">
            <v>4119</v>
          </cell>
          <cell r="B169" t="str">
            <v>Drugi transferi posameznikom</v>
          </cell>
          <cell r="C169">
            <v>919574.7300000001</v>
          </cell>
          <cell r="D169">
            <v>793435.09999999986</v>
          </cell>
          <cell r="E169">
            <v>1168836.3399999999</v>
          </cell>
          <cell r="F169">
            <v>759052.24000000022</v>
          </cell>
          <cell r="G169">
            <v>724894.76999999955</v>
          </cell>
          <cell r="H169">
            <v>823889.03000000026</v>
          </cell>
          <cell r="I169">
            <v>1030406.03</v>
          </cell>
          <cell r="J169">
            <v>674286.53000000108</v>
          </cell>
          <cell r="K169">
            <v>1097795.9399999985</v>
          </cell>
          <cell r="L169">
            <v>822070.6800000004</v>
          </cell>
          <cell r="M169">
            <v>909778.71000000113</v>
          </cell>
          <cell r="N169">
            <v>3296102.7699999977</v>
          </cell>
          <cell r="O169">
            <v>13020122.869999999</v>
          </cell>
          <cell r="P169">
            <v>0</v>
          </cell>
        </row>
        <row r="170">
          <cell r="A170">
            <v>411910</v>
          </cell>
          <cell r="B170" t="str">
            <v>Plačilo dnevnic, potnih in drugih stroškov v zvezi z zdravljenjem</v>
          </cell>
          <cell r="C170">
            <v>836886.19000000006</v>
          </cell>
          <cell r="D170">
            <v>766065.77999999991</v>
          </cell>
          <cell r="E170">
            <v>1168836.3399999999</v>
          </cell>
          <cell r="F170">
            <v>759052.24000000022</v>
          </cell>
          <cell r="G170">
            <v>647691.8199999996</v>
          </cell>
          <cell r="H170">
            <v>823889.03000000026</v>
          </cell>
          <cell r="I170">
            <v>1030406.03</v>
          </cell>
          <cell r="J170">
            <v>654906.27000000107</v>
          </cell>
          <cell r="K170">
            <v>952738.46999999846</v>
          </cell>
          <cell r="L170">
            <v>791645.46000000043</v>
          </cell>
          <cell r="M170">
            <v>862913.90000000107</v>
          </cell>
          <cell r="N170">
            <v>3296102.7699999977</v>
          </cell>
          <cell r="O170">
            <v>12591134.299999999</v>
          </cell>
          <cell r="P170">
            <v>0</v>
          </cell>
          <cell r="R170" t="str">
            <v>replace mesec in D</v>
          </cell>
        </row>
        <row r="171">
          <cell r="A171">
            <v>411911</v>
          </cell>
          <cell r="B171" t="str">
            <v>Plačilo pogrebnin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</row>
        <row r="172">
          <cell r="A172">
            <v>411912</v>
          </cell>
          <cell r="B172" t="str">
            <v>Plačilo posmrtnin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</row>
        <row r="173">
          <cell r="A173">
            <v>411999</v>
          </cell>
          <cell r="B173" t="str">
            <v>Drugi transferi posameznikom in gospodinjstvom</v>
          </cell>
          <cell r="C173">
            <v>82688.539999999994</v>
          </cell>
          <cell r="D173">
            <v>27369.320000000007</v>
          </cell>
          <cell r="E173">
            <v>0</v>
          </cell>
          <cell r="F173">
            <v>0</v>
          </cell>
          <cell r="G173">
            <v>77202.95</v>
          </cell>
          <cell r="H173">
            <v>0</v>
          </cell>
          <cell r="I173">
            <v>0</v>
          </cell>
          <cell r="J173">
            <v>19380.260000000009</v>
          </cell>
          <cell r="K173">
            <v>145057.46999999997</v>
          </cell>
          <cell r="L173">
            <v>30425.22000000003</v>
          </cell>
          <cell r="M173">
            <v>46864.81</v>
          </cell>
          <cell r="N173">
            <v>0</v>
          </cell>
          <cell r="O173">
            <v>428988.57</v>
          </cell>
          <cell r="P173">
            <v>0</v>
          </cell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P174"/>
        </row>
        <row r="175">
          <cell r="A175">
            <v>412</v>
          </cell>
          <cell r="B175" t="str">
            <v>TRANSFERI NEPROFITNIM ORGANIZACIJAM IN USTANOVAM</v>
          </cell>
          <cell r="C175">
            <v>450</v>
          </cell>
          <cell r="D175">
            <v>0</v>
          </cell>
          <cell r="E175">
            <v>12000</v>
          </cell>
          <cell r="F175">
            <v>500</v>
          </cell>
          <cell r="G175">
            <v>300</v>
          </cell>
          <cell r="H175">
            <v>305</v>
          </cell>
          <cell r="I175">
            <v>306.45000000000073</v>
          </cell>
          <cell r="J175">
            <v>300</v>
          </cell>
          <cell r="K175">
            <v>1183.0599999999995</v>
          </cell>
          <cell r="L175">
            <v>150</v>
          </cell>
          <cell r="M175">
            <v>12729.999999999998</v>
          </cell>
          <cell r="N175">
            <v>950</v>
          </cell>
          <cell r="O175">
            <v>29174.51</v>
          </cell>
          <cell r="P175">
            <v>0</v>
          </cell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P176"/>
        </row>
        <row r="177">
          <cell r="A177">
            <v>413</v>
          </cell>
          <cell r="B177" t="str">
            <v>DRUGI TEKOČI DOMAČI TRANSFERI</v>
          </cell>
          <cell r="C177">
            <v>220559483.98000002</v>
          </cell>
          <cell r="D177">
            <v>248275318.12000006</v>
          </cell>
          <cell r="E177">
            <v>300964283.89999998</v>
          </cell>
          <cell r="F177">
            <v>219426665.89000002</v>
          </cell>
          <cell r="G177">
            <v>248088919.47000009</v>
          </cell>
          <cell r="H177">
            <v>222535294.2599999</v>
          </cell>
          <cell r="I177">
            <v>220284497.79999998</v>
          </cell>
          <cell r="J177">
            <v>226304410.60999998</v>
          </cell>
          <cell r="K177">
            <v>227538487.88000005</v>
          </cell>
          <cell r="L177">
            <v>235037838.39999995</v>
          </cell>
          <cell r="M177">
            <v>238941596.95000005</v>
          </cell>
          <cell r="N177">
            <v>273074069.80000007</v>
          </cell>
          <cell r="O177">
            <v>2881030867.0600004</v>
          </cell>
          <cell r="P177">
            <v>0</v>
          </cell>
          <cell r="R177" t="str">
            <v xml:space="preserve"> </v>
          </cell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P178"/>
        </row>
        <row r="179">
          <cell r="A179">
            <v>4131</v>
          </cell>
          <cell r="B179" t="str">
            <v>Tekoči transferi v sklade socialnega zavarovanja</v>
          </cell>
          <cell r="C179">
            <v>346174.77</v>
          </cell>
          <cell r="D179">
            <v>315890.21999999997</v>
          </cell>
          <cell r="E179">
            <v>305357.02999999997</v>
          </cell>
          <cell r="F179">
            <v>350942.86000000004</v>
          </cell>
          <cell r="G179">
            <v>308634.15000000002</v>
          </cell>
          <cell r="H179">
            <v>276635.49</v>
          </cell>
          <cell r="I179">
            <v>323278.09999999998</v>
          </cell>
          <cell r="J179">
            <v>269078.73999999987</v>
          </cell>
          <cell r="K179">
            <v>284799.02</v>
          </cell>
          <cell r="L179">
            <v>352709.77</v>
          </cell>
          <cell r="M179">
            <v>315825.3600000001</v>
          </cell>
          <cell r="N179">
            <v>454853.4600000002</v>
          </cell>
          <cell r="O179">
            <v>3904178.9699999997</v>
          </cell>
          <cell r="P179">
            <v>0</v>
          </cell>
        </row>
        <row r="180">
          <cell r="A180">
            <v>413110</v>
          </cell>
          <cell r="B180" t="str">
            <v>Prispevki za PIZ od nadomestil</v>
          </cell>
          <cell r="C180">
            <v>192127.16</v>
          </cell>
          <cell r="D180">
            <v>175408.12999999998</v>
          </cell>
          <cell r="E180">
            <v>169667.3</v>
          </cell>
          <cell r="F180">
            <v>194906.18000000005</v>
          </cell>
          <cell r="G180">
            <v>171211.12</v>
          </cell>
          <cell r="H180">
            <v>153408.13</v>
          </cell>
          <cell r="I180">
            <v>179754.75</v>
          </cell>
          <cell r="J180">
            <v>149471.16999999993</v>
          </cell>
          <cell r="K180">
            <v>157994.30000000005</v>
          </cell>
          <cell r="L180">
            <v>195780.20999999996</v>
          </cell>
          <cell r="M180">
            <v>175201.37000000011</v>
          </cell>
          <cell r="N180">
            <v>252299.34000000008</v>
          </cell>
          <cell r="O180">
            <v>2167229.16</v>
          </cell>
          <cell r="P180">
            <v>0</v>
          </cell>
        </row>
        <row r="181">
          <cell r="A181">
            <v>413111</v>
          </cell>
          <cell r="B181" t="str">
            <v>Prispevki za ZZ od nadomestil</v>
          </cell>
          <cell r="C181">
            <v>154047.60999999999</v>
          </cell>
          <cell r="D181">
            <v>140482.09000000003</v>
          </cell>
          <cell r="E181">
            <v>135689.72999999998</v>
          </cell>
          <cell r="F181">
            <v>156036.68</v>
          </cell>
          <cell r="G181">
            <v>137423.03000000003</v>
          </cell>
          <cell r="H181">
            <v>123227.35999999999</v>
          </cell>
          <cell r="I181">
            <v>143523.34999999998</v>
          </cell>
          <cell r="J181">
            <v>119607.56999999995</v>
          </cell>
          <cell r="K181">
            <v>126804.71999999997</v>
          </cell>
          <cell r="L181">
            <v>156929.56000000006</v>
          </cell>
          <cell r="M181">
            <v>140623.99</v>
          </cell>
          <cell r="N181">
            <v>202554.12000000011</v>
          </cell>
          <cell r="O181">
            <v>1736949.81</v>
          </cell>
          <cell r="P181">
            <v>0</v>
          </cell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P182"/>
        </row>
        <row r="183">
          <cell r="A183">
            <v>4133</v>
          </cell>
          <cell r="B183" t="str">
            <v>Tekoči transferi v javne zavode in druge izvajalce javnih služb</v>
          </cell>
          <cell r="C183">
            <v>188935100.76999998</v>
          </cell>
          <cell r="D183">
            <v>213740924.66000006</v>
          </cell>
          <cell r="E183">
            <v>254931611.83999997</v>
          </cell>
          <cell r="F183">
            <v>186274974.25999999</v>
          </cell>
          <cell r="G183">
            <v>210815913.79000008</v>
          </cell>
          <cell r="H183">
            <v>184025937.6699999</v>
          </cell>
          <cell r="I183">
            <v>182262186.72</v>
          </cell>
          <cell r="J183">
            <v>188921031.19</v>
          </cell>
          <cell r="K183">
            <v>190890512.87</v>
          </cell>
          <cell r="L183">
            <v>192413950.05999994</v>
          </cell>
          <cell r="M183">
            <v>197505259.42000008</v>
          </cell>
          <cell r="N183">
            <v>229129722.25000012</v>
          </cell>
          <cell r="O183">
            <v>2419847125.5</v>
          </cell>
          <cell r="P183">
            <v>0</v>
          </cell>
        </row>
        <row r="184">
          <cell r="A184">
            <v>413300</v>
          </cell>
          <cell r="B184" t="str">
            <v>Sredstva za plače</v>
          </cell>
          <cell r="C184">
            <v>80074464.908079982</v>
          </cell>
          <cell r="D184">
            <v>90328247.905748025</v>
          </cell>
          <cell r="E184">
            <v>107213986.27459399</v>
          </cell>
          <cell r="F184">
            <v>77047273.906874985</v>
          </cell>
          <cell r="G184">
            <v>86877175.168011054</v>
          </cell>
          <cell r="H184">
            <v>75008822.445461974</v>
          </cell>
          <cell r="I184">
            <v>73006056.028880998</v>
          </cell>
          <cell r="J184">
            <v>76753772.253192008</v>
          </cell>
          <cell r="K184">
            <v>77921033.822920933</v>
          </cell>
          <cell r="L184">
            <v>79264577.790816098</v>
          </cell>
          <cell r="M184">
            <v>80383968.681596935</v>
          </cell>
          <cell r="N184">
            <v>99311496.403823122</v>
          </cell>
          <cell r="O184">
            <v>1003190875.5899999</v>
          </cell>
          <cell r="P184">
            <v>0</v>
          </cell>
        </row>
        <row r="185">
          <cell r="A185">
            <v>413301</v>
          </cell>
          <cell r="B185" t="str">
            <v>Sredstva za prispevke delodajalca</v>
          </cell>
          <cell r="C185">
            <v>11891503.430183999</v>
          </cell>
          <cell r="D185">
            <v>13514877.723635003</v>
          </cell>
          <cell r="E185">
            <v>16044696.405572999</v>
          </cell>
          <cell r="F185">
            <v>11454669.234705994</v>
          </cell>
          <cell r="G185">
            <v>12908252.414553007</v>
          </cell>
          <cell r="H185">
            <v>11109482.080191001</v>
          </cell>
          <cell r="I185">
            <v>10811348.698384993</v>
          </cell>
          <cell r="J185">
            <v>11380530.662860004</v>
          </cell>
          <cell r="K185">
            <v>11574135.908266004</v>
          </cell>
          <cell r="L185">
            <v>11775231.474167993</v>
          </cell>
          <cell r="M185">
            <v>11933188.82716899</v>
          </cell>
          <cell r="N185">
            <v>14845546.450310018</v>
          </cell>
          <cell r="O185">
            <v>149243463.31</v>
          </cell>
          <cell r="P185">
            <v>0</v>
          </cell>
        </row>
        <row r="186">
          <cell r="A186">
            <v>413302</v>
          </cell>
          <cell r="B186" t="str">
            <v>Sredstva za izdatke za blago in storitve</v>
          </cell>
          <cell r="C186">
            <v>70836994.570135996</v>
          </cell>
          <cell r="D186">
            <v>78962378.993758008</v>
          </cell>
          <cell r="E186">
            <v>95924780.317870975</v>
          </cell>
          <cell r="F186">
            <v>69811461.168579996</v>
          </cell>
          <cell r="G186">
            <v>78577229.669924021</v>
          </cell>
          <cell r="H186">
            <v>66462447.874579951</v>
          </cell>
          <cell r="I186">
            <v>63889270.901813067</v>
          </cell>
          <cell r="J186">
            <v>67267809.308043972</v>
          </cell>
          <cell r="K186">
            <v>69321748.983982041</v>
          </cell>
          <cell r="L186">
            <v>69141684.802331835</v>
          </cell>
          <cell r="M186">
            <v>70824587.421161115</v>
          </cell>
          <cell r="N186">
            <v>74762017.057818979</v>
          </cell>
          <cell r="O186">
            <v>875782411.07000005</v>
          </cell>
          <cell r="P186">
            <v>0</v>
          </cell>
        </row>
        <row r="187">
          <cell r="A187">
            <v>413303</v>
          </cell>
          <cell r="B187" t="str">
            <v>Izdatki za zdravila</v>
          </cell>
          <cell r="C187">
            <v>21687578.140000001</v>
          </cell>
          <cell r="D187">
            <v>25200479.979999997</v>
          </cell>
          <cell r="E187">
            <v>28888577.720000006</v>
          </cell>
          <cell r="F187">
            <v>21752540.700000003</v>
          </cell>
          <cell r="G187">
            <v>26754974.739999995</v>
          </cell>
          <cell r="H187">
            <v>26434570.189999998</v>
          </cell>
          <cell r="I187">
            <v>27733389.039999992</v>
          </cell>
          <cell r="J187">
            <v>27454867.790000021</v>
          </cell>
          <cell r="K187">
            <v>26703860.969999999</v>
          </cell>
          <cell r="L187">
            <v>26915968.679999977</v>
          </cell>
          <cell r="M187">
            <v>27772233.689999998</v>
          </cell>
          <cell r="N187">
            <v>33366450.75999999</v>
          </cell>
          <cell r="O187">
            <v>320665492.39999998</v>
          </cell>
          <cell r="P187">
            <v>0</v>
          </cell>
        </row>
        <row r="188">
          <cell r="A188">
            <v>413304</v>
          </cell>
          <cell r="B188" t="str">
            <v>Izdatki za ortopedske pripomočke</v>
          </cell>
          <cell r="C188">
            <v>1449577.55</v>
          </cell>
          <cell r="D188">
            <v>1509385.59</v>
          </cell>
          <cell r="E188">
            <v>1836365.2799999998</v>
          </cell>
          <cell r="F188">
            <v>1429366.8100000005</v>
          </cell>
          <cell r="G188">
            <v>1651644.5399999991</v>
          </cell>
          <cell r="H188">
            <v>1537820.7400000002</v>
          </cell>
          <cell r="I188">
            <v>1621709.92</v>
          </cell>
          <cell r="J188">
            <v>1602411.92</v>
          </cell>
          <cell r="K188">
            <v>1435279.83</v>
          </cell>
          <cell r="L188">
            <v>1668515.7400000002</v>
          </cell>
          <cell r="M188">
            <v>1574661.459999999</v>
          </cell>
          <cell r="N188">
            <v>1900881.6799999997</v>
          </cell>
          <cell r="O188">
            <v>19217621.059999999</v>
          </cell>
          <cell r="P188">
            <v>0</v>
          </cell>
        </row>
        <row r="189">
          <cell r="A189">
            <v>413305</v>
          </cell>
          <cell r="B189" t="str">
            <v>Izdatki za cepiva, transfuzijo krvi in sanitetni material</v>
          </cell>
          <cell r="C189">
            <v>74190.850000000006</v>
          </cell>
          <cell r="D189">
            <v>961458.47</v>
          </cell>
          <cell r="E189">
            <v>1866508.7600000002</v>
          </cell>
          <cell r="F189">
            <v>1467493.3899999997</v>
          </cell>
          <cell r="G189">
            <v>814675.99000000022</v>
          </cell>
          <cell r="H189">
            <v>583666.21999999974</v>
          </cell>
          <cell r="I189">
            <v>2100753.9500000002</v>
          </cell>
          <cell r="J189">
            <v>1117865.7700000005</v>
          </cell>
          <cell r="K189">
            <v>901240.95999999903</v>
          </cell>
          <cell r="L189">
            <v>479979.65000000037</v>
          </cell>
          <cell r="M189">
            <v>1703208.8000000007</v>
          </cell>
          <cell r="N189">
            <v>1029477.1799999997</v>
          </cell>
          <cell r="O189">
            <v>13100519.99</v>
          </cell>
          <cell r="P189">
            <v>0</v>
          </cell>
        </row>
        <row r="190">
          <cell r="A190">
            <v>413306</v>
          </cell>
          <cell r="B190" t="str">
            <v>Konvencije</v>
          </cell>
          <cell r="C190">
            <v>1748832.97</v>
          </cell>
          <cell r="D190">
            <v>1920865.3299999998</v>
          </cell>
          <cell r="E190">
            <v>1564427.3900000006</v>
          </cell>
          <cell r="F190">
            <v>2193265.5199999996</v>
          </cell>
          <cell r="G190">
            <v>1954642.7299999995</v>
          </cell>
          <cell r="H190">
            <v>1788576.0999999996</v>
          </cell>
          <cell r="I190">
            <v>2023705.3800000008</v>
          </cell>
          <cell r="J190">
            <v>2212883.1400000006</v>
          </cell>
          <cell r="K190">
            <v>1883488.3600000013</v>
          </cell>
          <cell r="L190">
            <v>1995771.7799999975</v>
          </cell>
          <cell r="M190">
            <v>2128847.5300000012</v>
          </cell>
          <cell r="N190">
            <v>2435684.6400000006</v>
          </cell>
          <cell r="O190">
            <v>23850990.870000001</v>
          </cell>
          <cell r="P190">
            <v>0</v>
          </cell>
        </row>
        <row r="191">
          <cell r="A191">
            <v>413310</v>
          </cell>
          <cell r="B191" t="str">
            <v>Premije kolektivnega dodatnega pokojninskega zavarovanja</v>
          </cell>
          <cell r="C191">
            <v>1171958.3515999997</v>
          </cell>
          <cell r="D191">
            <v>1343230.6668590002</v>
          </cell>
          <cell r="E191">
            <v>1592269.6919619995</v>
          </cell>
          <cell r="F191">
            <v>1118903.5298389997</v>
          </cell>
          <cell r="G191">
            <v>1277318.5375120007</v>
          </cell>
          <cell r="H191">
            <v>1100552.0197669996</v>
          </cell>
          <cell r="I191">
            <v>1075952.800921001</v>
          </cell>
          <cell r="J191">
            <v>1130890.3459039994</v>
          </cell>
          <cell r="K191">
            <v>1149724.0348309989</v>
          </cell>
          <cell r="L191">
            <v>1172220.1426840005</v>
          </cell>
          <cell r="M191">
            <v>1184563.0100730013</v>
          </cell>
          <cell r="N191">
            <v>1478168.0780479987</v>
          </cell>
          <cell r="O191">
            <v>14795751.209999999</v>
          </cell>
          <cell r="P191">
            <v>0</v>
          </cell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P192"/>
        </row>
        <row r="193">
          <cell r="A193">
            <v>4134</v>
          </cell>
          <cell r="B193" t="str">
            <v>Tekoči transferi v državni proračun</v>
          </cell>
          <cell r="C193">
            <v>3767.61</v>
          </cell>
          <cell r="D193">
            <v>3454.41</v>
          </cell>
          <cell r="E193">
            <v>3293.5900000000006</v>
          </cell>
          <cell r="F193">
            <v>3822.91</v>
          </cell>
          <cell r="G193">
            <v>3405.5699999999988</v>
          </cell>
          <cell r="H193">
            <v>3042.04</v>
          </cell>
          <cell r="I193">
            <v>3510.0400000000009</v>
          </cell>
          <cell r="J193">
            <v>2945.51</v>
          </cell>
          <cell r="K193">
            <v>3108.9400000000005</v>
          </cell>
          <cell r="L193">
            <v>3836.6499999999996</v>
          </cell>
          <cell r="M193">
            <v>3424.1999999999989</v>
          </cell>
          <cell r="N193">
            <v>4895.1400000000031</v>
          </cell>
          <cell r="O193">
            <v>42506.61</v>
          </cell>
          <cell r="P193">
            <v>0</v>
          </cell>
        </row>
        <row r="194">
          <cell r="A194">
            <v>413404</v>
          </cell>
          <cell r="B194" t="str">
            <v>Prispevki za zapos. od nadomestil</v>
          </cell>
          <cell r="C194">
            <v>1285.8499999999999</v>
          </cell>
          <cell r="D194">
            <v>1176.1800000000003</v>
          </cell>
          <cell r="E194">
            <v>1129.02</v>
          </cell>
          <cell r="F194">
            <v>1300.2699999999995</v>
          </cell>
          <cell r="G194">
            <v>1151.8000000000002</v>
          </cell>
          <cell r="H194">
            <v>1026.3000000000002</v>
          </cell>
          <cell r="I194">
            <v>1189.9500000000007</v>
          </cell>
          <cell r="J194">
            <v>1000.9200000000001</v>
          </cell>
          <cell r="K194">
            <v>1056.0599999999995</v>
          </cell>
          <cell r="L194">
            <v>1327.6999999999989</v>
          </cell>
          <cell r="M194">
            <v>1177.1000000000004</v>
          </cell>
          <cell r="N194">
            <v>1696.2200000000012</v>
          </cell>
          <cell r="O194">
            <v>14517.37</v>
          </cell>
          <cell r="P194">
            <v>0</v>
          </cell>
        </row>
        <row r="195">
          <cell r="A195">
            <v>413405</v>
          </cell>
          <cell r="B195" t="str">
            <v>Prisp. za porod. varst. od nadomest</v>
          </cell>
          <cell r="C195">
            <v>2481.7600000000002</v>
          </cell>
          <cell r="D195">
            <v>2278.2299999999996</v>
          </cell>
          <cell r="E195">
            <v>2164.5700000000006</v>
          </cell>
          <cell r="F195">
            <v>2522.6400000000003</v>
          </cell>
          <cell r="G195">
            <v>2253.7699999999986</v>
          </cell>
          <cell r="H195">
            <v>2015.7399999999998</v>
          </cell>
          <cell r="I195">
            <v>2320.09</v>
          </cell>
          <cell r="J195">
            <v>1944.5900000000001</v>
          </cell>
          <cell r="K195">
            <v>2052.880000000001</v>
          </cell>
          <cell r="L195">
            <v>2508.9500000000007</v>
          </cell>
          <cell r="M195">
            <v>2247.0999999999985</v>
          </cell>
          <cell r="N195">
            <v>3198.9200000000019</v>
          </cell>
          <cell r="O195">
            <v>27989.24</v>
          </cell>
          <cell r="P195">
            <v>0</v>
          </cell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P196"/>
        </row>
        <row r="197">
          <cell r="A197">
            <v>4135</v>
          </cell>
          <cell r="B197" t="str">
            <v>Tekoča plačila drugim izvajalcem javnih služb, ki niso posredni PU</v>
          </cell>
          <cell r="C197">
            <v>31274440.830000002</v>
          </cell>
          <cell r="D197">
            <v>34215048.830000006</v>
          </cell>
          <cell r="E197">
            <v>45724021.440000005</v>
          </cell>
          <cell r="F197">
            <v>32796925.860000007</v>
          </cell>
          <cell r="G197">
            <v>36960965.959999993</v>
          </cell>
          <cell r="H197">
            <v>38229679.059999995</v>
          </cell>
          <cell r="I197">
            <v>37695522.940000005</v>
          </cell>
          <cell r="J197">
            <v>37111355.169999987</v>
          </cell>
          <cell r="K197">
            <v>36360067.050000034</v>
          </cell>
          <cell r="L197">
            <v>42267341.919999987</v>
          </cell>
          <cell r="M197">
            <v>41117087.969999969</v>
          </cell>
          <cell r="N197">
            <v>43484598.949999988</v>
          </cell>
          <cell r="O197">
            <v>457237055.98000002</v>
          </cell>
          <cell r="P197">
            <v>0</v>
          </cell>
        </row>
        <row r="198">
          <cell r="A198">
            <v>413500</v>
          </cell>
          <cell r="B198" t="str">
            <v>Tekoča plačila drugim izvajalcem javnih služb, ki niso posredni proračunski uporabniki</v>
          </cell>
          <cell r="C198">
            <v>22384943.760000002</v>
          </cell>
          <cell r="D198">
            <v>22259332.650000002</v>
          </cell>
          <cell r="E198">
            <v>31071817.309999999</v>
          </cell>
          <cell r="F198">
            <v>22244579.580000006</v>
          </cell>
          <cell r="G198">
            <v>23989269.09</v>
          </cell>
          <cell r="H198">
            <v>26136106.399999991</v>
          </cell>
          <cell r="I198">
            <v>24058799.330000002</v>
          </cell>
          <cell r="J198">
            <v>23750359.539999988</v>
          </cell>
          <cell r="K198">
            <v>24305420.440000039</v>
          </cell>
          <cell r="L198">
            <v>30694230.73999998</v>
          </cell>
          <cell r="M198">
            <v>25396186.699999973</v>
          </cell>
          <cell r="N198">
            <v>27751783.829999998</v>
          </cell>
          <cell r="O198">
            <v>304042829.37</v>
          </cell>
          <cell r="P198">
            <v>0</v>
          </cell>
        </row>
        <row r="199">
          <cell r="A199">
            <v>413501</v>
          </cell>
          <cell r="B199" t="str">
            <v>Tekoča plačila drugim izvajalcem javnih služb, ki niso posredni proračunski uporabniki - za zdravila</v>
          </cell>
          <cell r="C199">
            <v>4595650.07</v>
          </cell>
          <cell r="D199">
            <v>6431479.9100000001</v>
          </cell>
          <cell r="E199">
            <v>7854495.1099999994</v>
          </cell>
          <cell r="F199">
            <v>5870630.0500000007</v>
          </cell>
          <cell r="G199">
            <v>6719706.6799999997</v>
          </cell>
          <cell r="H199">
            <v>6371989.1400000006</v>
          </cell>
          <cell r="I199">
            <v>6807553.1000000015</v>
          </cell>
          <cell r="J199">
            <v>6983711.349999994</v>
          </cell>
          <cell r="K199">
            <v>6260898.6000000015</v>
          </cell>
          <cell r="L199">
            <v>5922405.3000000045</v>
          </cell>
          <cell r="M199">
            <v>8506979.7699999958</v>
          </cell>
          <cell r="N199">
            <v>7886371.2699999958</v>
          </cell>
          <cell r="O199">
            <v>80211870.349999994</v>
          </cell>
          <cell r="P199">
            <v>0</v>
          </cell>
        </row>
        <row r="200">
          <cell r="A200">
            <v>413502</v>
          </cell>
          <cell r="B200" t="str">
            <v>Tekoča plačila drugim izvajalcem javnih služb, ki niso posredni proračunski uporabniki - za ortopedske pripomočke</v>
          </cell>
          <cell r="C200">
            <v>3991387.02</v>
          </cell>
          <cell r="D200">
            <v>5227199.5</v>
          </cell>
          <cell r="E200">
            <v>6325883.120000001</v>
          </cell>
          <cell r="F200">
            <v>4412271.57</v>
          </cell>
          <cell r="G200">
            <v>5802152.5299999975</v>
          </cell>
          <cell r="H200">
            <v>5325108.4900000021</v>
          </cell>
          <cell r="I200">
            <v>6407284.4899999984</v>
          </cell>
          <cell r="J200">
            <v>5923835.1700000018</v>
          </cell>
          <cell r="K200">
            <v>5440724.8900000006</v>
          </cell>
          <cell r="L200">
            <v>5284058.57</v>
          </cell>
          <cell r="M200">
            <v>6727564.9600000009</v>
          </cell>
          <cell r="N200">
            <v>7342913.8799999952</v>
          </cell>
          <cell r="O200">
            <v>68210384.189999998</v>
          </cell>
          <cell r="P200">
            <v>0</v>
          </cell>
        </row>
        <row r="201">
          <cell r="A201">
            <v>413503</v>
          </cell>
          <cell r="B201" t="str">
            <v>Tekoča plačila drugim izvajalcem javnih služb, ki niso posredni proračunski uporabniki - za cepiva, transfuzijo krvi, sanitetni material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>
            <v>413504</v>
          </cell>
          <cell r="B202" t="str">
            <v>Tekoča izplačila drugim izvajalcem javnih služb, ki niso posr. PU, na podlagi zakonodaje EU in sporazumov o socialnem zavarovanju</v>
          </cell>
          <cell r="C202">
            <v>302459.98</v>
          </cell>
          <cell r="D202">
            <v>297036.77</v>
          </cell>
          <cell r="E202">
            <v>471825.89999999991</v>
          </cell>
          <cell r="F202">
            <v>269444.66000000015</v>
          </cell>
          <cell r="G202">
            <v>449837.65999999992</v>
          </cell>
          <cell r="H202">
            <v>396475.03</v>
          </cell>
          <cell r="I202">
            <v>421886.02</v>
          </cell>
          <cell r="J202">
            <v>453449.10999999987</v>
          </cell>
          <cell r="K202">
            <v>353023.12000000011</v>
          </cell>
          <cell r="L202">
            <v>366647.31000000006</v>
          </cell>
          <cell r="M202">
            <v>486356.53999999957</v>
          </cell>
          <cell r="N202">
            <v>503529.97000000067</v>
          </cell>
          <cell r="O202">
            <v>4771972.07</v>
          </cell>
          <cell r="P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P203"/>
        </row>
        <row r="204">
          <cell r="A204">
            <v>414</v>
          </cell>
          <cell r="B204" t="str">
            <v>TEKOČI TRANSFERI V TUJINO</v>
          </cell>
          <cell r="C204">
            <v>1030008.61</v>
          </cell>
          <cell r="D204">
            <v>2555355.2600000002</v>
          </cell>
          <cell r="E204">
            <v>2231966.0999999996</v>
          </cell>
          <cell r="F204">
            <v>2056502.7000000007</v>
          </cell>
          <cell r="G204">
            <v>2850189.1399999987</v>
          </cell>
          <cell r="H204">
            <v>91078.089999999851</v>
          </cell>
          <cell r="I204">
            <v>1679869.8600000008</v>
          </cell>
          <cell r="J204">
            <v>3456346.41</v>
          </cell>
          <cell r="K204">
            <v>4610306.3899999997</v>
          </cell>
          <cell r="L204">
            <v>1922504.7600000016</v>
          </cell>
          <cell r="M204">
            <v>14980058.089999998</v>
          </cell>
          <cell r="N204">
            <v>2066865.1500000004</v>
          </cell>
          <cell r="O204">
            <v>39531050.559999995</v>
          </cell>
          <cell r="P204">
            <v>0</v>
          </cell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P205"/>
        </row>
        <row r="206">
          <cell r="A206">
            <v>4142</v>
          </cell>
          <cell r="B206" t="str">
            <v>Tekoči transferi neprofitnim organizacijam v tujini</v>
          </cell>
          <cell r="C206">
            <v>1030008.61</v>
          </cell>
          <cell r="D206">
            <v>2555355.2600000002</v>
          </cell>
          <cell r="E206">
            <v>2231966.0999999996</v>
          </cell>
          <cell r="F206">
            <v>2056502.7000000007</v>
          </cell>
          <cell r="G206">
            <v>2850189.1399999987</v>
          </cell>
          <cell r="H206">
            <v>91078.089999999851</v>
          </cell>
          <cell r="I206">
            <v>1679869.8600000008</v>
          </cell>
          <cell r="J206">
            <v>3456346.41</v>
          </cell>
          <cell r="K206">
            <v>4610306.3899999997</v>
          </cell>
          <cell r="L206">
            <v>1922504.7600000016</v>
          </cell>
          <cell r="M206">
            <v>14980058.089999998</v>
          </cell>
          <cell r="N206">
            <v>2066865.1500000004</v>
          </cell>
          <cell r="O206">
            <v>39531050.559999995</v>
          </cell>
          <cell r="P206">
            <v>0</v>
          </cell>
        </row>
        <row r="207">
          <cell r="A207">
            <v>414200</v>
          </cell>
          <cell r="B207" t="str">
            <v>Za zdravljenje v tujini</v>
          </cell>
          <cell r="C207">
            <v>63127.98</v>
          </cell>
          <cell r="D207">
            <v>187273.58</v>
          </cell>
          <cell r="E207">
            <v>582156.77</v>
          </cell>
          <cell r="F207">
            <v>1090277.3900000001</v>
          </cell>
          <cell r="G207">
            <v>248075.55000000005</v>
          </cell>
          <cell r="H207">
            <v>91078.089999999851</v>
          </cell>
          <cell r="I207">
            <v>170350.56000000006</v>
          </cell>
          <cell r="J207">
            <v>674380.33000000007</v>
          </cell>
          <cell r="K207">
            <v>1378791.37</v>
          </cell>
          <cell r="L207">
            <v>546456.68999999948</v>
          </cell>
          <cell r="M207">
            <v>184347.40000000037</v>
          </cell>
          <cell r="N207">
            <v>306422.09999999963</v>
          </cell>
          <cell r="O207">
            <v>5522737.8100000005</v>
          </cell>
          <cell r="P207">
            <v>0</v>
          </cell>
        </row>
        <row r="208">
          <cell r="A208">
            <v>414201</v>
          </cell>
          <cell r="B208" t="str">
            <v>Iz naslova konvencij z drugimi državami</v>
          </cell>
          <cell r="C208">
            <v>966880.63</v>
          </cell>
          <cell r="D208">
            <v>2368081.6800000002</v>
          </cell>
          <cell r="E208">
            <v>1649809.3299999996</v>
          </cell>
          <cell r="F208">
            <v>966225.31000000052</v>
          </cell>
          <cell r="G208">
            <v>2602113.5899999989</v>
          </cell>
          <cell r="H208">
            <v>0</v>
          </cell>
          <cell r="I208">
            <v>1509519.3000000007</v>
          </cell>
          <cell r="J208">
            <v>2781966.08</v>
          </cell>
          <cell r="K208">
            <v>3231515.0199999996</v>
          </cell>
          <cell r="L208">
            <v>1376048.0700000022</v>
          </cell>
          <cell r="M208">
            <v>14795710.689999998</v>
          </cell>
          <cell r="N208">
            <v>1760443.0500000007</v>
          </cell>
          <cell r="O208">
            <v>34008312.75</v>
          </cell>
          <cell r="P208">
            <v>0</v>
          </cell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P209"/>
        </row>
        <row r="210">
          <cell r="A210">
            <v>4143</v>
          </cell>
          <cell r="B210" t="str">
            <v>Drugi tekoči transferi v tujino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P211"/>
        </row>
        <row r="212">
          <cell r="A212">
            <v>42</v>
          </cell>
          <cell r="B212" t="str">
            <v xml:space="preserve">INVESTICIJSKI ODHODKI </v>
          </cell>
          <cell r="C212">
            <v>31770.74</v>
          </cell>
          <cell r="D212">
            <v>35740.449999999997</v>
          </cell>
          <cell r="E212">
            <v>31860.720000000001</v>
          </cell>
          <cell r="F212">
            <v>63299.570000000007</v>
          </cell>
          <cell r="G212">
            <v>41526.720000000001</v>
          </cell>
          <cell r="H212">
            <v>55724.34</v>
          </cell>
          <cell r="I212">
            <v>55494.449999999983</v>
          </cell>
          <cell r="J212">
            <v>270421.05000000005</v>
          </cell>
          <cell r="K212">
            <v>207960.76</v>
          </cell>
          <cell r="L212">
            <v>124159.5199999999</v>
          </cell>
          <cell r="M212">
            <v>350424.58999999997</v>
          </cell>
          <cell r="N212">
            <v>3555798.84</v>
          </cell>
          <cell r="O212">
            <v>4824181.75</v>
          </cell>
          <cell r="P212">
            <v>0</v>
          </cell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P213"/>
        </row>
        <row r="214">
          <cell r="A214">
            <v>420</v>
          </cell>
          <cell r="B214" t="str">
            <v>NAKUP IN GRADNJA OSNOVNIH SREDSTEV</v>
          </cell>
          <cell r="C214">
            <v>31770.74</v>
          </cell>
          <cell r="D214">
            <v>35740.449999999997</v>
          </cell>
          <cell r="E214">
            <v>31860.720000000001</v>
          </cell>
          <cell r="F214">
            <v>63299.570000000007</v>
          </cell>
          <cell r="G214">
            <v>41526.720000000001</v>
          </cell>
          <cell r="H214">
            <v>55724.34</v>
          </cell>
          <cell r="I214">
            <v>55494.449999999983</v>
          </cell>
          <cell r="J214">
            <v>270421.05000000005</v>
          </cell>
          <cell r="K214">
            <v>207960.76</v>
          </cell>
          <cell r="L214">
            <v>124159.5199999999</v>
          </cell>
          <cell r="M214">
            <v>350424.58999999997</v>
          </cell>
          <cell r="N214">
            <v>3555798.84</v>
          </cell>
          <cell r="O214">
            <v>4824181.75</v>
          </cell>
          <cell r="P214">
            <v>0</v>
          </cell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P215"/>
        </row>
        <row r="216">
          <cell r="A216">
            <v>49</v>
          </cell>
          <cell r="B216" t="str">
            <v>PRENOS ODHODKOV IN DRUGIH IZDATKOV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P217"/>
        </row>
        <row r="218">
          <cell r="A218">
            <v>498</v>
          </cell>
          <cell r="B218" t="str">
            <v>EVIDENČNI PROMET ODHODKOV V BREME REZERVNEGA SKLADA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P219"/>
        </row>
        <row r="220">
          <cell r="A220" t="str">
            <v>III.</v>
          </cell>
          <cell r="B220" t="str">
            <v>PRESEŽEK/PRIMANJKLJAJ   (I. - II.)</v>
          </cell>
          <cell r="C220">
            <v>1469062.9799999595</v>
          </cell>
          <cell r="D220">
            <v>-19001399.27000016</v>
          </cell>
          <cell r="E220">
            <v>-84322512.579999983</v>
          </cell>
          <cell r="F220">
            <v>67609695.950000048</v>
          </cell>
          <cell r="G220">
            <v>17636454.2299999</v>
          </cell>
          <cell r="H220">
            <v>173456146.08000022</v>
          </cell>
          <cell r="I220">
            <v>31805319.169999868</v>
          </cell>
          <cell r="J220">
            <v>17571440.050000012</v>
          </cell>
          <cell r="K220">
            <v>-5309881.3900000453</v>
          </cell>
          <cell r="L220">
            <v>1160500.2500001192</v>
          </cell>
          <cell r="M220">
            <v>-14711610.189999819</v>
          </cell>
          <cell r="N220">
            <v>-67105064.430000067</v>
          </cell>
          <cell r="O220">
            <v>120258150.85000005</v>
          </cell>
          <cell r="P220">
            <v>-8.0466270446777344E-7</v>
          </cell>
        </row>
        <row r="221">
          <cell r="A221"/>
          <cell r="B221" t="str">
            <v>(SKUPAJ PRIHODKI MINUS SKUPAJ ODHODKI)</v>
          </cell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P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P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P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P224"/>
        </row>
        <row r="225">
          <cell r="A225" t="str">
            <v>B.</v>
          </cell>
          <cell r="B225" t="str">
            <v>RAČUN FINANČNIH TERJATEV IN NALOŽB :</v>
          </cell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P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P226"/>
        </row>
        <row r="227">
          <cell r="A227" t="str">
            <v>IV.</v>
          </cell>
          <cell r="B227" t="str">
            <v>PREJ. VRAČ. DANIH POSOJIL, PROD. KAP.DEL. (750+751)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P228"/>
        </row>
        <row r="229">
          <cell r="A229">
            <v>750</v>
          </cell>
          <cell r="B229" t="str">
            <v>PREJETA VRAČILA DANIH POSOJIL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>
            <v>7500</v>
          </cell>
          <cell r="B230" t="str">
            <v>Prejeta vračila danih posojil - od posameznikov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7505</v>
          </cell>
          <cell r="B231" t="str">
            <v>Prejeta vračila danih posojil - od drugih ravni države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>
            <v>7507</v>
          </cell>
          <cell r="B232" t="str">
            <v>Prejeta vračila danih posojil - državnemu proračunu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P233"/>
        </row>
        <row r="234">
          <cell r="A234">
            <v>751</v>
          </cell>
          <cell r="B234" t="str">
            <v>PRODAJA KAPITALSKIH DELEŽEV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</row>
        <row r="235">
          <cell r="A235">
            <v>7512</v>
          </cell>
          <cell r="B235" t="str">
            <v>Sredstva, pridobljena s prodajo kapitalskih deležev v privatnih podjetjih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P236"/>
        </row>
        <row r="237">
          <cell r="A237" t="str">
            <v>V.</v>
          </cell>
          <cell r="B237" t="str">
            <v>DANA POSOJILA, POVEČANJE KAPIT. DEL. (440+441)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P238"/>
        </row>
        <row r="239">
          <cell r="A239">
            <v>440</v>
          </cell>
          <cell r="B239" t="str">
            <v>DANA POSOJILA</v>
          </cell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</row>
        <row r="240">
          <cell r="A240">
            <v>4400</v>
          </cell>
          <cell r="B240" t="str">
            <v>Dana posojila posameznikom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>
            <v>4405</v>
          </cell>
          <cell r="B241" t="str">
            <v xml:space="preserve">Dana posojila drugim ravnem države 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</row>
        <row r="242">
          <cell r="A242">
            <v>4407</v>
          </cell>
          <cell r="B242" t="str">
            <v>Dana posojila državnemu proračunu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P243"/>
        </row>
        <row r="244">
          <cell r="A244">
            <v>441</v>
          </cell>
          <cell r="B244" t="str">
            <v>POVEČANJE KAPITALSKIH DELEŽEV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P245"/>
        </row>
        <row r="246">
          <cell r="A246" t="str">
            <v>VI.</v>
          </cell>
          <cell r="B246" t="str">
            <v>PREJETA - DANA POSOJILA, SPREM. KAP. DEL. (IV. - V.)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P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P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P249"/>
        </row>
        <row r="250">
          <cell r="A250" t="str">
            <v>C.</v>
          </cell>
          <cell r="B250" t="str">
            <v>RAČUN FINANCIRANJA :</v>
          </cell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P251"/>
        </row>
        <row r="252">
          <cell r="A252" t="str">
            <v>VII.</v>
          </cell>
          <cell r="B252" t="str">
            <v>ZADOLŽEVANJE</v>
          </cell>
          <cell r="C252">
            <v>0</v>
          </cell>
          <cell r="D252">
            <v>0</v>
          </cell>
          <cell r="E252">
            <v>71000000</v>
          </cell>
          <cell r="F252">
            <v>-11000000</v>
          </cell>
          <cell r="G252">
            <v>-60000000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P253"/>
        </row>
        <row r="254">
          <cell r="A254">
            <v>500</v>
          </cell>
          <cell r="B254" t="str">
            <v>DOMAČE ZADOLŽEVANJE</v>
          </cell>
          <cell r="C254">
            <v>0</v>
          </cell>
          <cell r="D254">
            <v>0</v>
          </cell>
          <cell r="E254">
            <v>71000000</v>
          </cell>
          <cell r="F254">
            <v>-11000000</v>
          </cell>
          <cell r="G254">
            <v>-60000000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</row>
        <row r="255">
          <cell r="A255">
            <v>5001</v>
          </cell>
          <cell r="B255" t="str">
            <v>Najeti krediti pri poslovnih bankah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>
            <v>5002</v>
          </cell>
          <cell r="B256" t="str">
            <v>Najeti krediti pri drugih finančnih institucijah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</row>
        <row r="257">
          <cell r="A257">
            <v>5003</v>
          </cell>
          <cell r="B257" t="str">
            <v>Najeti krediti pri drugih domačih kreditodajalcih</v>
          </cell>
          <cell r="C257">
            <v>0</v>
          </cell>
          <cell r="D257">
            <v>0</v>
          </cell>
          <cell r="E257">
            <v>71000000</v>
          </cell>
          <cell r="F257">
            <v>-11000000</v>
          </cell>
          <cell r="G257">
            <v>-60000000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P258"/>
        </row>
        <row r="259">
          <cell r="A259" t="str">
            <v>VIII.</v>
          </cell>
          <cell r="B259" t="str">
            <v>ODPLAČILA DOLGA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P260"/>
        </row>
        <row r="261">
          <cell r="A261">
            <v>550</v>
          </cell>
          <cell r="B261" t="str">
            <v>ODPLAČILA DOMAČEGA DOLGA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</row>
        <row r="262">
          <cell r="A262">
            <v>5501</v>
          </cell>
          <cell r="B262" t="str">
            <v>Odplačila kreditov poslovnim bankam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</row>
        <row r="263">
          <cell r="A263">
            <v>5502</v>
          </cell>
          <cell r="B263" t="str">
            <v>Odplačila kreditov drugim finančnim institucijam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>
            <v>5503</v>
          </cell>
          <cell r="B264" t="str">
            <v>Odplačila kreditov drugim domačim kreditodajalcem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P266"/>
        </row>
        <row r="267">
          <cell r="A267" t="str">
            <v>IX</v>
          </cell>
          <cell r="B267" t="str">
            <v>NETO ZADOLŽEVANJE   (VII. - VIII.)</v>
          </cell>
          <cell r="C267">
            <v>0</v>
          </cell>
          <cell r="D267">
            <v>0</v>
          </cell>
          <cell r="E267">
            <v>71000000</v>
          </cell>
          <cell r="F267">
            <v>-11000000</v>
          </cell>
          <cell r="G267">
            <v>-60000000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P268"/>
        </row>
        <row r="269">
          <cell r="A269" t="str">
            <v>X</v>
          </cell>
          <cell r="B269" t="str">
            <v>POVEČ./ZMANJ. SRED. NA RAČUNIH (III. + VI. + IX.)</v>
          </cell>
          <cell r="C269">
            <v>1469062.9799999595</v>
          </cell>
          <cell r="D269">
            <v>-19001399.27000016</v>
          </cell>
          <cell r="E269">
            <v>-13322512.579999983</v>
          </cell>
          <cell r="F269">
            <v>56609695.950000048</v>
          </cell>
          <cell r="G269">
            <v>-42363545.7700001</v>
          </cell>
          <cell r="H269">
            <v>173456146.08000022</v>
          </cell>
          <cell r="I269">
            <v>31805319.169999868</v>
          </cell>
          <cell r="J269">
            <v>17571440.050000012</v>
          </cell>
          <cell r="K269">
            <v>-5309881.3900000453</v>
          </cell>
          <cell r="L269">
            <v>1160500.2500001192</v>
          </cell>
          <cell r="M269">
            <v>-14711610.189999819</v>
          </cell>
          <cell r="N269">
            <v>-67105064.430000067</v>
          </cell>
          <cell r="O269">
            <v>120258150.85000005</v>
          </cell>
          <cell r="P269">
            <v>-8.0466270446777344E-7</v>
          </cell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P270"/>
        </row>
        <row r="271">
          <cell r="A271" t="str">
            <v>XII.</v>
          </cell>
          <cell r="B271" t="str">
            <v>STANJE SRED. NA RAČ. ZAV. KONEC PRET. MESECA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</row>
        <row r="274">
          <cell r="B274" t="str">
            <v>Zavod za zdravstveno zavarovanje Slovenije</v>
          </cell>
          <cell r="C274">
            <v>3</v>
          </cell>
          <cell r="D274">
            <v>3</v>
          </cell>
          <cell r="E274">
            <v>3</v>
          </cell>
          <cell r="F274">
            <v>3</v>
          </cell>
          <cell r="G274">
            <v>3</v>
          </cell>
          <cell r="H274">
            <v>3</v>
          </cell>
          <cell r="I274">
            <v>3</v>
          </cell>
          <cell r="J274">
            <v>3</v>
          </cell>
          <cell r="K274">
            <v>3</v>
          </cell>
          <cell r="L274">
            <v>3</v>
          </cell>
          <cell r="M274">
            <v>3</v>
          </cell>
          <cell r="N274">
            <v>3</v>
          </cell>
          <cell r="O274">
            <v>3</v>
          </cell>
          <cell r="P274">
            <v>3</v>
          </cell>
        </row>
        <row r="277">
          <cell r="A277">
            <v>701304</v>
          </cell>
        </row>
        <row r="278">
          <cell r="A278">
            <v>701320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mesecno"/>
      <sheetName val="A_ZZZS"/>
      <sheetName val="A_ZZZS_74"/>
      <sheetName val="A_ZZZ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  <sheetName val="ZZZS_mesecni_2022"/>
    </sheetNames>
    <sheetDataSet>
      <sheetData sheetId="0"/>
      <sheetData sheetId="1">
        <row r="1">
          <cell r="A1" t="str">
            <v>A.</v>
          </cell>
          <cell r="B1" t="str">
            <v xml:space="preserve"> BILANCA PRIHODKOV IN ODHODKOV </v>
          </cell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maj</v>
          </cell>
          <cell r="H1" t="str">
            <v>jun</v>
          </cell>
          <cell r="I1" t="str">
            <v>jul</v>
          </cell>
          <cell r="J1" t="str">
            <v>avg</v>
          </cell>
          <cell r="K1" t="str">
            <v>sep</v>
          </cell>
          <cell r="L1" t="str">
            <v>okt</v>
          </cell>
          <cell r="M1" t="str">
            <v>nov</v>
          </cell>
          <cell r="N1" t="str">
            <v>dec</v>
          </cell>
          <cell r="O1" t="str">
            <v>Skupaj</v>
          </cell>
          <cell r="P1" t="str">
            <v>test</v>
          </cell>
          <cell r="R1"/>
        </row>
        <row r="2">
          <cell r="A2" t="str">
            <v>I.</v>
          </cell>
          <cell r="B2" t="str">
            <v>SKUPAJ PRIHODKI (70+71+72+73+74)</v>
          </cell>
          <cell r="C2">
            <v>297259800.44</v>
          </cell>
          <cell r="D2">
            <v>291722685.09000003</v>
          </cell>
          <cell r="E2">
            <v>296047778.52000004</v>
          </cell>
          <cell r="F2">
            <v>307180976.37999994</v>
          </cell>
          <cell r="G2">
            <v>311789677.23000002</v>
          </cell>
          <cell r="H2">
            <v>332942887.77999997</v>
          </cell>
          <cell r="I2">
            <v>305348530.00999999</v>
          </cell>
          <cell r="J2">
            <v>387132401.99000013</v>
          </cell>
          <cell r="K2">
            <v>297797386.25999999</v>
          </cell>
          <cell r="L2">
            <v>295067577.13999999</v>
          </cell>
          <cell r="M2">
            <v>329697054.37000012</v>
          </cell>
          <cell r="N2">
            <v>488984520.93999994</v>
          </cell>
          <cell r="O2">
            <v>3940971276.1500001</v>
          </cell>
          <cell r="P2">
            <v>0</v>
          </cell>
          <cell r="R2" t="str">
            <v>replace mesec in 4!</v>
          </cell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</row>
        <row r="4">
          <cell r="A4"/>
          <cell r="B4" t="str">
            <v>TEKOČNI PRIHODKI (70+71)</v>
          </cell>
          <cell r="C4">
            <v>253135017.03</v>
          </cell>
          <cell r="D4">
            <v>243759055.24000001</v>
          </cell>
          <cell r="E4">
            <v>249676970.25000003</v>
          </cell>
          <cell r="F4">
            <v>302202838.85999995</v>
          </cell>
          <cell r="G4">
            <v>224406234.16000003</v>
          </cell>
          <cell r="H4">
            <v>277366743.17999995</v>
          </cell>
          <cell r="I4">
            <v>258943186.43999997</v>
          </cell>
          <cell r="J4">
            <v>252177039.94000018</v>
          </cell>
          <cell r="K4">
            <v>251375528.78999999</v>
          </cell>
          <cell r="L4">
            <v>248459275.42999998</v>
          </cell>
          <cell r="M4">
            <v>269793754.41000015</v>
          </cell>
          <cell r="N4">
            <v>302783958.74999988</v>
          </cell>
          <cell r="O4">
            <v>3134079602.48</v>
          </cell>
          <cell r="P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P5"/>
        </row>
        <row r="6">
          <cell r="A6">
            <v>70</v>
          </cell>
          <cell r="B6" t="str">
            <v>DAVČNI PRIHODKI (DAVKI IN PRISPEVKI)</v>
          </cell>
          <cell r="C6">
            <v>244888420.02000001</v>
          </cell>
          <cell r="D6">
            <v>239739890.66</v>
          </cell>
          <cell r="E6">
            <v>244295314.46000004</v>
          </cell>
          <cell r="F6">
            <v>291353019.89999998</v>
          </cell>
          <cell r="G6">
            <v>206896915.29000002</v>
          </cell>
          <cell r="H6">
            <v>243513604.24999994</v>
          </cell>
          <cell r="I6">
            <v>248294008.92999998</v>
          </cell>
          <cell r="J6">
            <v>246228789.31000018</v>
          </cell>
          <cell r="K6">
            <v>247685217.56999999</v>
          </cell>
          <cell r="L6">
            <v>245408847.11999997</v>
          </cell>
          <cell r="M6">
            <v>259612101.27000013</v>
          </cell>
          <cell r="N6">
            <v>296332924.1099999</v>
          </cell>
          <cell r="O6">
            <v>3014249052.8900003</v>
          </cell>
          <cell r="P6">
            <v>0</v>
          </cell>
        </row>
        <row r="7">
          <cell r="A7"/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P7"/>
        </row>
        <row r="8">
          <cell r="A8">
            <v>701</v>
          </cell>
          <cell r="B8" t="str">
            <v>PRISPEVKI ZA SOCIALNO VARNOST</v>
          </cell>
          <cell r="C8">
            <v>241263847.67000002</v>
          </cell>
          <cell r="D8">
            <v>240074508.63</v>
          </cell>
          <cell r="E8">
            <v>245234751.70000005</v>
          </cell>
          <cell r="F8">
            <v>249692078.57999998</v>
          </cell>
          <cell r="G8">
            <v>248129951.09</v>
          </cell>
          <cell r="H8">
            <v>244128263.79999995</v>
          </cell>
          <cell r="I8">
            <v>248322360.00999999</v>
          </cell>
          <cell r="J8">
            <v>246463193.20000017</v>
          </cell>
          <cell r="K8">
            <v>247483770.68000001</v>
          </cell>
          <cell r="L8">
            <v>245752975.65999997</v>
          </cell>
          <cell r="M8">
            <v>259134195.26000014</v>
          </cell>
          <cell r="N8">
            <v>299609069.0999999</v>
          </cell>
          <cell r="O8">
            <v>3015288965.3799996</v>
          </cell>
          <cell r="P8">
            <v>0</v>
          </cell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P9"/>
        </row>
        <row r="10">
          <cell r="A10">
            <v>7010</v>
          </cell>
          <cell r="B10" t="str">
            <v>Prispevki zaposlenih</v>
          </cell>
          <cell r="C10">
            <v>105923127.55</v>
          </cell>
          <cell r="D10">
            <v>104797452.44999999</v>
          </cell>
          <cell r="E10">
            <v>105761809.03000003</v>
          </cell>
          <cell r="F10">
            <v>108494707.76999997</v>
          </cell>
          <cell r="G10">
            <v>107380435.76000001</v>
          </cell>
          <cell r="H10">
            <v>106110707.62999997</v>
          </cell>
          <cell r="I10">
            <v>107849582.85999998</v>
          </cell>
          <cell r="J10">
            <v>106402711.7900001</v>
          </cell>
          <cell r="K10">
            <v>106919905.84999999</v>
          </cell>
          <cell r="L10">
            <v>106563171.59999992</v>
          </cell>
          <cell r="M10">
            <v>112819520.42000005</v>
          </cell>
          <cell r="N10">
            <v>131799024.79000001</v>
          </cell>
          <cell r="O10">
            <v>1310822157.5</v>
          </cell>
          <cell r="P10">
            <v>0</v>
          </cell>
          <cell r="U10"/>
        </row>
        <row r="11">
          <cell r="A11">
            <v>701006</v>
          </cell>
          <cell r="B11" t="str">
            <v>Prispevek za ZZ - od zaposlenih pri pravnih osebah</v>
          </cell>
          <cell r="C11">
            <v>102121199.78</v>
          </cell>
          <cell r="D11">
            <v>100806343.47999999</v>
          </cell>
          <cell r="E11">
            <v>101410867.84000003</v>
          </cell>
          <cell r="F11">
            <v>104191211.89999998</v>
          </cell>
          <cell r="G11">
            <v>102957854.62</v>
          </cell>
          <cell r="H11">
            <v>101730644.53999996</v>
          </cell>
          <cell r="I11">
            <v>103433074.01999998</v>
          </cell>
          <cell r="J11">
            <v>101923852.66000009</v>
          </cell>
          <cell r="K11">
            <v>102554792.75</v>
          </cell>
          <cell r="L11">
            <v>102115893.81999993</v>
          </cell>
          <cell r="M11">
            <v>108277059.57000005</v>
          </cell>
          <cell r="N11">
            <v>126537765.00999999</v>
          </cell>
          <cell r="O11">
            <v>1258060559.99</v>
          </cell>
          <cell r="P11">
            <v>0</v>
          </cell>
        </row>
        <row r="12">
          <cell r="A12">
            <v>701007</v>
          </cell>
          <cell r="B12" t="str">
            <v>Prispevek za ZZ - od zaposlenih pri fizičnih osebah</v>
          </cell>
          <cell r="C12">
            <v>3646283.02</v>
          </cell>
          <cell r="D12">
            <v>3742289.97</v>
          </cell>
          <cell r="E12">
            <v>4031713.83</v>
          </cell>
          <cell r="F12">
            <v>3999886.84</v>
          </cell>
          <cell r="G12">
            <v>4139967.75</v>
          </cell>
          <cell r="H12">
            <v>4078964.2300000004</v>
          </cell>
          <cell r="I12">
            <v>4136326.4299999997</v>
          </cell>
          <cell r="J12">
            <v>4165499.7100000009</v>
          </cell>
          <cell r="K12">
            <v>4143725.8599999994</v>
          </cell>
          <cell r="L12">
            <v>4152676.0799999982</v>
          </cell>
          <cell r="M12">
            <v>4262773.1099999994</v>
          </cell>
          <cell r="N12">
            <v>4846843.6700000018</v>
          </cell>
          <cell r="O12">
            <v>49346950.5</v>
          </cell>
          <cell r="P12">
            <v>0</v>
          </cell>
        </row>
        <row r="13">
          <cell r="A13">
            <v>701008</v>
          </cell>
          <cell r="B13" t="str">
            <v>Prispevek za ZZ - od zaposlenih pri tujem delodajalcu</v>
          </cell>
          <cell r="C13">
            <v>127782.39999999999</v>
          </cell>
          <cell r="D13">
            <v>195097.03</v>
          </cell>
          <cell r="E13">
            <v>257359.13999999996</v>
          </cell>
          <cell r="F13">
            <v>271675.46000000008</v>
          </cell>
          <cell r="G13">
            <v>256526.14999999991</v>
          </cell>
          <cell r="H13">
            <v>221089.19999999995</v>
          </cell>
          <cell r="I13">
            <v>204030.9600000002</v>
          </cell>
          <cell r="J13">
            <v>224019.76</v>
          </cell>
          <cell r="K13">
            <v>195821.6399999999</v>
          </cell>
          <cell r="L13">
            <v>222229.2100000002</v>
          </cell>
          <cell r="M13">
            <v>237776.32999999961</v>
          </cell>
          <cell r="N13">
            <v>375550.0700000003</v>
          </cell>
          <cell r="O13">
            <v>2788957.35</v>
          </cell>
          <cell r="P13">
            <v>0</v>
          </cell>
        </row>
        <row r="14">
          <cell r="A14">
            <v>701010</v>
          </cell>
          <cell r="B14" t="str">
            <v>Prispevki ZZ iz drugih pravnih razmerij</v>
          </cell>
          <cell r="C14">
            <v>27862.35</v>
          </cell>
          <cell r="D14">
            <v>53721.970000000008</v>
          </cell>
          <cell r="E14">
            <v>61868.22</v>
          </cell>
          <cell r="F14">
            <v>31933.569999999978</v>
          </cell>
          <cell r="G14">
            <v>26087.24000000002</v>
          </cell>
          <cell r="H14">
            <v>80009.66</v>
          </cell>
          <cell r="I14">
            <v>76151.450000000012</v>
          </cell>
          <cell r="J14">
            <v>89339.659999999974</v>
          </cell>
          <cell r="K14">
            <v>25565.599999999977</v>
          </cell>
          <cell r="L14">
            <v>72372.489999999991</v>
          </cell>
          <cell r="M14">
            <v>41911.410000000033</v>
          </cell>
          <cell r="N14">
            <v>38866.040000000037</v>
          </cell>
          <cell r="O14">
            <v>625689.66</v>
          </cell>
          <cell r="P14">
            <v>0</v>
          </cell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P15"/>
        </row>
        <row r="16">
          <cell r="A16">
            <v>7011</v>
          </cell>
          <cell r="B16" t="str">
            <v>Prispevki delodajalcev</v>
          </cell>
          <cell r="C16">
            <v>118100978.26000002</v>
          </cell>
          <cell r="D16">
            <v>117179578.8</v>
          </cell>
          <cell r="E16">
            <v>118378684.48999999</v>
          </cell>
          <cell r="F16">
            <v>121101932.85000001</v>
          </cell>
          <cell r="G16">
            <v>120252658.77999999</v>
          </cell>
          <cell r="H16">
            <v>118419461.29999997</v>
          </cell>
          <cell r="I16">
            <v>120814857.28</v>
          </cell>
          <cell r="J16">
            <v>120495774.37000003</v>
          </cell>
          <cell r="K16">
            <v>121018064.21999998</v>
          </cell>
          <cell r="L16">
            <v>119564583.12000003</v>
          </cell>
          <cell r="M16">
            <v>126027052.99000007</v>
          </cell>
          <cell r="N16">
            <v>146630163.99999988</v>
          </cell>
          <cell r="O16">
            <v>1467983790.46</v>
          </cell>
          <cell r="P16">
            <v>0</v>
          </cell>
        </row>
        <row r="17">
          <cell r="A17">
            <v>701109</v>
          </cell>
          <cell r="B17" t="str">
            <v>Prispevek za ZZ - za zavarovanje pri pravnih osebah</v>
          </cell>
          <cell r="C17">
            <v>103432503.93000001</v>
          </cell>
          <cell r="D17">
            <v>102621726.38</v>
          </cell>
          <cell r="E17">
            <v>103191351.5</v>
          </cell>
          <cell r="F17">
            <v>105613495.92000002</v>
          </cell>
          <cell r="G17">
            <v>104789055.75999999</v>
          </cell>
          <cell r="H17">
            <v>103059551.89999998</v>
          </cell>
          <cell r="I17">
            <v>104858925.87</v>
          </cell>
          <cell r="J17">
            <v>103745119.09000003</v>
          </cell>
          <cell r="K17">
            <v>104236183.39999998</v>
          </cell>
          <cell r="L17">
            <v>103559593.96000004</v>
          </cell>
          <cell r="M17">
            <v>110001998.18000007</v>
          </cell>
          <cell r="N17">
            <v>128295020.0999999</v>
          </cell>
          <cell r="O17">
            <v>1277404525.99</v>
          </cell>
          <cell r="P17">
            <v>0</v>
          </cell>
        </row>
        <row r="18">
          <cell r="A18">
            <v>701110</v>
          </cell>
          <cell r="B18" t="str">
            <v>Prispevek za poškodbe pri delu in poklicne bolezni</v>
          </cell>
          <cell r="C18">
            <v>9331849.2300000004</v>
          </cell>
          <cell r="D18">
            <v>9246845.5599999987</v>
          </cell>
          <cell r="E18">
            <v>9426088.3200000003</v>
          </cell>
          <cell r="F18">
            <v>9592169.1600000039</v>
          </cell>
          <cell r="G18">
            <v>9519331.2299999967</v>
          </cell>
          <cell r="H18">
            <v>9368216.8800000027</v>
          </cell>
          <cell r="I18">
            <v>9516543.6699999943</v>
          </cell>
          <cell r="J18">
            <v>9419741.5799999982</v>
          </cell>
          <cell r="K18">
            <v>9484055.6200000048</v>
          </cell>
          <cell r="L18">
            <v>9422742.3599999994</v>
          </cell>
          <cell r="M18">
            <v>9961811.3100000024</v>
          </cell>
          <cell r="N18">
            <v>11461939.519999996</v>
          </cell>
          <cell r="O18">
            <v>115751334.44</v>
          </cell>
          <cell r="P18">
            <v>0</v>
          </cell>
        </row>
        <row r="19">
          <cell r="A19">
            <v>701113</v>
          </cell>
          <cell r="B19" t="str">
            <v>Prispevek za ZZ za zaposlene pri fizičnih osebah</v>
          </cell>
          <cell r="C19">
            <v>3983759.42</v>
          </cell>
          <cell r="D19">
            <v>3994063.83</v>
          </cell>
          <cell r="E19">
            <v>4355963.58</v>
          </cell>
          <cell r="F19">
            <v>4343901.5299999993</v>
          </cell>
          <cell r="G19">
            <v>4467679.4600000009</v>
          </cell>
          <cell r="H19">
            <v>4354970.4499999993</v>
          </cell>
          <cell r="I19">
            <v>4407953.2800000012</v>
          </cell>
          <cell r="J19">
            <v>4459440.6699999981</v>
          </cell>
          <cell r="K19">
            <v>4419630.68</v>
          </cell>
          <cell r="L19">
            <v>4453059.2400000021</v>
          </cell>
          <cell r="M19">
            <v>4559507.200000003</v>
          </cell>
          <cell r="N19">
            <v>5161266.7399999946</v>
          </cell>
          <cell r="O19">
            <v>52961196.079999998</v>
          </cell>
          <cell r="P19">
            <v>0</v>
          </cell>
        </row>
        <row r="20">
          <cell r="A20">
            <v>701116</v>
          </cell>
          <cell r="B20" t="str">
            <v>Prispevki za ZZ iz začasnega dela dijakov in študentov</v>
          </cell>
          <cell r="C20">
            <v>1352865.68</v>
          </cell>
          <cell r="D20">
            <v>1316943.03</v>
          </cell>
          <cell r="E20">
            <v>1405281.0899999999</v>
          </cell>
          <cell r="F20">
            <v>1552366.2400000002</v>
          </cell>
          <cell r="G20">
            <v>1476592.33</v>
          </cell>
          <cell r="H20">
            <v>1636722.0699999994</v>
          </cell>
          <cell r="I20">
            <v>2031434.4600000009</v>
          </cell>
          <cell r="J20">
            <v>2871473.0299999993</v>
          </cell>
          <cell r="K20">
            <v>2878194.5199999996</v>
          </cell>
          <cell r="L20">
            <v>2129187.5600000024</v>
          </cell>
          <cell r="M20">
            <v>1503736.299999997</v>
          </cell>
          <cell r="N20">
            <v>1711937.6400000006</v>
          </cell>
          <cell r="O20">
            <v>21866733.949999999</v>
          </cell>
          <cell r="P20">
            <v>0</v>
          </cell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P21"/>
        </row>
        <row r="22">
          <cell r="A22">
            <v>7012</v>
          </cell>
          <cell r="B22" t="str">
            <v>Prispevki samozaposlenih</v>
          </cell>
          <cell r="C22">
            <v>10979243.620000001</v>
          </cell>
          <cell r="D22">
            <v>11738398.760000002</v>
          </cell>
          <cell r="E22">
            <v>14411572.620000001</v>
          </cell>
          <cell r="F22">
            <v>13678301.489999998</v>
          </cell>
          <cell r="G22">
            <v>13560606.559999999</v>
          </cell>
          <cell r="H22">
            <v>13193362.300000001</v>
          </cell>
          <cell r="I22">
            <v>13225109.310000004</v>
          </cell>
          <cell r="J22">
            <v>13251567.239999995</v>
          </cell>
          <cell r="K22">
            <v>13185385.210000001</v>
          </cell>
          <cell r="L22">
            <v>13252794.219999999</v>
          </cell>
          <cell r="M22">
            <v>13514655.020000005</v>
          </cell>
          <cell r="N22">
            <v>14249797.979999991</v>
          </cell>
          <cell r="O22">
            <v>158240794.32999998</v>
          </cell>
          <cell r="P22">
            <v>0</v>
          </cell>
        </row>
        <row r="23">
          <cell r="A23">
            <v>701207</v>
          </cell>
          <cell r="B23" t="str">
            <v>Prispevek za ZZ - kmetov, od katastrskega dohodka</v>
          </cell>
          <cell r="C23">
            <v>1231.08</v>
          </cell>
          <cell r="D23">
            <v>1139</v>
          </cell>
          <cell r="E23">
            <v>16.180000000000291</v>
          </cell>
          <cell r="F23">
            <v>249.64999999999964</v>
          </cell>
          <cell r="G23">
            <v>21209.55</v>
          </cell>
          <cell r="H23">
            <v>3694.91</v>
          </cell>
          <cell r="I23">
            <v>15824.719999999998</v>
          </cell>
          <cell r="J23">
            <v>5123.4500000000044</v>
          </cell>
          <cell r="K23">
            <v>2188.5400000000009</v>
          </cell>
          <cell r="L23">
            <v>6177.5400000000009</v>
          </cell>
          <cell r="M23">
            <v>14444.760000000002</v>
          </cell>
          <cell r="N23">
            <v>6815.2599999999948</v>
          </cell>
          <cell r="O23">
            <v>78114.64</v>
          </cell>
          <cell r="P23">
            <v>0</v>
          </cell>
        </row>
        <row r="24">
          <cell r="A24">
            <v>701208</v>
          </cell>
          <cell r="B24" t="str">
            <v>Prispevek za ZZ - kmetov, od osnove za pokojninsko in invalidsko zav.</v>
          </cell>
          <cell r="C24">
            <v>432756.35</v>
          </cell>
          <cell r="D24">
            <v>571205.64</v>
          </cell>
          <cell r="E24">
            <v>852986.41999999993</v>
          </cell>
          <cell r="F24">
            <v>930951.2100000002</v>
          </cell>
          <cell r="G24">
            <v>670627.90999999968</v>
          </cell>
          <cell r="H24">
            <v>609664.8200000003</v>
          </cell>
          <cell r="I24">
            <v>624487.48999999976</v>
          </cell>
          <cell r="J24">
            <v>625920.54</v>
          </cell>
          <cell r="K24">
            <v>616496.86000000034</v>
          </cell>
          <cell r="L24">
            <v>606196.83000000007</v>
          </cell>
          <cell r="M24">
            <v>628152.56999999937</v>
          </cell>
          <cell r="N24">
            <v>745323.3200000003</v>
          </cell>
          <cell r="O24">
            <v>7914769.96</v>
          </cell>
          <cell r="P24">
            <v>0</v>
          </cell>
        </row>
        <row r="25">
          <cell r="A25">
            <v>701209</v>
          </cell>
          <cell r="B25" t="str">
            <v>Prispevek za ZZ - oseb, ki plačujejo prispevek v pavšalu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701210</v>
          </cell>
          <cell r="B26" t="str">
            <v>Prispevek za ZZ - oseb, ki niso zavarovane iz drugih naslovov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701211</v>
          </cell>
          <cell r="B27" t="str">
            <v>Prispevek za poškodbe pri delu in poklicne bolezni kmetov</v>
          </cell>
          <cell r="C27">
            <v>40771.97</v>
          </cell>
          <cell r="D27">
            <v>46891.95</v>
          </cell>
          <cell r="E27">
            <v>68514.2</v>
          </cell>
          <cell r="F27">
            <v>78378.959999999992</v>
          </cell>
          <cell r="G27">
            <v>56448.380000000034</v>
          </cell>
          <cell r="H27">
            <v>50396.199999999953</v>
          </cell>
          <cell r="I27">
            <v>52087.23000000004</v>
          </cell>
          <cell r="J27">
            <v>52020.579999999958</v>
          </cell>
          <cell r="K27">
            <v>50867.640000000014</v>
          </cell>
          <cell r="L27">
            <v>50085.920000000042</v>
          </cell>
          <cell r="M27">
            <v>52007.609999999986</v>
          </cell>
          <cell r="N27">
            <v>58129.929999999935</v>
          </cell>
          <cell r="O27">
            <v>656600.56999999995</v>
          </cell>
          <cell r="P27">
            <v>0</v>
          </cell>
        </row>
        <row r="28">
          <cell r="A28">
            <v>701212</v>
          </cell>
          <cell r="B28" t="str">
            <v>Pavšalni prispevek za poškodbe pri delu in poklicne bolezni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 t="str">
            <v xml:space="preserve"> </v>
          </cell>
        </row>
        <row r="29">
          <cell r="A29">
            <v>701213</v>
          </cell>
          <cell r="B29" t="str">
            <v>Prispevek za ZZ - oseb, ki samostojno opravljajo dejavnost</v>
          </cell>
          <cell r="C29">
            <v>5054865.7</v>
          </cell>
          <cell r="D29">
            <v>5474684.5599999996</v>
          </cell>
          <cell r="E29">
            <v>6669087.7200000007</v>
          </cell>
          <cell r="F29">
            <v>6231768.4299999997</v>
          </cell>
          <cell r="G29">
            <v>6285279.1699999981</v>
          </cell>
          <cell r="H29">
            <v>6173311.6499999985</v>
          </cell>
          <cell r="I29">
            <v>6169599.5800000057</v>
          </cell>
          <cell r="J29">
            <v>6181821.2699999958</v>
          </cell>
          <cell r="K29">
            <v>6164587.8200000003</v>
          </cell>
          <cell r="L29">
            <v>6195099.450000003</v>
          </cell>
          <cell r="M29">
            <v>6307173.4699999988</v>
          </cell>
          <cell r="N29">
            <v>6739166.7700000033</v>
          </cell>
          <cell r="O29">
            <v>73646445.590000004</v>
          </cell>
          <cell r="P29">
            <v>0</v>
          </cell>
        </row>
        <row r="30">
          <cell r="A30">
            <v>701214</v>
          </cell>
          <cell r="B30" t="str">
            <v>Prispevek za ZZ oseb, ki samost.opr.gosp.dej.</v>
          </cell>
          <cell r="C30">
            <v>5449618.5199999996</v>
          </cell>
          <cell r="D30">
            <v>5644477.6100000013</v>
          </cell>
          <cell r="E30">
            <v>6820968.0999999996</v>
          </cell>
          <cell r="F30">
            <v>6436953.2399999984</v>
          </cell>
          <cell r="G30">
            <v>6527041.5500000007</v>
          </cell>
          <cell r="H30">
            <v>6356294.7200000025</v>
          </cell>
          <cell r="I30">
            <v>6363110.2899999991</v>
          </cell>
          <cell r="J30">
            <v>6386681.3999999985</v>
          </cell>
          <cell r="K30">
            <v>6351244.3500000015</v>
          </cell>
          <cell r="L30">
            <v>6395234.4799999967</v>
          </cell>
          <cell r="M30">
            <v>6512876.6100000069</v>
          </cell>
          <cell r="N30">
            <v>6700362.6999999881</v>
          </cell>
          <cell r="O30">
            <v>75944863.569999993</v>
          </cell>
          <cell r="P30">
            <v>0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P31"/>
          <cell r="S31"/>
        </row>
        <row r="32">
          <cell r="A32">
            <v>7013</v>
          </cell>
          <cell r="B32" t="str">
            <v>Ostali prispevki za socialno varnost</v>
          </cell>
          <cell r="C32">
            <v>6260498.2400000002</v>
          </cell>
          <cell r="D32">
            <v>6359078.6200000001</v>
          </cell>
          <cell r="E32">
            <v>6682685.5599999996</v>
          </cell>
          <cell r="F32">
            <v>6417136.4699999997</v>
          </cell>
          <cell r="G32">
            <v>6936249.9899999993</v>
          </cell>
          <cell r="H32">
            <v>6404732.5700000003</v>
          </cell>
          <cell r="I32">
            <v>6432810.5599999996</v>
          </cell>
          <cell r="J32">
            <v>6313139.8000000026</v>
          </cell>
          <cell r="K32">
            <v>6360415.4000000004</v>
          </cell>
          <cell r="L32">
            <v>6372426.7199999988</v>
          </cell>
          <cell r="M32">
            <v>6772966.8299999991</v>
          </cell>
          <cell r="N32">
            <v>6930082.330000001</v>
          </cell>
          <cell r="O32">
            <v>78242223.090000004</v>
          </cell>
          <cell r="P32">
            <v>0</v>
          </cell>
        </row>
        <row r="33">
          <cell r="A33">
            <v>701303</v>
          </cell>
          <cell r="B33" t="str">
            <v>Zamudne obresti iz naslova prispevkov za ZZ</v>
          </cell>
          <cell r="C33">
            <v>287624.86</v>
          </cell>
          <cell r="D33">
            <v>183667.21000000002</v>
          </cell>
          <cell r="E33">
            <v>206051.49999999994</v>
          </cell>
          <cell r="F33">
            <v>194045.91000000003</v>
          </cell>
          <cell r="G33">
            <v>268145.17999999993</v>
          </cell>
          <cell r="H33">
            <v>252633.33000000007</v>
          </cell>
          <cell r="I33">
            <v>252775.64999999991</v>
          </cell>
          <cell r="J33">
            <v>189298.27000000002</v>
          </cell>
          <cell r="K33">
            <v>169414.01</v>
          </cell>
          <cell r="L33">
            <v>191797.5700000003</v>
          </cell>
          <cell r="M33">
            <v>191010.40999999968</v>
          </cell>
          <cell r="N33">
            <v>200230.0700000003</v>
          </cell>
          <cell r="O33">
            <v>2586693.9700000002</v>
          </cell>
          <cell r="P33">
            <v>0</v>
          </cell>
        </row>
        <row r="34">
          <cell r="A34">
            <v>701305</v>
          </cell>
          <cell r="B34" t="str">
            <v>Pozneje plačani ukinjeni prispevki za socialno varnost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701310</v>
          </cell>
          <cell r="B35" t="str">
            <v>Prisp. delojem. za ZZ od nadomestil za starševski dopust</v>
          </cell>
          <cell r="C35">
            <v>2273010.12</v>
          </cell>
          <cell r="D35">
            <v>2289453.88</v>
          </cell>
          <cell r="E35">
            <v>2304450.75</v>
          </cell>
          <cell r="F35">
            <v>2308631.6799999997</v>
          </cell>
          <cell r="G35">
            <v>2315848.67</v>
          </cell>
          <cell r="H35">
            <v>2341611.3200000003</v>
          </cell>
          <cell r="I35">
            <v>2381618.4900000002</v>
          </cell>
          <cell r="J35">
            <v>2462017.6000000015</v>
          </cell>
          <cell r="K35">
            <v>2479709.7699999996</v>
          </cell>
          <cell r="L35">
            <v>2345729.5299999975</v>
          </cell>
          <cell r="M35">
            <v>2304576.4600000009</v>
          </cell>
          <cell r="N35">
            <v>2297294.4800000004</v>
          </cell>
          <cell r="O35">
            <v>28103952.75</v>
          </cell>
          <cell r="P35">
            <v>0</v>
          </cell>
        </row>
        <row r="36">
          <cell r="A36">
            <v>701314</v>
          </cell>
          <cell r="B36" t="str">
            <v>Prisp. delojem. za ZZ od nadomestil zaradi bolezenske odsotnosti, 
ki jih ZZZS neposredno izplačuje upravičencem</v>
          </cell>
          <cell r="C36">
            <v>178896.24</v>
          </cell>
          <cell r="D36">
            <v>228009.84000000003</v>
          </cell>
          <cell r="E36">
            <v>236275.25999999995</v>
          </cell>
          <cell r="F36">
            <v>231874.94000000006</v>
          </cell>
          <cell r="G36">
            <v>199885.6399999999</v>
          </cell>
          <cell r="H36">
            <v>192006.87000000011</v>
          </cell>
          <cell r="I36">
            <v>199274.87999999989</v>
          </cell>
          <cell r="J36">
            <v>176605.26</v>
          </cell>
          <cell r="K36">
            <v>216775.33000000007</v>
          </cell>
          <cell r="L36">
            <v>203441.51</v>
          </cell>
          <cell r="M36">
            <v>195084.60999999987</v>
          </cell>
          <cell r="N36">
            <v>220791.93000000017</v>
          </cell>
          <cell r="O36">
            <v>2478922.31</v>
          </cell>
          <cell r="P36">
            <v>0</v>
          </cell>
        </row>
        <row r="37">
          <cell r="A37">
            <v>701318</v>
          </cell>
          <cell r="B37" t="str">
            <v>Prisp. delojem. za ZZ od nadomestil za čas brezposelnosti</v>
          </cell>
          <cell r="C37">
            <v>701216.04</v>
          </cell>
          <cell r="D37">
            <v>879206.97</v>
          </cell>
          <cell r="E37">
            <v>817500.86999999988</v>
          </cell>
          <cell r="F37">
            <v>708215.99000000022</v>
          </cell>
          <cell r="G37">
            <v>640617.33999999985</v>
          </cell>
          <cell r="H37">
            <v>618240.12999999989</v>
          </cell>
          <cell r="I37">
            <v>605560.24000000022</v>
          </cell>
          <cell r="J37">
            <v>629515.87999999989</v>
          </cell>
          <cell r="K37">
            <v>672430.23000000045</v>
          </cell>
          <cell r="L37">
            <v>616741.34999999963</v>
          </cell>
          <cell r="M37">
            <v>603865.55999999959</v>
          </cell>
          <cell r="N37">
            <v>624648.97000000067</v>
          </cell>
          <cell r="O37">
            <v>8117759.5700000003</v>
          </cell>
          <cell r="P37">
            <v>0</v>
          </cell>
        </row>
        <row r="38">
          <cell r="A38">
            <v>701323</v>
          </cell>
          <cell r="B38" t="str">
            <v>Prispevek za ZZ za poškodbe pri delu in poklicne bolezni iz dr. pr. razmerij</v>
          </cell>
          <cell r="C38">
            <v>282228.53999999998</v>
          </cell>
          <cell r="D38">
            <v>314451.89999999997</v>
          </cell>
          <cell r="E38">
            <v>457781.65000000014</v>
          </cell>
          <cell r="F38">
            <v>345504.57999999984</v>
          </cell>
          <cell r="G38">
            <v>458926.73</v>
          </cell>
          <cell r="H38">
            <v>361768.66999999993</v>
          </cell>
          <cell r="I38">
            <v>322618.64000000013</v>
          </cell>
          <cell r="J38">
            <v>265779.20999999996</v>
          </cell>
          <cell r="K38">
            <v>265098.39999999991</v>
          </cell>
          <cell r="L38">
            <v>297770.48</v>
          </cell>
          <cell r="M38">
            <v>478325.78000000026</v>
          </cell>
          <cell r="N38">
            <v>646664.1799999997</v>
          </cell>
          <cell r="O38">
            <v>4496918.76</v>
          </cell>
          <cell r="P38">
            <v>0</v>
          </cell>
        </row>
        <row r="39">
          <cell r="A39">
            <v>701324</v>
          </cell>
          <cell r="B39" t="str">
            <v>Prispevek za ZZ oseb, ki plačujejo prispevek v pavšalu</v>
          </cell>
          <cell r="C39">
            <v>1412460.66</v>
          </cell>
          <cell r="D39">
            <v>1468185.4200000002</v>
          </cell>
          <cell r="E39">
            <v>1563525.13</v>
          </cell>
          <cell r="F39">
            <v>1504675.5200000005</v>
          </cell>
          <cell r="G39">
            <v>1604458.2299999995</v>
          </cell>
          <cell r="H39">
            <v>1524987.1800000006</v>
          </cell>
          <cell r="I39">
            <v>1614741.2299999986</v>
          </cell>
          <cell r="J39">
            <v>1580270.2100000009</v>
          </cell>
          <cell r="K39">
            <v>1572782.33</v>
          </cell>
          <cell r="L39">
            <v>1570731.7200000007</v>
          </cell>
          <cell r="M39">
            <v>1660367.4099999983</v>
          </cell>
          <cell r="N39">
            <v>1749043.4600000009</v>
          </cell>
          <cell r="O39">
            <v>18826228.5</v>
          </cell>
          <cell r="P39">
            <v>0</v>
          </cell>
        </row>
        <row r="40">
          <cell r="A40">
            <v>701325</v>
          </cell>
          <cell r="B40" t="str">
            <v>Prispevek za ZZ oseb, ki niso zavarovane iz drugih naslovov</v>
          </cell>
          <cell r="C40">
            <v>1086409.9099999999</v>
          </cell>
          <cell r="D40">
            <v>959458.67000000016</v>
          </cell>
          <cell r="E40">
            <v>1060332.7799999998</v>
          </cell>
          <cell r="F40">
            <v>1095771.1499999999</v>
          </cell>
          <cell r="G40">
            <v>1410539.3600000003</v>
          </cell>
          <cell r="H40">
            <v>1074968.4299999997</v>
          </cell>
          <cell r="I40">
            <v>1017142.4500000002</v>
          </cell>
          <cell r="J40">
            <v>972479.33999999985</v>
          </cell>
          <cell r="K40">
            <v>945426.34999999963</v>
          </cell>
          <cell r="L40">
            <v>1108248.9000000004</v>
          </cell>
          <cell r="M40">
            <v>1301330.3900000006</v>
          </cell>
          <cell r="N40">
            <v>1153322.4399999995</v>
          </cell>
          <cell r="O40">
            <v>13185430.17</v>
          </cell>
          <cell r="P40">
            <v>0</v>
          </cell>
        </row>
        <row r="41">
          <cell r="A41">
            <v>701326</v>
          </cell>
          <cell r="B41" t="str">
            <v>Prispevek za ZZ od drugih oseb</v>
          </cell>
          <cell r="C41">
            <v>38651.870000000003</v>
          </cell>
          <cell r="D41">
            <v>36644.730000000003</v>
          </cell>
          <cell r="E41">
            <v>36767.619999999995</v>
          </cell>
          <cell r="F41">
            <v>28416.700000000012</v>
          </cell>
          <cell r="G41">
            <v>37828.839999999997</v>
          </cell>
          <cell r="H41">
            <v>38516.639999999985</v>
          </cell>
          <cell r="I41">
            <v>39078.98000000001</v>
          </cell>
          <cell r="J41">
            <v>37174.02999999997</v>
          </cell>
          <cell r="K41">
            <v>38778.98000000004</v>
          </cell>
          <cell r="L41">
            <v>37965.659999999974</v>
          </cell>
          <cell r="M41">
            <v>38406.210000000021</v>
          </cell>
          <cell r="N41">
            <v>38086.799999999988</v>
          </cell>
          <cell r="O41">
            <v>446317.06</v>
          </cell>
          <cell r="P41">
            <v>0</v>
          </cell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706</v>
          </cell>
          <cell r="B43" t="str">
            <v>DRUGI DAVKI</v>
          </cell>
          <cell r="C43">
            <v>3624572.35</v>
          </cell>
          <cell r="D43">
            <v>-334617.9700000002</v>
          </cell>
          <cell r="E43">
            <v>-939437.23999999976</v>
          </cell>
          <cell r="F43">
            <v>41660941.32</v>
          </cell>
          <cell r="G43">
            <v>-41233035.799999997</v>
          </cell>
          <cell r="H43">
            <v>-614659.55000000028</v>
          </cell>
          <cell r="I43">
            <v>-28351.080000000075</v>
          </cell>
          <cell r="J43">
            <v>-234403.8899999999</v>
          </cell>
          <cell r="K43">
            <v>201446.8899999999</v>
          </cell>
          <cell r="L43">
            <v>-344128.5399999998</v>
          </cell>
          <cell r="M43">
            <v>477906.01</v>
          </cell>
          <cell r="N43">
            <v>-3276144.99</v>
          </cell>
          <cell r="O43">
            <v>-1039912.4899999965</v>
          </cell>
          <cell r="P43">
            <v>3.4924596548080444E-9</v>
          </cell>
        </row>
        <row r="44">
          <cell r="A44">
            <v>7060</v>
          </cell>
          <cell r="B44" t="str">
            <v>Drugi davki</v>
          </cell>
          <cell r="C44">
            <v>3624572.35</v>
          </cell>
          <cell r="D44">
            <v>-334617.9700000002</v>
          </cell>
          <cell r="E44">
            <v>-939437.23999999976</v>
          </cell>
          <cell r="F44">
            <v>41660941.32</v>
          </cell>
          <cell r="G44">
            <v>-41233035.799999997</v>
          </cell>
          <cell r="H44">
            <v>-614659.55000000028</v>
          </cell>
          <cell r="I44">
            <v>-28351.080000000075</v>
          </cell>
          <cell r="J44">
            <v>-234403.8899999999</v>
          </cell>
          <cell r="K44">
            <v>201446.8899999999</v>
          </cell>
          <cell r="L44">
            <v>-344128.5399999998</v>
          </cell>
          <cell r="M44">
            <v>477906.01</v>
          </cell>
          <cell r="N44">
            <v>-3276144.99</v>
          </cell>
          <cell r="O44">
            <v>-1039912.4899999965</v>
          </cell>
          <cell r="P44">
            <v>3.4924596548080444E-9</v>
          </cell>
        </row>
        <row r="45">
          <cell r="A45">
            <v>706099</v>
          </cell>
          <cell r="B45" t="str">
            <v>Drugi davki (nerazporejeni prispevki ZZ)</v>
          </cell>
          <cell r="C45">
            <v>3624572.35</v>
          </cell>
          <cell r="D45">
            <v>-334617.9700000002</v>
          </cell>
          <cell r="E45">
            <v>-939437.23999999976</v>
          </cell>
          <cell r="F45">
            <v>41660941.32</v>
          </cell>
          <cell r="G45">
            <v>-41233035.799999997</v>
          </cell>
          <cell r="H45">
            <v>-614659.55000000028</v>
          </cell>
          <cell r="I45">
            <v>-28351.080000000075</v>
          </cell>
          <cell r="J45">
            <v>-234403.8899999999</v>
          </cell>
          <cell r="K45">
            <v>201446.8899999999</v>
          </cell>
          <cell r="L45">
            <v>-344128.5399999998</v>
          </cell>
          <cell r="M45">
            <v>477906.01</v>
          </cell>
          <cell r="N45">
            <v>-3276144.99</v>
          </cell>
          <cell r="O45">
            <v>-1039912.4899999965</v>
          </cell>
          <cell r="P45">
            <v>3.4924596548080444E-9</v>
          </cell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P46"/>
        </row>
        <row r="47">
          <cell r="A47">
            <v>71</v>
          </cell>
          <cell r="B47" t="str">
            <v>NEDAVČNI PRIHODKI (710+712+713+714)</v>
          </cell>
          <cell r="C47">
            <v>8246597.0099999998</v>
          </cell>
          <cell r="D47">
            <v>4019164.58</v>
          </cell>
          <cell r="E47">
            <v>5381655.790000001</v>
          </cell>
          <cell r="F47">
            <v>10849818.960000001</v>
          </cell>
          <cell r="G47">
            <v>17509318.870000001</v>
          </cell>
          <cell r="H47">
            <v>33853138.93</v>
          </cell>
          <cell r="I47">
            <v>10649177.509999996</v>
          </cell>
          <cell r="J47">
            <v>5948250.6300000027</v>
          </cell>
          <cell r="K47">
            <v>3690311.2200000007</v>
          </cell>
          <cell r="L47">
            <v>3050428.3099999987</v>
          </cell>
          <cell r="M47">
            <v>10181653.139999997</v>
          </cell>
          <cell r="N47">
            <v>6451034.6399999987</v>
          </cell>
          <cell r="O47">
            <v>119830549.59</v>
          </cell>
          <cell r="P47">
            <v>0</v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P48"/>
        </row>
        <row r="49">
          <cell r="A49">
            <v>710</v>
          </cell>
          <cell r="B49" t="str">
            <v>UDELEŽBA NA DOBIČKU IN DOHODKI OD PREMOŽENJA</v>
          </cell>
          <cell r="C49">
            <v>22832.13</v>
          </cell>
          <cell r="D49">
            <v>15306.470000000001</v>
          </cell>
          <cell r="E49">
            <v>38698.17</v>
          </cell>
          <cell r="F49">
            <v>21907.139999999992</v>
          </cell>
          <cell r="G49">
            <v>25588.93</v>
          </cell>
          <cell r="H49">
            <v>20777.39000000001</v>
          </cell>
          <cell r="I49">
            <v>22476.01999999999</v>
          </cell>
          <cell r="J49">
            <v>26660.260000000002</v>
          </cell>
          <cell r="K49">
            <v>27155.900000000005</v>
          </cell>
          <cell r="L49">
            <v>36532.12999999999</v>
          </cell>
          <cell r="M49">
            <v>38000.420000000013</v>
          </cell>
          <cell r="N49">
            <v>35897.249999999971</v>
          </cell>
          <cell r="O49">
            <v>331832.20999999996</v>
          </cell>
          <cell r="P49">
            <v>0</v>
          </cell>
        </row>
        <row r="50">
          <cell r="A50">
            <v>7102</v>
          </cell>
          <cell r="B50" t="str">
            <v xml:space="preserve">Prihodki od obresti </v>
          </cell>
          <cell r="C50">
            <v>1.41</v>
          </cell>
          <cell r="D50">
            <v>8.68</v>
          </cell>
          <cell r="E50">
            <v>5773.71</v>
          </cell>
          <cell r="F50">
            <v>4.319999999999709</v>
          </cell>
          <cell r="G50">
            <v>84.100000000000364</v>
          </cell>
          <cell r="H50">
            <v>67.9399999999996</v>
          </cell>
          <cell r="I50">
            <v>48.029999999999745</v>
          </cell>
          <cell r="J50">
            <v>1846.8200000000006</v>
          </cell>
          <cell r="K50">
            <v>103.05000000000018</v>
          </cell>
          <cell r="L50">
            <v>17395.199999999997</v>
          </cell>
          <cell r="M50">
            <v>16375.310000000001</v>
          </cell>
          <cell r="N50">
            <v>17521.03</v>
          </cell>
          <cell r="O50">
            <v>59229.599999999999</v>
          </cell>
          <cell r="P50">
            <v>0</v>
          </cell>
        </row>
        <row r="51">
          <cell r="A51">
            <v>7103</v>
          </cell>
          <cell r="B51" t="str">
            <v>Prihodki od premoženja</v>
          </cell>
          <cell r="C51">
            <v>22830.720000000001</v>
          </cell>
          <cell r="D51">
            <v>15297.79</v>
          </cell>
          <cell r="E51">
            <v>32924.46</v>
          </cell>
          <cell r="F51">
            <v>21902.819999999992</v>
          </cell>
          <cell r="G51">
            <v>25504.83</v>
          </cell>
          <cell r="H51">
            <v>20709.450000000012</v>
          </cell>
          <cell r="I51">
            <v>22427.989999999991</v>
          </cell>
          <cell r="J51">
            <v>24813.440000000002</v>
          </cell>
          <cell r="K51">
            <v>27052.850000000006</v>
          </cell>
          <cell r="L51">
            <v>19136.929999999993</v>
          </cell>
          <cell r="M51">
            <v>21625.110000000015</v>
          </cell>
          <cell r="N51">
            <v>18376.219999999972</v>
          </cell>
          <cell r="O51">
            <v>272602.61</v>
          </cell>
          <cell r="P51">
            <v>0</v>
          </cell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</row>
        <row r="53">
          <cell r="A53">
            <v>711</v>
          </cell>
          <cell r="B53" t="str">
            <v>TAKSE IN PRISTOJBINE</v>
          </cell>
          <cell r="C53">
            <v>10575</v>
          </cell>
          <cell r="D53">
            <v>9675</v>
          </cell>
          <cell r="E53">
            <v>25825</v>
          </cell>
          <cell r="F53">
            <v>19525</v>
          </cell>
          <cell r="G53">
            <v>20275</v>
          </cell>
          <cell r="H53">
            <v>8625</v>
          </cell>
          <cell r="I53">
            <v>13250</v>
          </cell>
          <cell r="J53">
            <v>8050</v>
          </cell>
          <cell r="K53">
            <v>13350</v>
          </cell>
          <cell r="L53">
            <v>13375</v>
          </cell>
          <cell r="M53">
            <v>15500</v>
          </cell>
          <cell r="N53">
            <v>13650</v>
          </cell>
          <cell r="O53">
            <v>171675</v>
          </cell>
          <cell r="P53">
            <v>0</v>
          </cell>
        </row>
        <row r="54">
          <cell r="A54">
            <v>7111</v>
          </cell>
          <cell r="B54" t="str">
            <v>Upravne takse in pristojbine</v>
          </cell>
          <cell r="C54">
            <v>10575</v>
          </cell>
          <cell r="D54">
            <v>9675</v>
          </cell>
          <cell r="E54">
            <v>25825</v>
          </cell>
          <cell r="F54">
            <v>19525</v>
          </cell>
          <cell r="G54">
            <v>20275</v>
          </cell>
          <cell r="H54">
            <v>8625</v>
          </cell>
          <cell r="I54">
            <v>13250</v>
          </cell>
          <cell r="J54">
            <v>8050</v>
          </cell>
          <cell r="K54">
            <v>13350</v>
          </cell>
          <cell r="L54">
            <v>13375</v>
          </cell>
          <cell r="M54">
            <v>15500</v>
          </cell>
          <cell r="N54">
            <v>13650</v>
          </cell>
          <cell r="O54">
            <v>171675</v>
          </cell>
          <cell r="P54">
            <v>0</v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P55"/>
        </row>
        <row r="56">
          <cell r="A56">
            <v>712</v>
          </cell>
          <cell r="B56" t="str">
            <v>DENARNE KAZNI</v>
          </cell>
          <cell r="C56">
            <v>34491.449999999997</v>
          </cell>
          <cell r="D56">
            <v>41346.710000000006</v>
          </cell>
          <cell r="E56">
            <v>6639.1299999999901</v>
          </cell>
          <cell r="F56">
            <v>9649.2300000000105</v>
          </cell>
          <cell r="G56">
            <v>16062.080000000002</v>
          </cell>
          <cell r="H56">
            <v>24318.78</v>
          </cell>
          <cell r="I56">
            <v>139772.19</v>
          </cell>
          <cell r="J56">
            <v>32753.049999999988</v>
          </cell>
          <cell r="K56">
            <v>34737.539999999979</v>
          </cell>
          <cell r="L56">
            <v>18300.130000000005</v>
          </cell>
          <cell r="M56">
            <v>33611.800000000047</v>
          </cell>
          <cell r="N56">
            <v>80422.969999999972</v>
          </cell>
          <cell r="O56">
            <v>472105.06</v>
          </cell>
          <cell r="P56">
            <v>0</v>
          </cell>
        </row>
        <row r="57">
          <cell r="A57">
            <v>7120</v>
          </cell>
          <cell r="B57" t="str">
            <v>Denarne kazni</v>
          </cell>
          <cell r="C57">
            <v>34491.449999999997</v>
          </cell>
          <cell r="D57">
            <v>41346.710000000006</v>
          </cell>
          <cell r="E57">
            <v>6639.1299999999901</v>
          </cell>
          <cell r="F57">
            <v>9649.2300000000105</v>
          </cell>
          <cell r="G57">
            <v>16062.080000000002</v>
          </cell>
          <cell r="H57">
            <v>24318.78</v>
          </cell>
          <cell r="I57">
            <v>139772.19</v>
          </cell>
          <cell r="J57">
            <v>32753.049999999988</v>
          </cell>
          <cell r="K57">
            <v>34737.539999999979</v>
          </cell>
          <cell r="L57">
            <v>18300.130000000005</v>
          </cell>
          <cell r="M57">
            <v>33611.800000000047</v>
          </cell>
          <cell r="N57">
            <v>80422.969999999972</v>
          </cell>
          <cell r="O57">
            <v>472105.06</v>
          </cell>
          <cell r="P57">
            <v>0</v>
          </cell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P58"/>
        </row>
        <row r="59">
          <cell r="A59">
            <v>713</v>
          </cell>
          <cell r="B59" t="str">
            <v>PRIHODKI OD PRODAJE BLAGA IN STORITEV</v>
          </cell>
          <cell r="C59">
            <v>147161.76</v>
          </cell>
          <cell r="D59">
            <v>160402.27999999997</v>
          </cell>
          <cell r="E59">
            <v>259646.89000000007</v>
          </cell>
          <cell r="F59">
            <v>262891.08999999997</v>
          </cell>
          <cell r="G59">
            <v>152932.65000000002</v>
          </cell>
          <cell r="H59">
            <v>204043.23999999987</v>
          </cell>
          <cell r="I59">
            <v>176179.97999999998</v>
          </cell>
          <cell r="J59">
            <v>254972.2200000002</v>
          </cell>
          <cell r="K59">
            <v>220293.40999999992</v>
          </cell>
          <cell r="L59">
            <v>212989.60999999987</v>
          </cell>
          <cell r="M59">
            <v>222351.72999999998</v>
          </cell>
          <cell r="N59">
            <v>265574.03000000026</v>
          </cell>
          <cell r="O59">
            <v>2539438.89</v>
          </cell>
          <cell r="P59">
            <v>0</v>
          </cell>
        </row>
        <row r="60">
          <cell r="A60">
            <v>7130</v>
          </cell>
          <cell r="B60" t="str">
            <v>Prihodki od prodaje blaga in storitev</v>
          </cell>
          <cell r="C60">
            <v>147161.76</v>
          </cell>
          <cell r="D60">
            <v>160402.27999999997</v>
          </cell>
          <cell r="E60">
            <v>259646.89000000007</v>
          </cell>
          <cell r="F60">
            <v>262891.08999999997</v>
          </cell>
          <cell r="G60">
            <v>152932.65000000002</v>
          </cell>
          <cell r="H60">
            <v>204043.23999999987</v>
          </cell>
          <cell r="I60">
            <v>176179.97999999998</v>
          </cell>
          <cell r="J60">
            <v>254972.2200000002</v>
          </cell>
          <cell r="K60">
            <v>220293.40999999992</v>
          </cell>
          <cell r="L60">
            <v>212989.60999999987</v>
          </cell>
          <cell r="M60">
            <v>222351.72999999998</v>
          </cell>
          <cell r="N60">
            <v>265574.03000000026</v>
          </cell>
          <cell r="O60">
            <v>2539438.89</v>
          </cell>
          <cell r="P60">
            <v>0</v>
          </cell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P61"/>
        </row>
        <row r="62">
          <cell r="A62">
            <v>714</v>
          </cell>
          <cell r="B62" t="str">
            <v>DRUGI NEDAVČNI PRIHODKI</v>
          </cell>
          <cell r="C62">
            <v>8031536.6699999999</v>
          </cell>
          <cell r="D62">
            <v>3792434.12</v>
          </cell>
          <cell r="E62">
            <v>5050846.6000000006</v>
          </cell>
          <cell r="F62">
            <v>10535846.5</v>
          </cell>
          <cell r="G62">
            <v>17294460.210000001</v>
          </cell>
          <cell r="H62">
            <v>33595374.520000003</v>
          </cell>
          <cell r="I62">
            <v>10297499.319999997</v>
          </cell>
          <cell r="J62">
            <v>5625815.1000000024</v>
          </cell>
          <cell r="K62">
            <v>3394774.3700000006</v>
          </cell>
          <cell r="L62">
            <v>2769231.4399999985</v>
          </cell>
          <cell r="M62">
            <v>9872189.1899999976</v>
          </cell>
          <cell r="N62">
            <v>6055490.3899999987</v>
          </cell>
          <cell r="O62">
            <v>116315498.43000001</v>
          </cell>
          <cell r="P62">
            <v>0</v>
          </cell>
        </row>
        <row r="63">
          <cell r="A63">
            <v>7141</v>
          </cell>
          <cell r="B63" t="str">
            <v>Drugi nedavčni prihodki</v>
          </cell>
          <cell r="C63">
            <v>8031536.6699999999</v>
          </cell>
          <cell r="D63">
            <v>3792434.12</v>
          </cell>
          <cell r="E63">
            <v>5050846.6000000006</v>
          </cell>
          <cell r="F63">
            <v>10535846.5</v>
          </cell>
          <cell r="G63">
            <v>17294460.210000001</v>
          </cell>
          <cell r="H63">
            <v>33595374.520000003</v>
          </cell>
          <cell r="I63">
            <v>10297499.319999997</v>
          </cell>
          <cell r="J63">
            <v>5625815.1000000024</v>
          </cell>
          <cell r="K63">
            <v>3394774.3700000006</v>
          </cell>
          <cell r="L63">
            <v>2769231.4399999985</v>
          </cell>
          <cell r="M63">
            <v>9872189.1899999976</v>
          </cell>
          <cell r="N63">
            <v>6055490.3899999987</v>
          </cell>
          <cell r="O63">
            <v>116315498.43000001</v>
          </cell>
          <cell r="P63">
            <v>0</v>
          </cell>
        </row>
        <row r="64">
          <cell r="A64">
            <v>714100</v>
          </cell>
          <cell r="B64" t="str">
            <v>Drugi nedavčni prihodki</v>
          </cell>
          <cell r="C64">
            <v>1201873.97</v>
          </cell>
          <cell r="D64">
            <v>235104.76</v>
          </cell>
          <cell r="E64">
            <v>1016802.1299999999</v>
          </cell>
          <cell r="F64">
            <v>7366961.4800000004</v>
          </cell>
          <cell r="G64">
            <v>14688624.239999998</v>
          </cell>
          <cell r="H64">
            <v>28549618.030000001</v>
          </cell>
          <cell r="I64">
            <v>7012616.3999999985</v>
          </cell>
          <cell r="J64">
            <v>2096322.6700000018</v>
          </cell>
          <cell r="K64">
            <v>3739.109999999404</v>
          </cell>
          <cell r="L64">
            <v>2866.2199999988079</v>
          </cell>
          <cell r="M64">
            <v>160664.5</v>
          </cell>
          <cell r="N64">
            <v>506404.8200000003</v>
          </cell>
          <cell r="O64">
            <v>62841598.329999998</v>
          </cell>
          <cell r="P64">
            <v>0</v>
          </cell>
        </row>
        <row r="65">
          <cell r="A65">
            <v>714103</v>
          </cell>
          <cell r="B65" t="str">
            <v>Prihodki iz naslova konvencij z drugimi državami</v>
          </cell>
          <cell r="C65">
            <v>5214565.93</v>
          </cell>
          <cell r="D65">
            <v>1183375.3900000006</v>
          </cell>
          <cell r="E65">
            <v>1637917.0599999996</v>
          </cell>
          <cell r="F65">
            <v>678382.54</v>
          </cell>
          <cell r="G65">
            <v>450227.30000000075</v>
          </cell>
          <cell r="H65">
            <v>2747285.6099999994</v>
          </cell>
          <cell r="I65">
            <v>1144430.959999999</v>
          </cell>
          <cell r="J65">
            <v>1479262.08</v>
          </cell>
          <cell r="K65">
            <v>1763316.6500000004</v>
          </cell>
          <cell r="L65">
            <v>858665.6099999994</v>
          </cell>
          <cell r="M65">
            <v>7746941.6000000015</v>
          </cell>
          <cell r="N65">
            <v>3749105.3599999994</v>
          </cell>
          <cell r="O65">
            <v>28653476.09</v>
          </cell>
          <cell r="P65">
            <v>0</v>
          </cell>
        </row>
        <row r="66">
          <cell r="A66">
            <v>714104</v>
          </cell>
          <cell r="B66" t="str">
            <v>Prihodki iz naslova regresnih zahtevkov</v>
          </cell>
          <cell r="C66">
            <v>1496115.44</v>
          </cell>
          <cell r="D66">
            <v>2158157.46</v>
          </cell>
          <cell r="E66">
            <v>2307649.4700000002</v>
          </cell>
          <cell r="F66">
            <v>2418539.16</v>
          </cell>
          <cell r="G66">
            <v>2101466.6399999997</v>
          </cell>
          <cell r="H66">
            <v>2242340.3200000003</v>
          </cell>
          <cell r="I66">
            <v>2100799.5099999998</v>
          </cell>
          <cell r="J66">
            <v>1803647.3900000006</v>
          </cell>
          <cell r="K66">
            <v>1616724.3900000006</v>
          </cell>
          <cell r="L66">
            <v>1896306.2300000004</v>
          </cell>
          <cell r="M66">
            <v>1943954.0299999975</v>
          </cell>
          <cell r="N66">
            <v>1769645.7899999991</v>
          </cell>
          <cell r="O66">
            <v>23855345.829999998</v>
          </cell>
          <cell r="P66">
            <v>0</v>
          </cell>
        </row>
        <row r="67">
          <cell r="A67">
            <v>714118</v>
          </cell>
          <cell r="B67" t="str">
            <v>Prispevek za vzpodbujanje zaposlovanja invalidov po ZZRZI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714120</v>
          </cell>
          <cell r="B68" t="str">
            <v>Prihodki iz naslova odškodnin iz sklenjenih zavarovanj</v>
          </cell>
          <cell r="C68">
            <v>9991.93</v>
          </cell>
          <cell r="D68">
            <v>12081.380000000001</v>
          </cell>
          <cell r="E68">
            <v>683.10999999999694</v>
          </cell>
          <cell r="F68">
            <v>0</v>
          </cell>
          <cell r="G68">
            <v>0</v>
          </cell>
          <cell r="H68">
            <v>1533.7300000000032</v>
          </cell>
          <cell r="I68">
            <v>0</v>
          </cell>
          <cell r="J68">
            <v>1116.739999999998</v>
          </cell>
          <cell r="K68">
            <v>0</v>
          </cell>
          <cell r="L68">
            <v>0</v>
          </cell>
          <cell r="M68">
            <v>542.19000000000233</v>
          </cell>
          <cell r="N68">
            <v>818.5</v>
          </cell>
          <cell r="O68">
            <v>26767.58</v>
          </cell>
          <cell r="P68">
            <v>0</v>
          </cell>
        </row>
        <row r="69">
          <cell r="A69">
            <v>714199</v>
          </cell>
          <cell r="B69" t="str">
            <v>Drugi izredni nedavčni prihodki</v>
          </cell>
          <cell r="C69">
            <v>108989.4</v>
          </cell>
          <cell r="D69">
            <v>203715.13000000003</v>
          </cell>
          <cell r="E69">
            <v>87794.829999999958</v>
          </cell>
          <cell r="F69">
            <v>71963.320000000007</v>
          </cell>
          <cell r="G69">
            <v>54142.02999999997</v>
          </cell>
          <cell r="H69">
            <v>54596.830000000075</v>
          </cell>
          <cell r="I69">
            <v>39652.449999999953</v>
          </cell>
          <cell r="J69">
            <v>245466.21999999997</v>
          </cell>
          <cell r="K69">
            <v>10994.220000000088</v>
          </cell>
          <cell r="L69">
            <v>11393.380000000005</v>
          </cell>
          <cell r="M69">
            <v>20086.869999999995</v>
          </cell>
          <cell r="N69">
            <v>29515.919999999925</v>
          </cell>
          <cell r="O69">
            <v>938310.6</v>
          </cell>
          <cell r="P69">
            <v>0</v>
          </cell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P70"/>
        </row>
        <row r="71">
          <cell r="A71">
            <v>72</v>
          </cell>
          <cell r="B71" t="str">
            <v>KAPITALSKI PRIHODKI (720+722)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480.05</v>
          </cell>
          <cell r="H71">
            <v>756000</v>
          </cell>
          <cell r="I71">
            <v>0</v>
          </cell>
          <cell r="J71">
            <v>66720</v>
          </cell>
          <cell r="K71">
            <v>-37044</v>
          </cell>
          <cell r="L71">
            <v>200700</v>
          </cell>
          <cell r="M71">
            <v>477</v>
          </cell>
          <cell r="N71">
            <v>409079.56</v>
          </cell>
          <cell r="O71">
            <v>1396412.61</v>
          </cell>
          <cell r="P71">
            <v>0</v>
          </cell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P72"/>
        </row>
        <row r="73">
          <cell r="A73">
            <v>720</v>
          </cell>
          <cell r="B73" t="str">
            <v>PRIHODKI OD PRODAJE OSNOVNIH SREDSTEV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480.05</v>
          </cell>
          <cell r="H73">
            <v>756000</v>
          </cell>
          <cell r="I73">
            <v>0</v>
          </cell>
          <cell r="J73">
            <v>66720</v>
          </cell>
          <cell r="K73">
            <v>-37044</v>
          </cell>
          <cell r="L73">
            <v>200700</v>
          </cell>
          <cell r="M73">
            <v>477</v>
          </cell>
          <cell r="N73">
            <v>408350.2</v>
          </cell>
          <cell r="O73">
            <v>1395683.25</v>
          </cell>
          <cell r="P73">
            <v>0</v>
          </cell>
        </row>
        <row r="74">
          <cell r="A74">
            <v>7200</v>
          </cell>
          <cell r="B74" t="str">
            <v>Prihodki od prodaje zgradb in prostorov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480.05</v>
          </cell>
          <cell r="H74">
            <v>756000</v>
          </cell>
          <cell r="I74">
            <v>0</v>
          </cell>
          <cell r="J74">
            <v>66720</v>
          </cell>
          <cell r="K74">
            <v>-44420</v>
          </cell>
          <cell r="L74">
            <v>200700</v>
          </cell>
          <cell r="M74">
            <v>0</v>
          </cell>
          <cell r="N74">
            <v>402460</v>
          </cell>
          <cell r="O74">
            <v>1381940.05</v>
          </cell>
          <cell r="P74">
            <v>0</v>
          </cell>
        </row>
        <row r="75">
          <cell r="A75">
            <v>7201</v>
          </cell>
          <cell r="B75" t="str">
            <v>Prihodki od prodaje prevoznih sredstev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379</v>
          </cell>
          <cell r="N75">
            <v>5750.2</v>
          </cell>
          <cell r="O75">
            <v>6129.2</v>
          </cell>
          <cell r="P75">
            <v>0</v>
          </cell>
        </row>
        <row r="76">
          <cell r="A76">
            <v>7202</v>
          </cell>
          <cell r="B76" t="str">
            <v>Prihodki od prodaje opreme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7376</v>
          </cell>
          <cell r="L76">
            <v>0</v>
          </cell>
          <cell r="M76">
            <v>98</v>
          </cell>
          <cell r="N76">
            <v>140</v>
          </cell>
          <cell r="O76">
            <v>7614</v>
          </cell>
          <cell r="P76">
            <v>0</v>
          </cell>
        </row>
        <row r="77">
          <cell r="A77">
            <v>7203</v>
          </cell>
          <cell r="B77" t="str">
            <v>Prihodki od prodaje drugih osnovnih sredstev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P78"/>
        </row>
        <row r="79">
          <cell r="A79">
            <v>722</v>
          </cell>
          <cell r="B79" t="str">
            <v>PRIHODKI OD PRODAJE ZEMLJIŠČ IN NEMATER. PREMOŽENJA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729.36</v>
          </cell>
          <cell r="O79">
            <v>729.36</v>
          </cell>
          <cell r="P79">
            <v>0</v>
          </cell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P80"/>
        </row>
        <row r="81">
          <cell r="A81">
            <v>73</v>
          </cell>
          <cell r="B81" t="str">
            <v>PREJETE DONACIJE (730+731)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P82"/>
        </row>
        <row r="83">
          <cell r="A83">
            <v>730</v>
          </cell>
          <cell r="B83" t="str">
            <v>PREJETE DONACIJE IZ DOMAČIH VIROV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731</v>
          </cell>
          <cell r="B84" t="str">
            <v>PREJETE DONACIJE IZ TUJINE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P85"/>
        </row>
        <row r="86">
          <cell r="A86">
            <v>74</v>
          </cell>
          <cell r="B86" t="str">
            <v>TRANSFERNI PRIHODKI</v>
          </cell>
          <cell r="C86">
            <v>44124783.410000011</v>
          </cell>
          <cell r="D86">
            <v>47963629.849999994</v>
          </cell>
          <cell r="E86">
            <v>46370808.269999996</v>
          </cell>
          <cell r="F86">
            <v>4978137.520000007</v>
          </cell>
          <cell r="G86">
            <v>87382963.020000011</v>
          </cell>
          <cell r="H86">
            <v>54820144.599999994</v>
          </cell>
          <cell r="I86">
            <v>46405343.570000023</v>
          </cell>
          <cell r="J86">
            <v>134888642.04999995</v>
          </cell>
          <cell r="K86">
            <v>46458901.470000029</v>
          </cell>
          <cell r="L86">
            <v>46407601.709999979</v>
          </cell>
          <cell r="M86">
            <v>59902822.959999993</v>
          </cell>
          <cell r="N86">
            <v>185791482.63000005</v>
          </cell>
          <cell r="O86">
            <v>805495261.06000018</v>
          </cell>
          <cell r="P86">
            <v>0</v>
          </cell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P87"/>
        </row>
        <row r="88">
          <cell r="A88">
            <v>740</v>
          </cell>
          <cell r="B88" t="str">
            <v>TRANSFERNI PRIHODKI IZ DRUGIH JAVNOFINANČNIH INST.</v>
          </cell>
          <cell r="C88">
            <v>44124783.410000011</v>
          </cell>
          <cell r="D88">
            <v>47963629.849999994</v>
          </cell>
          <cell r="E88">
            <v>46370808.269999996</v>
          </cell>
          <cell r="F88">
            <v>4978137.520000007</v>
          </cell>
          <cell r="G88">
            <v>87382963.020000011</v>
          </cell>
          <cell r="H88">
            <v>54820144.599999994</v>
          </cell>
          <cell r="I88">
            <v>46405343.570000023</v>
          </cell>
          <cell r="J88">
            <v>134888642.04999995</v>
          </cell>
          <cell r="K88">
            <v>46458901.470000029</v>
          </cell>
          <cell r="L88">
            <v>46407601.709999979</v>
          </cell>
          <cell r="M88">
            <v>59902822.959999993</v>
          </cell>
          <cell r="N88">
            <v>185791482.63000005</v>
          </cell>
          <cell r="O88">
            <v>805495261.06000018</v>
          </cell>
          <cell r="P88">
            <v>0</v>
          </cell>
        </row>
        <row r="89">
          <cell r="A89">
            <v>7400</v>
          </cell>
          <cell r="B89" t="str">
            <v>Prejeta sredstva iz državnega proračuna</v>
          </cell>
          <cell r="C89">
            <v>4428345.34</v>
          </cell>
          <cell r="D89">
            <v>4723075.7</v>
          </cell>
          <cell r="E89">
            <v>4631026.25</v>
          </cell>
          <cell r="F89">
            <v>4587111.7000000011</v>
          </cell>
          <cell r="G89">
            <v>4412580.32</v>
          </cell>
          <cell r="H89">
            <v>13178219.939999999</v>
          </cell>
          <cell r="I89">
            <v>4609641.830000001</v>
          </cell>
          <cell r="J89">
            <v>93153476.340000004</v>
          </cell>
          <cell r="K89">
            <v>4517549.4399999995</v>
          </cell>
          <cell r="L89">
            <v>4468576.4499999993</v>
          </cell>
          <cell r="M89">
            <v>17850684.719999999</v>
          </cell>
          <cell r="N89">
            <v>143877223.55000001</v>
          </cell>
          <cell r="O89">
            <v>304437511.58000004</v>
          </cell>
          <cell r="P89">
            <v>0</v>
          </cell>
        </row>
        <row r="90">
          <cell r="A90">
            <v>740000</v>
          </cell>
          <cell r="B90" t="str">
            <v>Prejeta sredstva iz naslova tekočih obveznosti državnega proračuna</v>
          </cell>
          <cell r="C90">
            <v>-10610.02</v>
          </cell>
          <cell r="D90">
            <v>-1534.9899999999998</v>
          </cell>
          <cell r="E90">
            <v>28980.010000000002</v>
          </cell>
          <cell r="F90">
            <v>0</v>
          </cell>
          <cell r="G90">
            <v>0</v>
          </cell>
          <cell r="H90">
            <v>0</v>
          </cell>
          <cell r="I90">
            <v>225331.96</v>
          </cell>
          <cell r="J90">
            <v>61406.28</v>
          </cell>
          <cell r="K90">
            <v>0</v>
          </cell>
          <cell r="L90">
            <v>119095.06</v>
          </cell>
          <cell r="M90">
            <v>0</v>
          </cell>
          <cell r="N90">
            <v>-405878.61</v>
          </cell>
          <cell r="O90">
            <v>16789.690000000002</v>
          </cell>
          <cell r="P90">
            <v>0</v>
          </cell>
        </row>
        <row r="91">
          <cell r="A91">
            <v>740003</v>
          </cell>
          <cell r="B91" t="str">
            <v>Prejeta sred. iz drž. prorač. iz naslova plačila prisp. za ZZ določenih oseb</v>
          </cell>
          <cell r="C91">
            <v>1649143.47</v>
          </cell>
          <cell r="D91">
            <v>1744313.36</v>
          </cell>
          <cell r="E91">
            <v>1699994.3399999999</v>
          </cell>
          <cell r="F91">
            <v>1682119.4400000004</v>
          </cell>
          <cell r="G91">
            <v>1656552.1799999988</v>
          </cell>
          <cell r="H91">
            <v>1634229.0700000003</v>
          </cell>
          <cell r="I91">
            <v>1606125.8500000015</v>
          </cell>
          <cell r="J91">
            <v>1572460.9499999993</v>
          </cell>
          <cell r="K91">
            <v>1561769.0600000005</v>
          </cell>
          <cell r="L91">
            <v>1545689.0299999993</v>
          </cell>
          <cell r="M91">
            <v>1544180.0199999996</v>
          </cell>
          <cell r="N91">
            <v>1577857.370000001</v>
          </cell>
          <cell r="O91">
            <v>19474434.140000001</v>
          </cell>
          <cell r="P91">
            <v>0</v>
          </cell>
        </row>
        <row r="92">
          <cell r="A92">
            <v>740004</v>
          </cell>
          <cell r="B92" t="str">
            <v>Druga prejeta sredstva iz državnega proračuna za tekočo porabo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88627789.590000004</v>
          </cell>
          <cell r="K92">
            <v>0</v>
          </cell>
          <cell r="L92">
            <v>0</v>
          </cell>
          <cell r="M92">
            <v>13573505.409999996</v>
          </cell>
          <cell r="N92">
            <v>130757863.22</v>
          </cell>
          <cell r="O92">
            <v>232959158.22</v>
          </cell>
          <cell r="P92">
            <v>0</v>
          </cell>
        </row>
        <row r="93">
          <cell r="A93">
            <v>740007</v>
          </cell>
          <cell r="B93" t="str">
            <v>Prisp. delod. za ZZ nadom. porodniško</v>
          </cell>
          <cell r="C93">
            <v>1796271.59</v>
          </cell>
          <cell r="D93">
            <v>1748287.68</v>
          </cell>
          <cell r="E93">
            <v>1766076.65</v>
          </cell>
          <cell r="F93">
            <v>1878000.92</v>
          </cell>
          <cell r="G93">
            <v>1791623.3800000008</v>
          </cell>
          <cell r="H93">
            <v>1820652.58</v>
          </cell>
          <cell r="I93">
            <v>1851015.67</v>
          </cell>
          <cell r="J93">
            <v>1933951.3399999999</v>
          </cell>
          <cell r="K93">
            <v>1949187.5899999999</v>
          </cell>
          <cell r="L93">
            <v>1850712.540000001</v>
          </cell>
          <cell r="M93">
            <v>1801020</v>
          </cell>
          <cell r="N93">
            <v>1786146.9100000001</v>
          </cell>
          <cell r="O93">
            <v>21972946.850000001</v>
          </cell>
          <cell r="P93">
            <v>0</v>
          </cell>
        </row>
        <row r="94">
          <cell r="A94">
            <v>740011</v>
          </cell>
          <cell r="B94" t="str">
            <v>Prisp. delod. za ZZ nadom. za brezposeln.</v>
          </cell>
          <cell r="C94">
            <v>671681.07</v>
          </cell>
          <cell r="D94">
            <v>903867.95000000007</v>
          </cell>
          <cell r="E94">
            <v>817504.89999999991</v>
          </cell>
          <cell r="F94">
            <v>708220.25</v>
          </cell>
          <cell r="G94">
            <v>640620.03000000026</v>
          </cell>
          <cell r="H94">
            <v>618248.21</v>
          </cell>
          <cell r="I94">
            <v>605564.26999999955</v>
          </cell>
          <cell r="J94">
            <v>625513.30000000075</v>
          </cell>
          <cell r="K94">
            <v>676438.1799999997</v>
          </cell>
          <cell r="L94">
            <v>616744.6099999994</v>
          </cell>
          <cell r="M94">
            <v>598164.15000000037</v>
          </cell>
          <cell r="N94">
            <v>632246.78000000026</v>
          </cell>
          <cell r="O94">
            <v>8114813.7000000002</v>
          </cell>
          <cell r="P94">
            <v>0</v>
          </cell>
        </row>
        <row r="95">
          <cell r="A95">
            <v>740014</v>
          </cell>
          <cell r="B95" t="str">
            <v>Prisp. delod. Za ZZ za vojaške obv.na služenju voj. roka</v>
          </cell>
          <cell r="C95">
            <v>5413.17</v>
          </cell>
          <cell r="D95">
            <v>7042.91</v>
          </cell>
          <cell r="E95">
            <v>600.30999999999949</v>
          </cell>
          <cell r="F95">
            <v>2127.5300000000007</v>
          </cell>
          <cell r="G95">
            <v>1707.9999999999982</v>
          </cell>
          <cell r="H95">
            <v>4276.93</v>
          </cell>
          <cell r="I95">
            <v>0</v>
          </cell>
          <cell r="J95">
            <v>4284.7100000000028</v>
          </cell>
          <cell r="K95">
            <v>4326.7999999999993</v>
          </cell>
          <cell r="L95">
            <v>10060.870000000003</v>
          </cell>
          <cell r="M95">
            <v>3766.4599999999991</v>
          </cell>
          <cell r="N95">
            <v>4022.4399999999951</v>
          </cell>
          <cell r="O95">
            <v>47630.13</v>
          </cell>
          <cell r="P95">
            <v>0</v>
          </cell>
        </row>
        <row r="96">
          <cell r="A96">
            <v>740015</v>
          </cell>
          <cell r="B96" t="str">
            <v xml:space="preserve">Prisp. delod. za pošk. pri delu in pokl. bolezni za vojaške obv. </v>
          </cell>
          <cell r="C96">
            <v>164.43</v>
          </cell>
          <cell r="D96">
            <v>212.17000000000002</v>
          </cell>
          <cell r="E96">
            <v>18.17999999999995</v>
          </cell>
          <cell r="F96">
            <v>64.080000000000041</v>
          </cell>
          <cell r="G96">
            <v>51.45999999999998</v>
          </cell>
          <cell r="H96">
            <v>129.05000000000001</v>
          </cell>
          <cell r="I96">
            <v>0</v>
          </cell>
          <cell r="J96">
            <v>129.11000000000001</v>
          </cell>
          <cell r="K96">
            <v>130.31999999999994</v>
          </cell>
          <cell r="L96">
            <v>303.12000000000012</v>
          </cell>
          <cell r="M96">
            <v>114.04999999999995</v>
          </cell>
          <cell r="N96">
            <v>118.79999999999995</v>
          </cell>
          <cell r="O96">
            <v>1434.77</v>
          </cell>
          <cell r="P96">
            <v>0</v>
          </cell>
        </row>
        <row r="97">
          <cell r="A97">
            <v>740016</v>
          </cell>
          <cell r="B97" t="str">
            <v>Prejeta sredstva iz državnega proračuna iz naslova prispevka delodajalca za zdravstveno zavarovanje zapornikov</v>
          </cell>
          <cell r="C97">
            <v>316281.63</v>
          </cell>
          <cell r="D97">
            <v>320886.62</v>
          </cell>
          <cell r="E97">
            <v>317851.86</v>
          </cell>
          <cell r="F97">
            <v>316579.4800000001</v>
          </cell>
          <cell r="G97">
            <v>322025.27</v>
          </cell>
          <cell r="H97">
            <v>324648.83999999985</v>
          </cell>
          <cell r="I97">
            <v>321604.07999999984</v>
          </cell>
          <cell r="J97">
            <v>327941.06000000006</v>
          </cell>
          <cell r="K97">
            <v>325697.49000000022</v>
          </cell>
          <cell r="L97">
            <v>325971.21999999974</v>
          </cell>
          <cell r="M97">
            <v>329934.63000000035</v>
          </cell>
          <cell r="N97">
            <v>336332.98999999976</v>
          </cell>
          <cell r="O97">
            <v>3885755.17</v>
          </cell>
          <cell r="P97">
            <v>0</v>
          </cell>
        </row>
        <row r="98">
          <cell r="A98">
            <v>740017</v>
          </cell>
          <cell r="B98" t="str">
            <v>Prejeta sredstva iz državnega prorač. za plačila zdravstvenih storitev za socialno ogrožene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8776035.2599999998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9188513.6500000004</v>
          </cell>
          <cell r="O98">
            <v>17964548.91</v>
          </cell>
          <cell r="P98">
            <v>0</v>
          </cell>
        </row>
        <row r="99">
          <cell r="A99">
            <v>740018</v>
          </cell>
          <cell r="B99" t="str">
            <v>Prejeta sredstva iz državnega proračuna za pokrivanje izdatkov za plače in nadomestil pripravnikom, sekundarijem in specializantom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P100"/>
        </row>
        <row r="101">
          <cell r="A101">
            <v>7401</v>
          </cell>
          <cell r="B101" t="str">
            <v>Prejeta sredstva iz proračunov lokalnih skupnosti</v>
          </cell>
          <cell r="C101">
            <v>0</v>
          </cell>
          <cell r="D101">
            <v>0</v>
          </cell>
          <cell r="E101">
            <v>4924.66</v>
          </cell>
          <cell r="F101">
            <v>2804.0200000000004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1.25</v>
          </cell>
          <cell r="O101">
            <v>7729.93</v>
          </cell>
          <cell r="P101">
            <v>0</v>
          </cell>
        </row>
        <row r="102">
          <cell r="A102">
            <v>740102</v>
          </cell>
          <cell r="B102" t="str">
            <v>Prispevek za ZZ oseb, za katere plačuje prispevek občina</v>
          </cell>
          <cell r="C102">
            <v>0</v>
          </cell>
          <cell r="D102">
            <v>0</v>
          </cell>
          <cell r="E102">
            <v>4924.66</v>
          </cell>
          <cell r="F102">
            <v>2804.0200000000004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1.25</v>
          </cell>
          <cell r="O102">
            <v>7729.93</v>
          </cell>
          <cell r="P102">
            <v>0</v>
          </cell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P103"/>
        </row>
        <row r="104">
          <cell r="A104">
            <v>7402</v>
          </cell>
          <cell r="B104" t="str">
            <v>Prejeta sredstva iz skladov socialnega zavarovanja</v>
          </cell>
          <cell r="C104">
            <v>39696438.070000008</v>
          </cell>
          <cell r="D104">
            <v>43240554.149999991</v>
          </cell>
          <cell r="E104">
            <v>41734857.359999999</v>
          </cell>
          <cell r="F104">
            <v>388221.80000000645</v>
          </cell>
          <cell r="G104">
            <v>82970382.700000003</v>
          </cell>
          <cell r="H104">
            <v>41641924.659999996</v>
          </cell>
          <cell r="I104">
            <v>41795701.740000024</v>
          </cell>
          <cell r="J104">
            <v>41735165.709999949</v>
          </cell>
          <cell r="K104">
            <v>41941352.030000031</v>
          </cell>
          <cell r="L104">
            <v>41939025.259999976</v>
          </cell>
          <cell r="M104">
            <v>42052138.239999995</v>
          </cell>
          <cell r="N104">
            <v>41914257.830000043</v>
          </cell>
          <cell r="O104">
            <v>501050019.55000001</v>
          </cell>
          <cell r="P104">
            <v>0</v>
          </cell>
        </row>
        <row r="105">
          <cell r="A105">
            <v>740202</v>
          </cell>
          <cell r="B105" t="str">
            <v>Prejeta sredstva iz ZPIZ iz naslova prispevka za ZZ upokojencev</v>
          </cell>
          <cell r="C105">
            <v>38692214.130000003</v>
          </cell>
          <cell r="D105">
            <v>42142355.389999993</v>
          </cell>
          <cell r="E105">
            <v>40628720.670000002</v>
          </cell>
          <cell r="F105">
            <v>170033.04000000656</v>
          </cell>
          <cell r="G105">
            <v>81039674.010000005</v>
          </cell>
          <cell r="H105">
            <v>39492039.969999999</v>
          </cell>
          <cell r="I105">
            <v>39612323.01000002</v>
          </cell>
          <cell r="J105">
            <v>39599723.679999948</v>
          </cell>
          <cell r="K105">
            <v>39873715.900000036</v>
          </cell>
          <cell r="L105">
            <v>39828374.899999976</v>
          </cell>
          <cell r="M105">
            <v>39832787.5</v>
          </cell>
          <cell r="N105">
            <v>39756678.520000041</v>
          </cell>
          <cell r="O105">
            <v>480668640.72000003</v>
          </cell>
          <cell r="P105">
            <v>0</v>
          </cell>
        </row>
        <row r="106">
          <cell r="A106">
            <v>740204</v>
          </cell>
          <cell r="B106" t="str">
            <v>Prisp. delod. za ZZ nadom. boleznin</v>
          </cell>
          <cell r="C106">
            <v>156413.24</v>
          </cell>
          <cell r="D106">
            <v>211230.85000000003</v>
          </cell>
          <cell r="E106">
            <v>218750.93</v>
          </cell>
          <cell r="F106">
            <v>207641.90000000002</v>
          </cell>
          <cell r="G106">
            <v>178350.03999999992</v>
          </cell>
          <cell r="H106">
            <v>174731.75</v>
          </cell>
          <cell r="I106">
            <v>172953.20999999996</v>
          </cell>
          <cell r="J106">
            <v>158490.02000000002</v>
          </cell>
          <cell r="K106">
            <v>192822.04000000004</v>
          </cell>
          <cell r="L106">
            <v>180932.46999999997</v>
          </cell>
          <cell r="M106">
            <v>173324.97999999998</v>
          </cell>
          <cell r="N106">
            <v>200173.53000000003</v>
          </cell>
          <cell r="O106">
            <v>2225814.96</v>
          </cell>
          <cell r="P106">
            <v>0</v>
          </cell>
        </row>
        <row r="107">
          <cell r="A107">
            <v>740207</v>
          </cell>
          <cell r="B107" t="str">
            <v>Prisp. delod. za ZZ nadom.iz inval.zavar.</v>
          </cell>
          <cell r="C107">
            <v>847810.7</v>
          </cell>
          <cell r="D107">
            <v>886967.91000000015</v>
          </cell>
          <cell r="E107">
            <v>887385.76</v>
          </cell>
          <cell r="F107">
            <v>10546.85999999987</v>
          </cell>
          <cell r="G107">
            <v>1752358.65</v>
          </cell>
          <cell r="H107">
            <v>1975152.9400000004</v>
          </cell>
          <cell r="I107">
            <v>2010425.5199999996</v>
          </cell>
          <cell r="J107">
            <v>1976952.0099999998</v>
          </cell>
          <cell r="K107">
            <v>1874814.0899999999</v>
          </cell>
          <cell r="L107">
            <v>1929717.8900000006</v>
          </cell>
          <cell r="M107">
            <v>2046025.7599999998</v>
          </cell>
          <cell r="N107">
            <v>1957405.7800000012</v>
          </cell>
          <cell r="O107">
            <v>18155563.870000001</v>
          </cell>
          <cell r="P107">
            <v>0</v>
          </cell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P108"/>
        </row>
        <row r="109">
          <cell r="A109">
            <v>78</v>
          </cell>
          <cell r="B109" t="str">
            <v>PREJETA SREDSTVA IZ EVROPSKE UNIJE IN DRUGIH DRŽAV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784</v>
          </cell>
          <cell r="B110" t="str">
            <v>PREJETA SREDSTVA IZ PRORAČUNA EU ZA IZVAJANJE CENTRALIZIRANIH IN DRUGIH PROGRAMOV EU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7842</v>
          </cell>
          <cell r="B111" t="str">
            <v>Prejeta sredstva iz proračuna EU iz naslova Konkurenčnosti za rast in zaposlovanje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784204</v>
          </cell>
          <cell r="B112" t="str">
            <v>Prejeta sredstva iz proračuna EU iz naslova instrumenta za povezovanje Evrope (CEF)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P114"/>
        </row>
        <row r="115">
          <cell r="A115" t="str">
            <v xml:space="preserve">II. </v>
          </cell>
          <cell r="B115" t="str">
            <v>SKUPAJ ODHODKI (40+41+42+43)</v>
          </cell>
          <cell r="C115">
            <v>291771710.10999995</v>
          </cell>
          <cell r="D115">
            <v>307466220.44</v>
          </cell>
          <cell r="E115">
            <v>402191961.90999991</v>
          </cell>
          <cell r="F115">
            <v>297186558.46000004</v>
          </cell>
          <cell r="G115">
            <v>326493278.63999999</v>
          </cell>
          <cell r="H115">
            <v>364837149.51999998</v>
          </cell>
          <cell r="I115">
            <v>318345813.97000009</v>
          </cell>
          <cell r="J115">
            <v>350219174.65999991</v>
          </cell>
          <cell r="K115">
            <v>308500524.95000005</v>
          </cell>
          <cell r="L115">
            <v>339518214.64000005</v>
          </cell>
          <cell r="M115">
            <v>374871773.82000005</v>
          </cell>
          <cell r="N115">
            <v>368737145.32999974</v>
          </cell>
          <cell r="O115">
            <v>4050139526.4499998</v>
          </cell>
          <cell r="P115">
            <v>0</v>
          </cell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P116"/>
        </row>
        <row r="117">
          <cell r="A117">
            <v>40</v>
          </cell>
          <cell r="B117" t="str">
            <v>TEKOČI ODHODKI (400+401+402+403+404+409)</v>
          </cell>
          <cell r="C117">
            <v>3234637.0199999996</v>
          </cell>
          <cell r="D117">
            <v>4266113.45</v>
          </cell>
          <cell r="E117">
            <v>4564699.7699999996</v>
          </cell>
          <cell r="F117">
            <v>3455193.9999999991</v>
          </cell>
          <cell r="G117">
            <v>3609224.38</v>
          </cell>
          <cell r="H117">
            <v>5219545.04</v>
          </cell>
          <cell r="I117">
            <v>3743137.71</v>
          </cell>
          <cell r="J117">
            <v>4236003.3600000003</v>
          </cell>
          <cell r="K117">
            <v>3799304.830000001</v>
          </cell>
          <cell r="L117">
            <v>3942956.129999999</v>
          </cell>
          <cell r="M117">
            <v>4534331.419999999</v>
          </cell>
          <cell r="N117">
            <v>6443881.5400000019</v>
          </cell>
          <cell r="O117">
            <v>51049028.649999999</v>
          </cell>
          <cell r="P117">
            <v>0</v>
          </cell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P118"/>
        </row>
        <row r="119">
          <cell r="A119">
            <v>400</v>
          </cell>
          <cell r="B119" t="str">
            <v>PLAČE IN DRUGI IZDATKI ZAPOSLENIM</v>
          </cell>
          <cell r="C119">
            <v>2014780.13</v>
          </cell>
          <cell r="D119">
            <v>2110796.0800000005</v>
          </cell>
          <cell r="E119">
            <v>2009903.57</v>
          </cell>
          <cell r="F119">
            <v>2001173.2399999993</v>
          </cell>
          <cell r="G119">
            <v>2168081.12</v>
          </cell>
          <cell r="H119">
            <v>3031203.81</v>
          </cell>
          <cell r="I119">
            <v>2120942.9400000004</v>
          </cell>
          <cell r="J119">
            <v>2173087.9700000002</v>
          </cell>
          <cell r="K119">
            <v>2110366.9700000002</v>
          </cell>
          <cell r="L119">
            <v>2065425.5999999996</v>
          </cell>
          <cell r="M119">
            <v>2529704.7399999998</v>
          </cell>
          <cell r="N119">
            <v>2198492.08</v>
          </cell>
          <cell r="O119">
            <v>26533958.25</v>
          </cell>
          <cell r="P119">
            <v>0</v>
          </cell>
        </row>
        <row r="120">
          <cell r="A120">
            <v>4000</v>
          </cell>
          <cell r="B120" t="str">
            <v>Plače in dodatki</v>
          </cell>
          <cell r="C120">
            <v>1822559.18</v>
          </cell>
          <cell r="D120">
            <v>1765448.7300000002</v>
          </cell>
          <cell r="E120">
            <v>1804357.9500000002</v>
          </cell>
          <cell r="F120">
            <v>1780192.6499999994</v>
          </cell>
          <cell r="G120">
            <v>1831792.8499999996</v>
          </cell>
          <cell r="H120">
            <v>1857534.1500000004</v>
          </cell>
          <cell r="I120">
            <v>1875575.4800000004</v>
          </cell>
          <cell r="J120">
            <v>1883259.9800000004</v>
          </cell>
          <cell r="K120">
            <v>1862828.42</v>
          </cell>
          <cell r="L120">
            <v>1861023.1799999997</v>
          </cell>
          <cell r="M120">
            <v>1947637.6799999997</v>
          </cell>
          <cell r="N120">
            <v>2003426</v>
          </cell>
          <cell r="O120">
            <v>22295636.25</v>
          </cell>
          <cell r="P120">
            <v>0</v>
          </cell>
        </row>
        <row r="121">
          <cell r="A121">
            <v>4001</v>
          </cell>
          <cell r="B121" t="str">
            <v>Regres za letni dopust</v>
          </cell>
          <cell r="C121">
            <v>400.81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945462.03999999992</v>
          </cell>
          <cell r="I121">
            <v>0</v>
          </cell>
          <cell r="J121">
            <v>434.5899999999674</v>
          </cell>
          <cell r="K121">
            <v>258.78000000002794</v>
          </cell>
          <cell r="L121">
            <v>445.05000000004657</v>
          </cell>
          <cell r="M121">
            <v>223539.43999999994</v>
          </cell>
          <cell r="N121">
            <v>18888.410000000149</v>
          </cell>
          <cell r="O121">
            <v>1189429.1200000001</v>
          </cell>
          <cell r="P121">
            <v>0</v>
          </cell>
        </row>
        <row r="122">
          <cell r="A122">
            <v>4002</v>
          </cell>
          <cell r="B122" t="str">
            <v>Povračila in nadomestila</v>
          </cell>
          <cell r="C122">
            <v>117986.44</v>
          </cell>
          <cell r="D122">
            <v>112804.56</v>
          </cell>
          <cell r="E122">
            <v>100882.38</v>
          </cell>
          <cell r="F122">
            <v>129990.90999999997</v>
          </cell>
          <cell r="G122">
            <v>108217.60000000003</v>
          </cell>
          <cell r="H122">
            <v>125957.38</v>
          </cell>
          <cell r="I122">
            <v>123477.43999999994</v>
          </cell>
          <cell r="J122">
            <v>114623.26000000001</v>
          </cell>
          <cell r="K122">
            <v>125993.34000000008</v>
          </cell>
          <cell r="L122">
            <v>143101.68999999994</v>
          </cell>
          <cell r="M122">
            <v>168929.58000000007</v>
          </cell>
          <cell r="N122">
            <v>153098.30999999982</v>
          </cell>
          <cell r="O122">
            <v>1525062.89</v>
          </cell>
          <cell r="P122">
            <v>0</v>
          </cell>
        </row>
        <row r="123">
          <cell r="A123">
            <v>4003</v>
          </cell>
          <cell r="B123" t="str">
            <v>Sredstva za delovno uspešnost</v>
          </cell>
          <cell r="C123">
            <v>43069.82</v>
          </cell>
          <cell r="D123">
            <v>139882.79999999999</v>
          </cell>
          <cell r="E123">
            <v>49517.72</v>
          </cell>
          <cell r="F123">
            <v>57884.49000000002</v>
          </cell>
          <cell r="G123">
            <v>157175.37</v>
          </cell>
          <cell r="H123">
            <v>52163.260000000009</v>
          </cell>
          <cell r="I123">
            <v>48805.889999999956</v>
          </cell>
          <cell r="J123">
            <v>140622.37</v>
          </cell>
          <cell r="K123">
            <v>83492.520000000019</v>
          </cell>
          <cell r="L123">
            <v>40651.229999999981</v>
          </cell>
          <cell r="M123">
            <v>152795.25</v>
          </cell>
          <cell r="N123">
            <v>-293.38000000000466</v>
          </cell>
          <cell r="O123">
            <v>965767.34</v>
          </cell>
          <cell r="P123">
            <v>0</v>
          </cell>
        </row>
        <row r="124">
          <cell r="A124">
            <v>4004</v>
          </cell>
          <cell r="B124" t="str">
            <v>Sredstva za nadurno delo</v>
          </cell>
          <cell r="C124">
            <v>12429.88</v>
          </cell>
          <cell r="D124">
            <v>11515.039999999999</v>
          </cell>
          <cell r="E124">
            <v>18713.68</v>
          </cell>
          <cell r="F124">
            <v>18825.770000000004</v>
          </cell>
          <cell r="G124">
            <v>17100.969999999994</v>
          </cell>
          <cell r="H124">
            <v>12179.86</v>
          </cell>
          <cell r="I124">
            <v>9711.25</v>
          </cell>
          <cell r="J124">
            <v>9425.7799999999988</v>
          </cell>
          <cell r="K124">
            <v>7283.3300000000017</v>
          </cell>
          <cell r="L124">
            <v>6444.570000000007</v>
          </cell>
          <cell r="M124">
            <v>8530.9599999999919</v>
          </cell>
          <cell r="N124">
            <v>8723.4700000000012</v>
          </cell>
          <cell r="O124">
            <v>140884.56</v>
          </cell>
          <cell r="P124">
            <v>0</v>
          </cell>
        </row>
        <row r="125">
          <cell r="A125">
            <v>4009</v>
          </cell>
          <cell r="B125" t="str">
            <v>Drugi izdatki zaposlenim</v>
          </cell>
          <cell r="C125">
            <v>18334</v>
          </cell>
          <cell r="D125">
            <v>81144.95</v>
          </cell>
          <cell r="E125">
            <v>36431.840000000011</v>
          </cell>
          <cell r="F125">
            <v>14279.419999999984</v>
          </cell>
          <cell r="G125">
            <v>53794.330000000016</v>
          </cell>
          <cell r="H125">
            <v>37907.119999999995</v>
          </cell>
          <cell r="I125">
            <v>63372.879999999976</v>
          </cell>
          <cell r="J125">
            <v>24721.990000000049</v>
          </cell>
          <cell r="K125">
            <v>30510.579999999958</v>
          </cell>
          <cell r="L125">
            <v>13759.880000000005</v>
          </cell>
          <cell r="M125">
            <v>28271.830000000016</v>
          </cell>
          <cell r="N125">
            <v>14649.270000000019</v>
          </cell>
          <cell r="O125">
            <v>417178.09</v>
          </cell>
          <cell r="P125">
            <v>0</v>
          </cell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P126"/>
        </row>
        <row r="127">
          <cell r="A127">
            <v>401</v>
          </cell>
          <cell r="B127" t="str">
            <v>PRISPEVKI DELODAJALCEV ZA SOCIALNO VARNOST</v>
          </cell>
          <cell r="C127">
            <v>328286.51</v>
          </cell>
          <cell r="D127">
            <v>338248.53</v>
          </cell>
          <cell r="E127">
            <v>328704.31</v>
          </cell>
          <cell r="F127">
            <v>324489.41999999993</v>
          </cell>
          <cell r="G127">
            <v>351335.16000000003</v>
          </cell>
          <cell r="H127">
            <v>337681.25000000006</v>
          </cell>
          <cell r="I127">
            <v>344486.08999999985</v>
          </cell>
          <cell r="J127">
            <v>355143.31999999983</v>
          </cell>
          <cell r="K127">
            <v>343040.97000000015</v>
          </cell>
          <cell r="L127">
            <v>335446.39999999991</v>
          </cell>
          <cell r="M127">
            <v>403085.5400000001</v>
          </cell>
          <cell r="N127">
            <v>363694.78000000014</v>
          </cell>
          <cell r="O127">
            <v>4153642.2800000003</v>
          </cell>
          <cell r="P127">
            <v>0</v>
          </cell>
        </row>
        <row r="128">
          <cell r="A128">
            <v>4010</v>
          </cell>
          <cell r="B128" t="str">
            <v>Prispevki za PIZ</v>
          </cell>
          <cell r="C128">
            <v>158949.57999999999</v>
          </cell>
          <cell r="D128">
            <v>163887.74000000002</v>
          </cell>
          <cell r="E128">
            <v>159221.13</v>
          </cell>
          <cell r="F128">
            <v>157052.14999999997</v>
          </cell>
          <cell r="G128">
            <v>171181.78000000003</v>
          </cell>
          <cell r="H128">
            <v>163840.29000000004</v>
          </cell>
          <cell r="I128">
            <v>167785.99999999988</v>
          </cell>
          <cell r="J128">
            <v>172096.47999999998</v>
          </cell>
          <cell r="K128">
            <v>165618.76</v>
          </cell>
          <cell r="L128">
            <v>161522.99</v>
          </cell>
          <cell r="M128">
            <v>198047.81000000006</v>
          </cell>
          <cell r="N128">
            <v>170361.85000000009</v>
          </cell>
          <cell r="O128">
            <v>2009566.56</v>
          </cell>
          <cell r="P128">
            <v>0</v>
          </cell>
        </row>
        <row r="129">
          <cell r="A129">
            <v>4011</v>
          </cell>
          <cell r="B129" t="str">
            <v>Prispevek za ZZ</v>
          </cell>
          <cell r="C129">
            <v>133701.35</v>
          </cell>
          <cell r="D129">
            <v>138771.94999999998</v>
          </cell>
          <cell r="E129">
            <v>134116.57</v>
          </cell>
          <cell r="F129">
            <v>132052</v>
          </cell>
          <cell r="G129">
            <v>144251.87</v>
          </cell>
          <cell r="H129">
            <v>137961.15000000002</v>
          </cell>
          <cell r="I129">
            <v>140754.60999999999</v>
          </cell>
          <cell r="J129">
            <v>144753.89999999991</v>
          </cell>
          <cell r="K129">
            <v>139279.13000000012</v>
          </cell>
          <cell r="L129">
            <v>135703.44999999995</v>
          </cell>
          <cell r="M129">
            <v>166195.81000000006</v>
          </cell>
          <cell r="N129">
            <v>143328.47999999998</v>
          </cell>
          <cell r="O129">
            <v>1690870.27</v>
          </cell>
          <cell r="P129">
            <v>0</v>
          </cell>
        </row>
        <row r="130">
          <cell r="A130">
            <v>4012</v>
          </cell>
          <cell r="B130" t="str">
            <v>Prispevek za zaposlovanje</v>
          </cell>
          <cell r="C130">
            <v>1108.83</v>
          </cell>
          <cell r="D130">
            <v>1142.96</v>
          </cell>
          <cell r="E130">
            <v>1103.1199999999999</v>
          </cell>
          <cell r="F130">
            <v>1084.3500000000004</v>
          </cell>
          <cell r="G130">
            <v>1171.9399999999996</v>
          </cell>
          <cell r="H130">
            <v>1100.8400000000001</v>
          </cell>
          <cell r="I130">
            <v>1108.2300000000005</v>
          </cell>
          <cell r="J130">
            <v>1134.7899999999991</v>
          </cell>
          <cell r="K130">
            <v>1082.3500000000004</v>
          </cell>
          <cell r="L130">
            <v>1053.4699999999993</v>
          </cell>
          <cell r="M130">
            <v>1294.5900000000001</v>
          </cell>
          <cell r="N130">
            <v>1122.9899999999998</v>
          </cell>
          <cell r="O130">
            <v>13508.46</v>
          </cell>
          <cell r="P130">
            <v>0</v>
          </cell>
        </row>
        <row r="131">
          <cell r="A131">
            <v>4013</v>
          </cell>
          <cell r="B131" t="str">
            <v>Prispevek za starševsko varstvo</v>
          </cell>
          <cell r="C131">
            <v>1885.68</v>
          </cell>
          <cell r="D131">
            <v>1957.26</v>
          </cell>
          <cell r="E131">
            <v>1891.4100000000003</v>
          </cell>
          <cell r="F131">
            <v>1862.29</v>
          </cell>
          <cell r="G131">
            <v>2034.3000000000002</v>
          </cell>
          <cell r="H131">
            <v>1945.619999999999</v>
          </cell>
          <cell r="I131">
            <v>1985.2000000000007</v>
          </cell>
          <cell r="J131">
            <v>2041.869999999999</v>
          </cell>
          <cell r="K131">
            <v>1963.8900000000012</v>
          </cell>
          <cell r="L131">
            <v>1913.739999999998</v>
          </cell>
          <cell r="M131">
            <v>2344.3600000000006</v>
          </cell>
          <cell r="N131">
            <v>2021.0900000000001</v>
          </cell>
          <cell r="O131">
            <v>23846.71</v>
          </cell>
          <cell r="P131">
            <v>0</v>
          </cell>
        </row>
        <row r="132">
          <cell r="A132">
            <v>4015</v>
          </cell>
          <cell r="B132" t="str">
            <v>Premije kolektivnega DPZ</v>
          </cell>
          <cell r="C132">
            <v>32641.07</v>
          </cell>
          <cell r="D132">
            <v>32488.620000000003</v>
          </cell>
          <cell r="E132">
            <v>32372.080000000002</v>
          </cell>
          <cell r="F132">
            <v>32438.62999999999</v>
          </cell>
          <cell r="G132">
            <v>32695.270000000019</v>
          </cell>
          <cell r="H132">
            <v>32833.349999999977</v>
          </cell>
          <cell r="I132">
            <v>32852.050000000017</v>
          </cell>
          <cell r="J132">
            <v>35116.27999999997</v>
          </cell>
          <cell r="K132">
            <v>35096.840000000026</v>
          </cell>
          <cell r="L132">
            <v>35252.75</v>
          </cell>
          <cell r="M132">
            <v>35202.969999999972</v>
          </cell>
          <cell r="N132">
            <v>46860.370000000054</v>
          </cell>
          <cell r="O132">
            <v>415850.28</v>
          </cell>
          <cell r="P132">
            <v>0</v>
          </cell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>
            <v>402</v>
          </cell>
          <cell r="B134" t="str">
            <v>IZDATKI ZA BLAGO IN STORITVE</v>
          </cell>
          <cell r="C134">
            <v>891570.38000000012</v>
          </cell>
          <cell r="D134">
            <v>1817068.8399999999</v>
          </cell>
          <cell r="E134">
            <v>2226091.89</v>
          </cell>
          <cell r="F134">
            <v>1129331.3399999999</v>
          </cell>
          <cell r="G134">
            <v>1089508.0999999999</v>
          </cell>
          <cell r="H134">
            <v>1849826.65</v>
          </cell>
          <cell r="I134">
            <v>1275888.6799999997</v>
          </cell>
          <cell r="J134">
            <v>1705464.29</v>
          </cell>
          <cell r="K134">
            <v>1342796.8900000004</v>
          </cell>
          <cell r="L134">
            <v>1534528.5699999994</v>
          </cell>
          <cell r="M134">
            <v>1559130.5799999998</v>
          </cell>
          <cell r="N134">
            <v>3775137.7400000007</v>
          </cell>
          <cell r="O134">
            <v>20196343.949999999</v>
          </cell>
          <cell r="P134">
            <v>0</v>
          </cell>
        </row>
        <row r="135">
          <cell r="A135">
            <v>4020</v>
          </cell>
          <cell r="B135" t="str">
            <v>Pisarniški in splošni material in storitve</v>
          </cell>
          <cell r="C135">
            <v>158964.03</v>
          </cell>
          <cell r="D135">
            <v>261446.83</v>
          </cell>
          <cell r="E135">
            <v>360760.99</v>
          </cell>
          <cell r="F135">
            <v>201748.28000000003</v>
          </cell>
          <cell r="G135">
            <v>259856.30999999994</v>
          </cell>
          <cell r="H135">
            <v>288813.87000000011</v>
          </cell>
          <cell r="I135">
            <v>416602.75</v>
          </cell>
          <cell r="J135">
            <v>405069.06000000006</v>
          </cell>
          <cell r="K135">
            <v>260854.85000000009</v>
          </cell>
          <cell r="L135">
            <v>500558.83999999985</v>
          </cell>
          <cell r="M135">
            <v>366580.94999999972</v>
          </cell>
          <cell r="N135">
            <v>774283.93000000063</v>
          </cell>
          <cell r="O135">
            <v>4255540.6900000004</v>
          </cell>
          <cell r="P135">
            <v>0</v>
          </cell>
        </row>
        <row r="136">
          <cell r="A136">
            <v>4021</v>
          </cell>
          <cell r="B136" t="str">
            <v>Posebni material in storitve</v>
          </cell>
          <cell r="C136">
            <v>4661.41</v>
          </cell>
          <cell r="D136">
            <v>5079.5300000000007</v>
          </cell>
          <cell r="E136">
            <v>8441.7899999999991</v>
          </cell>
          <cell r="F136">
            <v>1181.3400000000001</v>
          </cell>
          <cell r="G136">
            <v>9517.8499999999985</v>
          </cell>
          <cell r="H136">
            <v>4702.760000000002</v>
          </cell>
          <cell r="I136">
            <v>2956.3799999999974</v>
          </cell>
          <cell r="J136">
            <v>4370.1300000000047</v>
          </cell>
          <cell r="K136">
            <v>721.72999999999593</v>
          </cell>
          <cell r="L136">
            <v>3924.2099999999991</v>
          </cell>
          <cell r="M136">
            <v>3579.1200000000026</v>
          </cell>
          <cell r="N136">
            <v>4176.8300000000017</v>
          </cell>
          <cell r="O136">
            <v>53313.08</v>
          </cell>
          <cell r="P136">
            <v>0</v>
          </cell>
        </row>
        <row r="137">
          <cell r="A137">
            <v>4022</v>
          </cell>
          <cell r="B137" t="str">
            <v>Energija, voda, komunalne storitve in komunikacije</v>
          </cell>
          <cell r="C137">
            <v>412070.85</v>
          </cell>
          <cell r="D137">
            <v>362291.33999999997</v>
          </cell>
          <cell r="E137">
            <v>341655.05000000005</v>
          </cell>
          <cell r="F137">
            <v>298081.99</v>
          </cell>
          <cell r="G137">
            <v>341929.24</v>
          </cell>
          <cell r="H137">
            <v>312273.01</v>
          </cell>
          <cell r="I137">
            <v>202449.79000000004</v>
          </cell>
          <cell r="J137">
            <v>490387.25999999978</v>
          </cell>
          <cell r="K137">
            <v>357737.88000000035</v>
          </cell>
          <cell r="L137">
            <v>303059.61999999965</v>
          </cell>
          <cell r="M137">
            <v>332690.18000000017</v>
          </cell>
          <cell r="N137">
            <v>362254.66999999993</v>
          </cell>
          <cell r="O137">
            <v>4116880.88</v>
          </cell>
          <cell r="P137">
            <v>0</v>
          </cell>
        </row>
        <row r="138">
          <cell r="A138">
            <v>4023</v>
          </cell>
          <cell r="B138" t="str">
            <v>Prevozni stroški in storitve</v>
          </cell>
          <cell r="C138">
            <v>19947.52</v>
          </cell>
          <cell r="D138">
            <v>7688.91</v>
          </cell>
          <cell r="E138">
            <v>10489.559999999998</v>
          </cell>
          <cell r="F138">
            <v>9278.18</v>
          </cell>
          <cell r="G138">
            <v>11322.060000000005</v>
          </cell>
          <cell r="H138">
            <v>14461.439999999995</v>
          </cell>
          <cell r="I138">
            <v>12139.800000000003</v>
          </cell>
          <cell r="J138">
            <v>11899.669999999998</v>
          </cell>
          <cell r="K138">
            <v>9333.0299999999988</v>
          </cell>
          <cell r="L138">
            <v>13234.779999999999</v>
          </cell>
          <cell r="M138">
            <v>13854.460000000006</v>
          </cell>
          <cell r="N138">
            <v>16727.290000000008</v>
          </cell>
          <cell r="O138">
            <v>150376.70000000001</v>
          </cell>
          <cell r="P138">
            <v>0</v>
          </cell>
        </row>
        <row r="139">
          <cell r="A139">
            <v>4024</v>
          </cell>
          <cell r="B139" t="str">
            <v>Izdatki za službena potovanja</v>
          </cell>
          <cell r="C139">
            <v>900.18</v>
          </cell>
          <cell r="D139">
            <v>796.86</v>
          </cell>
          <cell r="E139">
            <v>4283.47</v>
          </cell>
          <cell r="F139">
            <v>7330.4400000000005</v>
          </cell>
          <cell r="G139">
            <v>11205.119999999999</v>
          </cell>
          <cell r="H139">
            <v>21680.840000000004</v>
          </cell>
          <cell r="I139">
            <v>6147.0899999999965</v>
          </cell>
          <cell r="J139">
            <v>1542.8700000000026</v>
          </cell>
          <cell r="K139">
            <v>6262.4699999999939</v>
          </cell>
          <cell r="L139">
            <v>19964.930000000008</v>
          </cell>
          <cell r="M139">
            <v>18694.39</v>
          </cell>
          <cell r="N139">
            <v>15347.119999999995</v>
          </cell>
          <cell r="O139">
            <v>114155.78</v>
          </cell>
          <cell r="P139">
            <v>0</v>
          </cell>
        </row>
        <row r="140">
          <cell r="A140">
            <v>4025</v>
          </cell>
          <cell r="B140" t="str">
            <v>Tekoče vzdrževanje</v>
          </cell>
          <cell r="C140">
            <v>51274.87</v>
          </cell>
          <cell r="D140">
            <v>639298.24</v>
          </cell>
          <cell r="E140">
            <v>1117279.7999999998</v>
          </cell>
          <cell r="F140">
            <v>216889.75</v>
          </cell>
          <cell r="G140">
            <v>148628.15999999992</v>
          </cell>
          <cell r="H140">
            <v>433274.45000000019</v>
          </cell>
          <cell r="I140">
            <v>213183.23999999976</v>
          </cell>
          <cell r="J140">
            <v>356220.7200000002</v>
          </cell>
          <cell r="K140">
            <v>297478.60000000009</v>
          </cell>
          <cell r="L140">
            <v>244616.12999999989</v>
          </cell>
          <cell r="M140">
            <v>344060.18000000017</v>
          </cell>
          <cell r="N140">
            <v>1717597.8599999999</v>
          </cell>
          <cell r="O140">
            <v>5779802</v>
          </cell>
          <cell r="P140">
            <v>0</v>
          </cell>
        </row>
        <row r="141">
          <cell r="A141">
            <v>4026</v>
          </cell>
          <cell r="B141" t="str">
            <v>Najemnine in zakupnine (leasing)</v>
          </cell>
          <cell r="C141">
            <v>100329.51</v>
          </cell>
          <cell r="D141">
            <v>338201.97</v>
          </cell>
          <cell r="E141">
            <v>208230.90000000002</v>
          </cell>
          <cell r="F141">
            <v>225841.81999999995</v>
          </cell>
          <cell r="G141">
            <v>31675.5</v>
          </cell>
          <cell r="H141">
            <v>460099.01</v>
          </cell>
          <cell r="I141">
            <v>210570.46999999997</v>
          </cell>
          <cell r="J141">
            <v>244230.78000000003</v>
          </cell>
          <cell r="K141">
            <v>246663.07000000007</v>
          </cell>
          <cell r="L141">
            <v>253143.90000000014</v>
          </cell>
          <cell r="M141">
            <v>213229.91999999993</v>
          </cell>
          <cell r="N141">
            <v>530921.33000000007</v>
          </cell>
          <cell r="O141">
            <v>3063138.18</v>
          </cell>
          <cell r="P141">
            <v>0</v>
          </cell>
        </row>
        <row r="142">
          <cell r="A142">
            <v>4027</v>
          </cell>
          <cell r="B142" t="str">
            <v>Kazni in odškodnine</v>
          </cell>
          <cell r="C142">
            <v>110.63</v>
          </cell>
          <cell r="D142">
            <v>110.63</v>
          </cell>
          <cell r="E142">
            <v>110.63</v>
          </cell>
          <cell r="F142">
            <v>110.63</v>
          </cell>
          <cell r="G142">
            <v>110.63</v>
          </cell>
          <cell r="H142">
            <v>110.63</v>
          </cell>
          <cell r="I142">
            <v>110.63</v>
          </cell>
          <cell r="J142">
            <v>110.63</v>
          </cell>
          <cell r="K142">
            <v>110.63</v>
          </cell>
          <cell r="L142">
            <v>110.63</v>
          </cell>
          <cell r="M142">
            <v>110.63000000000011</v>
          </cell>
          <cell r="N142">
            <v>110.62999999999988</v>
          </cell>
          <cell r="O142">
            <v>1327.56</v>
          </cell>
          <cell r="P142">
            <v>0</v>
          </cell>
        </row>
        <row r="143">
          <cell r="A143">
            <v>4029</v>
          </cell>
          <cell r="B143" t="str">
            <v>Drugi operativni odhodki</v>
          </cell>
          <cell r="C143">
            <v>143311.38</v>
          </cell>
          <cell r="D143">
            <v>202154.52999999997</v>
          </cell>
          <cell r="E143">
            <v>174839.7</v>
          </cell>
          <cell r="F143">
            <v>168868.91000000003</v>
          </cell>
          <cell r="G143">
            <v>275263.23</v>
          </cell>
          <cell r="H143">
            <v>314410.6399999999</v>
          </cell>
          <cell r="I143">
            <v>211728.53000000003</v>
          </cell>
          <cell r="J143">
            <v>191633.17000000016</v>
          </cell>
          <cell r="K143">
            <v>163634.62999999989</v>
          </cell>
          <cell r="L143">
            <v>195915.53000000003</v>
          </cell>
          <cell r="M143">
            <v>266330.75</v>
          </cell>
          <cell r="N143">
            <v>353718.08000000007</v>
          </cell>
          <cell r="O143">
            <v>2661809.08</v>
          </cell>
          <cell r="P143">
            <v>0</v>
          </cell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P144"/>
        </row>
        <row r="145">
          <cell r="A145">
            <v>403</v>
          </cell>
          <cell r="B145" t="str">
            <v>PLAČILA DOMAČIH OBRESTI</v>
          </cell>
          <cell r="C145">
            <v>0</v>
          </cell>
          <cell r="D145">
            <v>0</v>
          </cell>
          <cell r="E145">
            <v>0</v>
          </cell>
          <cell r="F145">
            <v>200</v>
          </cell>
          <cell r="G145">
            <v>300</v>
          </cell>
          <cell r="H145">
            <v>833.32999999999993</v>
          </cell>
          <cell r="I145">
            <v>1820</v>
          </cell>
          <cell r="J145">
            <v>2307.7799999999997</v>
          </cell>
          <cell r="K145">
            <v>3100.0000000000009</v>
          </cell>
          <cell r="L145">
            <v>7555.5599999999995</v>
          </cell>
          <cell r="M145">
            <v>42410.560000000005</v>
          </cell>
          <cell r="N145">
            <v>106556.94</v>
          </cell>
          <cell r="O145">
            <v>165084.17000000001</v>
          </cell>
          <cell r="P145">
            <v>0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P146"/>
        </row>
        <row r="147">
          <cell r="A147">
            <v>404</v>
          </cell>
          <cell r="B147" t="str">
            <v>PLAČILA TUJIH OBRESTI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P148"/>
        </row>
        <row r="149">
          <cell r="A149">
            <v>409</v>
          </cell>
          <cell r="B149" t="str">
            <v>REZERVE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P150"/>
        </row>
        <row r="151">
          <cell r="A151">
            <v>41</v>
          </cell>
          <cell r="B151" t="str">
            <v>TEKOČI TRANSFERI (411+412+413+414)</v>
          </cell>
          <cell r="C151">
            <v>288522272.34999996</v>
          </cell>
          <cell r="D151">
            <v>303168850.49000001</v>
          </cell>
          <cell r="E151">
            <v>397500850.40999991</v>
          </cell>
          <cell r="F151">
            <v>293630658.96000004</v>
          </cell>
          <cell r="G151">
            <v>322130476.88</v>
          </cell>
          <cell r="H151">
            <v>359370996.99999994</v>
          </cell>
          <cell r="I151">
            <v>314055640.36000013</v>
          </cell>
          <cell r="J151">
            <v>345923911.87999988</v>
          </cell>
          <cell r="K151">
            <v>304385658.29000008</v>
          </cell>
          <cell r="L151">
            <v>335452218.08000004</v>
          </cell>
          <cell r="M151">
            <v>370018439.04000002</v>
          </cell>
          <cell r="N151">
            <v>361179889.51999974</v>
          </cell>
          <cell r="O151">
            <v>3995339863.2599993</v>
          </cell>
          <cell r="P151">
            <v>0</v>
          </cell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P152"/>
        </row>
        <row r="153">
          <cell r="A153">
            <v>411</v>
          </cell>
          <cell r="B153" t="str">
            <v>TRANSFERI POSAMEZNIKOM IN GOSPODINJSTVOM</v>
          </cell>
          <cell r="C153">
            <v>41491710.910000004</v>
          </cell>
          <cell r="D153">
            <v>49930962.979999997</v>
          </cell>
          <cell r="E153">
            <v>83321244.680000007</v>
          </cell>
          <cell r="F153">
            <v>63022951.019999981</v>
          </cell>
          <cell r="G153">
            <v>55828770.990000002</v>
          </cell>
          <cell r="H153">
            <v>67585560.13000001</v>
          </cell>
          <cell r="I153">
            <v>52973185.830000013</v>
          </cell>
          <cell r="J153">
            <v>61568947.489999987</v>
          </cell>
          <cell r="K153">
            <v>53153872.449999981</v>
          </cell>
          <cell r="L153">
            <v>53153086.180000007</v>
          </cell>
          <cell r="M153">
            <v>68624741.329999983</v>
          </cell>
          <cell r="N153">
            <v>43749534.350000001</v>
          </cell>
          <cell r="O153">
            <v>694404568.34000003</v>
          </cell>
          <cell r="P153">
            <v>0</v>
          </cell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P154"/>
        </row>
        <row r="155">
          <cell r="A155">
            <v>4116</v>
          </cell>
          <cell r="B155" t="str">
            <v>Boleznine</v>
          </cell>
          <cell r="C155">
            <v>40766575.530000001</v>
          </cell>
          <cell r="D155">
            <v>48931152.189999998</v>
          </cell>
          <cell r="E155">
            <v>82421247.140000001</v>
          </cell>
          <cell r="F155">
            <v>62297990.719999984</v>
          </cell>
          <cell r="G155">
            <v>55044922.079999998</v>
          </cell>
          <cell r="H155">
            <v>66629218.780000016</v>
          </cell>
          <cell r="I155">
            <v>52225420.74000001</v>
          </cell>
          <cell r="J155">
            <v>60554724.479999989</v>
          </cell>
          <cell r="K155">
            <v>52352291.519999981</v>
          </cell>
          <cell r="L155">
            <v>52432712.270000011</v>
          </cell>
          <cell r="M155">
            <v>67332119.079999983</v>
          </cell>
          <cell r="N155">
            <v>42987622.870000005</v>
          </cell>
          <cell r="O155">
            <v>683975997.39999998</v>
          </cell>
          <cell r="P155">
            <v>0</v>
          </cell>
        </row>
        <row r="156">
          <cell r="A156">
            <v>411600</v>
          </cell>
          <cell r="B156" t="str">
            <v>Boleznine nad 30 dni, izplačane iz OZZ</v>
          </cell>
          <cell r="C156">
            <v>19835747.140000001</v>
          </cell>
          <cell r="D156">
            <v>22103023.32</v>
          </cell>
          <cell r="E156">
            <v>26778480.279999994</v>
          </cell>
          <cell r="F156">
            <v>22151946.640000001</v>
          </cell>
          <cell r="G156">
            <v>24202651.829999998</v>
          </cell>
          <cell r="H156">
            <v>35511303.570000008</v>
          </cell>
          <cell r="I156">
            <v>31193686.560000002</v>
          </cell>
          <cell r="J156">
            <v>36126287.539999992</v>
          </cell>
          <cell r="K156">
            <v>29884003.349999994</v>
          </cell>
          <cell r="L156">
            <v>28407930.330000013</v>
          </cell>
          <cell r="M156">
            <v>34474924.889999986</v>
          </cell>
          <cell r="N156">
            <v>35845915.5</v>
          </cell>
          <cell r="O156">
            <v>346515900.94999999</v>
          </cell>
          <cell r="P156">
            <v>0</v>
          </cell>
        </row>
        <row r="157">
          <cell r="A157">
            <v>4116001</v>
          </cell>
          <cell r="B157" t="str">
            <v>- od tega boleznine 1. btto</v>
          </cell>
          <cell r="C157">
            <v>17296275.6124015</v>
          </cell>
          <cell r="D157">
            <v>19273283.759457</v>
          </cell>
          <cell r="E157">
            <v>23350165.342152994</v>
          </cell>
          <cell r="F157">
            <v>19315943.671413999</v>
          </cell>
          <cell r="G157">
            <v>21104107.329464246</v>
          </cell>
          <cell r="H157">
            <v>30964968.930450756</v>
          </cell>
          <cell r="I157">
            <v>27200114.838156</v>
          </cell>
          <cell r="J157">
            <v>31501219.577691492</v>
          </cell>
          <cell r="K157">
            <v>26058103.821116243</v>
          </cell>
          <cell r="L157">
            <v>24771005.049501758</v>
          </cell>
          <cell r="M157">
            <v>30061272.630957734</v>
          </cell>
          <cell r="N157">
            <v>31256742.168112498</v>
          </cell>
          <cell r="O157">
            <v>302153202.73087621</v>
          </cell>
          <cell r="P157">
            <v>0</v>
          </cell>
          <cell r="Q157"/>
          <cell r="R157" t="str">
            <v>replace mesec in D</v>
          </cell>
        </row>
        <row r="158">
          <cell r="A158">
            <v>4116002</v>
          </cell>
          <cell r="B158" t="str">
            <v>- od tega prisp. delodaj. za boleznine</v>
          </cell>
          <cell r="C158">
            <v>2539471.5275985003</v>
          </cell>
          <cell r="D158">
            <v>2829739.5605430002</v>
          </cell>
          <cell r="E158">
            <v>3428314.9378469991</v>
          </cell>
          <cell r="F158">
            <v>2836002.9685860001</v>
          </cell>
          <cell r="G158">
            <v>3098544.5005357498</v>
          </cell>
          <cell r="H158">
            <v>4546334.6395492507</v>
          </cell>
          <cell r="I158">
            <v>3993571.7218440003</v>
          </cell>
          <cell r="J158">
            <v>4625067.962308499</v>
          </cell>
          <cell r="K158">
            <v>3825899.5288837492</v>
          </cell>
          <cell r="L158">
            <v>3636925.2804982518</v>
          </cell>
          <cell r="M158">
            <v>4413652.2590422481</v>
          </cell>
          <cell r="N158">
            <v>4589173.3318875004</v>
          </cell>
          <cell r="O158">
            <v>44362698.219123751</v>
          </cell>
          <cell r="P158">
            <v>0</v>
          </cell>
          <cell r="Q158"/>
          <cell r="R158" t="str">
            <v>replace mesec in D</v>
          </cell>
        </row>
        <row r="159">
          <cell r="A159">
            <v>411699</v>
          </cell>
          <cell r="B159" t="str">
            <v>Druge boleznine</v>
          </cell>
          <cell r="C159">
            <v>20930828.390000001</v>
          </cell>
          <cell r="D159">
            <v>26828128.869999997</v>
          </cell>
          <cell r="E159">
            <v>55642766.860000007</v>
          </cell>
          <cell r="F159">
            <v>40146044.079999983</v>
          </cell>
          <cell r="G159">
            <v>30842270.25</v>
          </cell>
          <cell r="H159">
            <v>31117915.210000008</v>
          </cell>
          <cell r="I159">
            <v>21031734.180000007</v>
          </cell>
          <cell r="J159">
            <v>24428436.939999998</v>
          </cell>
          <cell r="K159">
            <v>22468288.169999987</v>
          </cell>
          <cell r="L159">
            <v>24024781.939999998</v>
          </cell>
          <cell r="M159">
            <v>32857194.189999998</v>
          </cell>
          <cell r="N159">
            <v>7141707.3700000048</v>
          </cell>
          <cell r="O159">
            <v>337460096.44999999</v>
          </cell>
          <cell r="P159">
            <v>0</v>
          </cell>
        </row>
        <row r="160">
          <cell r="A160">
            <v>4116991</v>
          </cell>
          <cell r="B160" t="str">
            <v>- od tega boleznine 1. btto</v>
          </cell>
          <cell r="C160">
            <v>18251159.08537025</v>
          </cell>
          <cell r="D160">
            <v>23393457.671418246</v>
          </cell>
          <cell r="E160">
            <v>48519101.6327485</v>
          </cell>
          <cell r="F160">
            <v>35006346.786657982</v>
          </cell>
          <cell r="G160">
            <v>26893688.601243749</v>
          </cell>
          <cell r="H160">
            <v>27134044.115239754</v>
          </cell>
          <cell r="I160">
            <v>18339146.411605503</v>
          </cell>
          <cell r="J160">
            <v>21300986.300756495</v>
          </cell>
          <cell r="K160">
            <v>19591785.577035736</v>
          </cell>
          <cell r="L160">
            <v>20949009.232131496</v>
          </cell>
          <cell r="M160">
            <v>28650651.903825246</v>
          </cell>
          <cell r="N160">
            <v>6227390.2839557538</v>
          </cell>
          <cell r="O160">
            <v>294256767.60198861</v>
          </cell>
          <cell r="P160">
            <v>0</v>
          </cell>
          <cell r="Q160"/>
          <cell r="R160" t="str">
            <v>replace mesec in D</v>
          </cell>
        </row>
        <row r="161">
          <cell r="A161">
            <v>4116992</v>
          </cell>
          <cell r="B161" t="str">
            <v>- od tega prisp. delodaj. za boleznine</v>
          </cell>
          <cell r="C161">
            <v>2679669.3046297501</v>
          </cell>
          <cell r="D161">
            <v>3434671.1985817496</v>
          </cell>
          <cell r="E161">
            <v>7123665.2272515008</v>
          </cell>
          <cell r="F161">
            <v>5139697.293341998</v>
          </cell>
          <cell r="G161">
            <v>3948581.6487562498</v>
          </cell>
          <cell r="H161">
            <v>3983871.0947602512</v>
          </cell>
          <cell r="I161">
            <v>2692587.7683945009</v>
          </cell>
          <cell r="J161">
            <v>3127450.6392434998</v>
          </cell>
          <cell r="K161">
            <v>2876502.5929642483</v>
          </cell>
          <cell r="L161">
            <v>3075772.7078684997</v>
          </cell>
          <cell r="M161">
            <v>4206542.28617475</v>
          </cell>
          <cell r="N161">
            <v>914317.08604425064</v>
          </cell>
          <cell r="O161">
            <v>43203328.848011255</v>
          </cell>
          <cell r="P161">
            <v>0</v>
          </cell>
          <cell r="Q161"/>
          <cell r="R161" t="str">
            <v>replace mesec in D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P162"/>
        </row>
        <row r="163">
          <cell r="A163">
            <v>4117</v>
          </cell>
          <cell r="B163" t="str">
            <v>Štipendije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P164"/>
        </row>
        <row r="165">
          <cell r="A165">
            <v>4119</v>
          </cell>
          <cell r="B165" t="str">
            <v>Drugi transferi posameznikom</v>
          </cell>
          <cell r="C165">
            <v>725135.38</v>
          </cell>
          <cell r="D165">
            <v>999810.78999999992</v>
          </cell>
          <cell r="E165">
            <v>899997.54000000027</v>
          </cell>
          <cell r="F165">
            <v>724960.29999999912</v>
          </cell>
          <cell r="G165">
            <v>783848.91000000038</v>
          </cell>
          <cell r="H165">
            <v>956341.35000000021</v>
          </cell>
          <cell r="I165">
            <v>747765.0900000009</v>
          </cell>
          <cell r="J165">
            <v>1014223.0099999995</v>
          </cell>
          <cell r="K165">
            <v>801580.92999999982</v>
          </cell>
          <cell r="L165">
            <v>720373.90999999875</v>
          </cell>
          <cell r="M165">
            <v>1292622.2500000005</v>
          </cell>
          <cell r="N165">
            <v>761911.48000000021</v>
          </cell>
          <cell r="O165">
            <v>10428570.939999999</v>
          </cell>
          <cell r="P165">
            <v>0</v>
          </cell>
        </row>
        <row r="166">
          <cell r="A166">
            <v>411910</v>
          </cell>
          <cell r="B166" t="str">
            <v>Plačilo dnevnic, potnih in drugih stroškov v zvezi z zdravljenjem</v>
          </cell>
          <cell r="C166">
            <v>725135.38</v>
          </cell>
          <cell r="D166">
            <v>950949.65999999992</v>
          </cell>
          <cell r="E166">
            <v>883691.8200000003</v>
          </cell>
          <cell r="F166">
            <v>724960.29999999912</v>
          </cell>
          <cell r="G166">
            <v>742075.10000000033</v>
          </cell>
          <cell r="H166">
            <v>947715.56000000017</v>
          </cell>
          <cell r="I166">
            <v>747765.0900000009</v>
          </cell>
          <cell r="J166">
            <v>958133.98999999953</v>
          </cell>
          <cell r="K166">
            <v>773683.32999999984</v>
          </cell>
          <cell r="L166">
            <v>720373.90999999875</v>
          </cell>
          <cell r="M166">
            <v>1275198.5200000005</v>
          </cell>
          <cell r="N166">
            <v>747168.73000000021</v>
          </cell>
          <cell r="O166">
            <v>10196851.390000001</v>
          </cell>
          <cell r="P166">
            <v>0</v>
          </cell>
          <cell r="R166" t="str">
            <v>replace mesec in D</v>
          </cell>
        </row>
        <row r="167">
          <cell r="A167">
            <v>411911</v>
          </cell>
          <cell r="B167" t="str">
            <v>Plačilo pogrebnin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411912</v>
          </cell>
          <cell r="B168" t="str">
            <v>Plačilo posmrtnin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411999</v>
          </cell>
          <cell r="B169" t="str">
            <v>Drugi transferi posameznikom in gospodinjstvom</v>
          </cell>
          <cell r="C169">
            <v>0</v>
          </cell>
          <cell r="D169">
            <v>48861.13</v>
          </cell>
          <cell r="E169">
            <v>16305.720000000001</v>
          </cell>
          <cell r="F169">
            <v>0</v>
          </cell>
          <cell r="G169">
            <v>41773.810000000005</v>
          </cell>
          <cell r="H169">
            <v>8625.7899999999936</v>
          </cell>
          <cell r="I169">
            <v>0</v>
          </cell>
          <cell r="J169">
            <v>56089.020000000004</v>
          </cell>
          <cell r="K169">
            <v>27897.600000000006</v>
          </cell>
          <cell r="L169">
            <v>0</v>
          </cell>
          <cell r="M169">
            <v>17423.729999999981</v>
          </cell>
          <cell r="N169">
            <v>14742.75</v>
          </cell>
          <cell r="O169">
            <v>231719.55</v>
          </cell>
          <cell r="P169">
            <v>0</v>
          </cell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P170"/>
        </row>
        <row r="171">
          <cell r="A171">
            <v>412</v>
          </cell>
          <cell r="B171" t="str">
            <v>TRANSFERI NEPROFITNIM ORGANIZACIJAM IN USTANOVAM</v>
          </cell>
          <cell r="C171">
            <v>0</v>
          </cell>
          <cell r="D171">
            <v>0</v>
          </cell>
          <cell r="E171">
            <v>12430</v>
          </cell>
          <cell r="F171">
            <v>468</v>
          </cell>
          <cell r="G171">
            <v>12200</v>
          </cell>
          <cell r="H171">
            <v>200</v>
          </cell>
          <cell r="I171">
            <v>0</v>
          </cell>
          <cell r="J171">
            <v>450</v>
          </cell>
          <cell r="K171">
            <v>200</v>
          </cell>
          <cell r="L171">
            <v>200</v>
          </cell>
          <cell r="M171">
            <v>12780</v>
          </cell>
          <cell r="N171">
            <v>350</v>
          </cell>
          <cell r="O171">
            <v>39278</v>
          </cell>
          <cell r="P171">
            <v>0</v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P172"/>
        </row>
        <row r="173">
          <cell r="A173">
            <v>413</v>
          </cell>
          <cell r="B173" t="str">
            <v>DRUGI TEKOČI DOMAČI TRANSFERI</v>
          </cell>
          <cell r="C173">
            <v>246898766.67999998</v>
          </cell>
          <cell r="D173">
            <v>249427165</v>
          </cell>
          <cell r="E173">
            <v>312738647.3499999</v>
          </cell>
          <cell r="F173">
            <v>229559018.63000005</v>
          </cell>
          <cell r="G173">
            <v>263631575.44000003</v>
          </cell>
          <cell r="H173">
            <v>288529709.71999997</v>
          </cell>
          <cell r="I173">
            <v>260611909.63000011</v>
          </cell>
          <cell r="J173">
            <v>281006628.70999986</v>
          </cell>
          <cell r="K173">
            <v>250824492.34000012</v>
          </cell>
          <cell r="L173">
            <v>280283100.59000003</v>
          </cell>
          <cell r="M173">
            <v>284216891.31000006</v>
          </cell>
          <cell r="N173">
            <v>317234900.57999974</v>
          </cell>
          <cell r="O173">
            <v>3264962805.98</v>
          </cell>
          <cell r="P173">
            <v>0</v>
          </cell>
          <cell r="R173" t="str">
            <v xml:space="preserve"> </v>
          </cell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P174"/>
        </row>
        <row r="175">
          <cell r="A175">
            <v>4131</v>
          </cell>
          <cell r="B175" t="str">
            <v>Tekoči transferi v sklade socialnega zavarovanja</v>
          </cell>
          <cell r="C175">
            <v>392464.06999999995</v>
          </cell>
          <cell r="D175">
            <v>514309.50000000006</v>
          </cell>
          <cell r="E175">
            <v>526121.32000000007</v>
          </cell>
          <cell r="F175">
            <v>518746.83000000007</v>
          </cell>
          <cell r="G175">
            <v>437336.54999999993</v>
          </cell>
          <cell r="H175">
            <v>420444.18999999994</v>
          </cell>
          <cell r="I175">
            <v>433154.11999999988</v>
          </cell>
          <cell r="J175">
            <v>387777.34000000008</v>
          </cell>
          <cell r="K175">
            <v>474403.56000000006</v>
          </cell>
          <cell r="L175">
            <v>442606.78000000026</v>
          </cell>
          <cell r="M175">
            <v>423825.02</v>
          </cell>
          <cell r="N175">
            <v>428828.07999999961</v>
          </cell>
          <cell r="O175">
            <v>5400017.3599999994</v>
          </cell>
          <cell r="P175">
            <v>0</v>
          </cell>
        </row>
        <row r="176">
          <cell r="A176">
            <v>413110</v>
          </cell>
          <cell r="B176" t="str">
            <v>Prispevki za PIZ od nadomestil</v>
          </cell>
          <cell r="C176">
            <v>217561.21</v>
          </cell>
          <cell r="D176">
            <v>285443.90000000002</v>
          </cell>
          <cell r="E176">
            <v>291668.73</v>
          </cell>
          <cell r="F176">
            <v>287808.46000000008</v>
          </cell>
          <cell r="G176">
            <v>242493.35999999987</v>
          </cell>
          <cell r="H176">
            <v>233293.08000000007</v>
          </cell>
          <cell r="I176">
            <v>240155.17999999993</v>
          </cell>
          <cell r="J176">
            <v>215215.49</v>
          </cell>
          <cell r="K176">
            <v>263348.57000000007</v>
          </cell>
          <cell r="L176">
            <v>245371.9700000002</v>
          </cell>
          <cell r="M176">
            <v>234973.66999999993</v>
          </cell>
          <cell r="N176">
            <v>237923.85999999987</v>
          </cell>
          <cell r="O176">
            <v>2995257.48</v>
          </cell>
          <cell r="P176">
            <v>0</v>
          </cell>
        </row>
        <row r="177">
          <cell r="A177">
            <v>413111</v>
          </cell>
          <cell r="B177" t="str">
            <v>Prispevki za ZZ od nadomestil</v>
          </cell>
          <cell r="C177">
            <v>174902.86</v>
          </cell>
          <cell r="D177">
            <v>228865.60000000003</v>
          </cell>
          <cell r="E177">
            <v>234452.59000000003</v>
          </cell>
          <cell r="F177">
            <v>230938.37</v>
          </cell>
          <cell r="G177">
            <v>194843.19000000006</v>
          </cell>
          <cell r="H177">
            <v>187151.10999999987</v>
          </cell>
          <cell r="I177">
            <v>192998.93999999994</v>
          </cell>
          <cell r="J177">
            <v>172561.85000000009</v>
          </cell>
          <cell r="K177">
            <v>211054.99</v>
          </cell>
          <cell r="L177">
            <v>197234.81000000006</v>
          </cell>
          <cell r="M177">
            <v>188851.35000000009</v>
          </cell>
          <cell r="N177">
            <v>190904.21999999974</v>
          </cell>
          <cell r="O177">
            <v>2404759.88</v>
          </cell>
          <cell r="P177">
            <v>0</v>
          </cell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P178"/>
        </row>
        <row r="179">
          <cell r="A179">
            <v>4133</v>
          </cell>
          <cell r="B179" t="str">
            <v>Tekoči transferi v javne zavode in druge izvajalce javnih služb</v>
          </cell>
          <cell r="C179">
            <v>209546016.22</v>
          </cell>
          <cell r="D179">
            <v>210307708.35999998</v>
          </cell>
          <cell r="E179">
            <v>260167422.01999995</v>
          </cell>
          <cell r="F179">
            <v>196276920.90000004</v>
          </cell>
          <cell r="G179">
            <v>218247823.75000003</v>
          </cell>
          <cell r="H179">
            <v>242582995.11999997</v>
          </cell>
          <cell r="I179">
            <v>219825886.18000013</v>
          </cell>
          <cell r="J179">
            <v>231261788.27999988</v>
          </cell>
          <cell r="K179">
            <v>210636824.8900001</v>
          </cell>
          <cell r="L179">
            <v>231213943.87000003</v>
          </cell>
          <cell r="M179">
            <v>237176851.88000005</v>
          </cell>
          <cell r="N179">
            <v>254785790.51999977</v>
          </cell>
          <cell r="O179">
            <v>2722029971.9900002</v>
          </cell>
          <cell r="P179">
            <v>0</v>
          </cell>
        </row>
        <row r="180">
          <cell r="A180">
            <v>413300</v>
          </cell>
          <cell r="B180" t="str">
            <v>Sredstva za plače</v>
          </cell>
          <cell r="C180">
            <v>89360997.980968997</v>
          </cell>
          <cell r="D180">
            <v>89577135.782692</v>
          </cell>
          <cell r="E180">
            <v>112384551.96667096</v>
          </cell>
          <cell r="F180">
            <v>83963705.097444057</v>
          </cell>
          <cell r="G180">
            <v>91558625.049198985</v>
          </cell>
          <cell r="H180">
            <v>104293663.69967096</v>
          </cell>
          <cell r="I180">
            <v>93244597.017016083</v>
          </cell>
          <cell r="J180">
            <v>96295749.786742941</v>
          </cell>
          <cell r="K180">
            <v>89960071.741783097</v>
          </cell>
          <cell r="L180">
            <v>97429801.734015986</v>
          </cell>
          <cell r="M180">
            <v>101140191.18670198</v>
          </cell>
          <cell r="N180">
            <v>109504007.34709387</v>
          </cell>
          <cell r="O180">
            <v>1158713098.3899999</v>
          </cell>
          <cell r="P180">
            <v>0</v>
          </cell>
        </row>
        <row r="181">
          <cell r="A181">
            <v>413301</v>
          </cell>
          <cell r="B181" t="str">
            <v>Sredstva za prispevke delodajalca</v>
          </cell>
          <cell r="C181">
            <v>13166436.183840999</v>
          </cell>
          <cell r="D181">
            <v>13225373.641021002</v>
          </cell>
          <cell r="E181">
            <v>16606217.567224</v>
          </cell>
          <cell r="F181">
            <v>12371580.245638996</v>
          </cell>
          <cell r="G181">
            <v>13528446.071373008</v>
          </cell>
          <cell r="H181">
            <v>15422941.941120001</v>
          </cell>
          <cell r="I181">
            <v>13751401.654829994</v>
          </cell>
          <cell r="J181">
            <v>14199915.071572002</v>
          </cell>
          <cell r="K181">
            <v>13187215.321854988</v>
          </cell>
          <cell r="L181">
            <v>14302187.74859602</v>
          </cell>
          <cell r="M181">
            <v>14789616.951089991</v>
          </cell>
          <cell r="N181">
            <v>16050514.731839007</v>
          </cell>
          <cell r="O181">
            <v>170601847.13</v>
          </cell>
          <cell r="P181">
            <v>0</v>
          </cell>
        </row>
        <row r="182">
          <cell r="A182">
            <v>413302</v>
          </cell>
          <cell r="B182" t="str">
            <v>Sredstva za izdatke za blago in storitve</v>
          </cell>
          <cell r="C182">
            <v>75528363.024048999</v>
          </cell>
          <cell r="D182">
            <v>73537093.745241001</v>
          </cell>
          <cell r="E182">
            <v>91707609.128549993</v>
          </cell>
          <cell r="F182">
            <v>71049802.491017997</v>
          </cell>
          <cell r="G182">
            <v>75735666.619754016</v>
          </cell>
          <cell r="H182">
            <v>86676742.047051013</v>
          </cell>
          <cell r="I182">
            <v>76849319.781086013</v>
          </cell>
          <cell r="J182">
            <v>78072726.122545943</v>
          </cell>
          <cell r="K182">
            <v>77671162.306312039</v>
          </cell>
          <cell r="L182">
            <v>81161241.103527978</v>
          </cell>
          <cell r="M182">
            <v>82343448.813970074</v>
          </cell>
          <cell r="N182">
            <v>85706548.126894936</v>
          </cell>
          <cell r="O182">
            <v>956039723.31000006</v>
          </cell>
          <cell r="P182">
            <v>0</v>
          </cell>
        </row>
        <row r="183">
          <cell r="A183">
            <v>413303</v>
          </cell>
          <cell r="B183" t="str">
            <v>Izdatki za zdravila</v>
          </cell>
          <cell r="C183">
            <v>25320741.800000001</v>
          </cell>
          <cell r="D183">
            <v>27815558.849999998</v>
          </cell>
          <cell r="E183">
            <v>32496821.600000001</v>
          </cell>
          <cell r="F183">
            <v>24335170.239999995</v>
          </cell>
          <cell r="G183">
            <v>30680981.000000015</v>
          </cell>
          <cell r="H183">
            <v>30272241.799999982</v>
          </cell>
          <cell r="I183">
            <v>30348400.76000002</v>
          </cell>
          <cell r="J183">
            <v>35754094.219999999</v>
          </cell>
          <cell r="K183">
            <v>24245452.299999982</v>
          </cell>
          <cell r="L183">
            <v>31319459.650000036</v>
          </cell>
          <cell r="M183">
            <v>31841578.129999995</v>
          </cell>
          <cell r="N183">
            <v>36283212.729999959</v>
          </cell>
          <cell r="O183">
            <v>360713713.07999998</v>
          </cell>
          <cell r="P183">
            <v>0</v>
          </cell>
        </row>
        <row r="184">
          <cell r="A184">
            <v>413304</v>
          </cell>
          <cell r="B184" t="str">
            <v>Izdatki za ortopedske pripomočke</v>
          </cell>
          <cell r="C184">
            <v>1445444.46</v>
          </cell>
          <cell r="D184">
            <v>1500252.4500000002</v>
          </cell>
          <cell r="E184">
            <v>1657954.54</v>
          </cell>
          <cell r="F184">
            <v>1330204.08</v>
          </cell>
          <cell r="G184">
            <v>1762614.13</v>
          </cell>
          <cell r="H184">
            <v>1484899.959999999</v>
          </cell>
          <cell r="I184">
            <v>1616177.08</v>
          </cell>
          <cell r="J184">
            <v>1820458.6800000016</v>
          </cell>
          <cell r="K184">
            <v>1189966.1599999983</v>
          </cell>
          <cell r="L184">
            <v>1669524.6800000016</v>
          </cell>
          <cell r="M184">
            <v>1740686.7299999986</v>
          </cell>
          <cell r="N184">
            <v>1771819.8000000007</v>
          </cell>
          <cell r="O184">
            <v>18990002.75</v>
          </cell>
          <cell r="P184">
            <v>0</v>
          </cell>
        </row>
        <row r="185">
          <cell r="A185">
            <v>413305</v>
          </cell>
          <cell r="B185" t="str">
            <v>Izdatki za cepiva, transfuzijo krvi in sanitetni material</v>
          </cell>
          <cell r="C185">
            <v>1397690.43</v>
          </cell>
          <cell r="D185">
            <v>574404.17000000016</v>
          </cell>
          <cell r="E185">
            <v>1455916.2199999997</v>
          </cell>
          <cell r="F185">
            <v>177396.17000000039</v>
          </cell>
          <cell r="G185">
            <v>1007083.79</v>
          </cell>
          <cell r="H185">
            <v>644507.33000000007</v>
          </cell>
          <cell r="I185">
            <v>440323.12000000011</v>
          </cell>
          <cell r="J185">
            <v>1267427.3399999999</v>
          </cell>
          <cell r="K185">
            <v>335302</v>
          </cell>
          <cell r="L185">
            <v>1226993.6199999992</v>
          </cell>
          <cell r="M185">
            <v>1928668.1100000013</v>
          </cell>
          <cell r="N185">
            <v>1629523.7199999988</v>
          </cell>
          <cell r="O185">
            <v>12085236.02</v>
          </cell>
          <cell r="P185">
            <v>0</v>
          </cell>
        </row>
        <row r="186">
          <cell r="A186">
            <v>413306</v>
          </cell>
          <cell r="B186" t="str">
            <v>Konvencije</v>
          </cell>
          <cell r="C186">
            <v>2070081.73</v>
          </cell>
          <cell r="D186">
            <v>2802196.8699999996</v>
          </cell>
          <cell r="E186">
            <v>2253699.58</v>
          </cell>
          <cell r="F186">
            <v>1868443.4100000001</v>
          </cell>
          <cell r="G186">
            <v>2668505.6899999995</v>
          </cell>
          <cell r="H186">
            <v>2309226.6500000004</v>
          </cell>
          <cell r="I186">
            <v>2248865.7800000012</v>
          </cell>
          <cell r="J186">
            <v>2474150.0099999979</v>
          </cell>
          <cell r="K186">
            <v>2783023.5300000012</v>
          </cell>
          <cell r="L186">
            <v>2729587.8599999994</v>
          </cell>
          <cell r="M186">
            <v>1977795.8200000003</v>
          </cell>
          <cell r="N186">
            <v>2284983.59</v>
          </cell>
          <cell r="O186">
            <v>28470560.52</v>
          </cell>
          <cell r="P186">
            <v>0</v>
          </cell>
        </row>
        <row r="187">
          <cell r="A187">
            <v>413310</v>
          </cell>
          <cell r="B187" t="str">
            <v>Premije kolektivnega dodatnega pokojninskega zavarovanja</v>
          </cell>
          <cell r="C187">
            <v>1256260.6111410002</v>
          </cell>
          <cell r="D187">
            <v>1275692.8510459999</v>
          </cell>
          <cell r="E187">
            <v>1604651.4175549999</v>
          </cell>
          <cell r="F187">
            <v>1180619.1658990004</v>
          </cell>
          <cell r="G187">
            <v>1305901.399674</v>
          </cell>
          <cell r="H187">
            <v>1478771.6921580003</v>
          </cell>
          <cell r="I187">
            <v>1326800.9870679989</v>
          </cell>
          <cell r="J187">
            <v>1377267.0491389998</v>
          </cell>
          <cell r="K187">
            <v>1264631.5300500002</v>
          </cell>
          <cell r="L187">
            <v>1375147.473860001</v>
          </cell>
          <cell r="M187">
            <v>1414866.1382379986</v>
          </cell>
          <cell r="N187">
            <v>1555180.474172001</v>
          </cell>
          <cell r="O187">
            <v>16415790.790000001</v>
          </cell>
          <cell r="P187">
            <v>0</v>
          </cell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P188"/>
        </row>
        <row r="189">
          <cell r="A189">
            <v>4134</v>
          </cell>
          <cell r="B189" t="str">
            <v>Tekoči transferi v državni proračun</v>
          </cell>
          <cell r="C189">
            <v>4284.6900000000005</v>
          </cell>
          <cell r="D189">
            <v>5498.6100000000006</v>
          </cell>
          <cell r="E189">
            <v>5662.0099999999993</v>
          </cell>
          <cell r="F189">
            <v>5586.89</v>
          </cell>
          <cell r="G189">
            <v>4769.4400000000014</v>
          </cell>
          <cell r="H189">
            <v>4562.7999999999993</v>
          </cell>
          <cell r="I189">
            <v>4757.9499999999989</v>
          </cell>
          <cell r="J189">
            <v>4221.8999999999996</v>
          </cell>
          <cell r="K189">
            <v>5164.18</v>
          </cell>
          <cell r="L189">
            <v>4849.0600000000031</v>
          </cell>
          <cell r="M189">
            <v>4645.9799999999996</v>
          </cell>
          <cell r="N189">
            <v>4698.9700000000012</v>
          </cell>
          <cell r="O189">
            <v>58702.48000000001</v>
          </cell>
          <cell r="P189">
            <v>0</v>
          </cell>
        </row>
        <row r="190">
          <cell r="A190">
            <v>413404</v>
          </cell>
          <cell r="B190" t="str">
            <v>Prispevki za zapos. od nadomestil</v>
          </cell>
          <cell r="C190">
            <v>1466.33</v>
          </cell>
          <cell r="D190">
            <v>1922.92</v>
          </cell>
          <cell r="E190">
            <v>1961.4799999999996</v>
          </cell>
          <cell r="F190">
            <v>1925.46</v>
          </cell>
          <cell r="G190">
            <v>1626.1800000000012</v>
          </cell>
          <cell r="H190">
            <v>1559.3899999999994</v>
          </cell>
          <cell r="I190">
            <v>1609.2199999999993</v>
          </cell>
          <cell r="J190">
            <v>1444.83</v>
          </cell>
          <cell r="K190">
            <v>1756.2700000000004</v>
          </cell>
          <cell r="L190">
            <v>1650.2500000000018</v>
          </cell>
          <cell r="M190">
            <v>1579.0299999999988</v>
          </cell>
          <cell r="N190">
            <v>1593.2099999999991</v>
          </cell>
          <cell r="O190">
            <v>20094.57</v>
          </cell>
          <cell r="P190">
            <v>0</v>
          </cell>
        </row>
        <row r="191">
          <cell r="A191">
            <v>413405</v>
          </cell>
          <cell r="B191" t="str">
            <v>Prisp. za porod. varst. od nadomest</v>
          </cell>
          <cell r="C191">
            <v>2818.36</v>
          </cell>
          <cell r="D191">
            <v>3575.69</v>
          </cell>
          <cell r="E191">
            <v>3700.5299999999997</v>
          </cell>
          <cell r="F191">
            <v>3661.4300000000003</v>
          </cell>
          <cell r="G191">
            <v>3143.26</v>
          </cell>
          <cell r="H191">
            <v>3003.41</v>
          </cell>
          <cell r="I191">
            <v>3148.7299999999996</v>
          </cell>
          <cell r="J191">
            <v>2777.0699999999997</v>
          </cell>
          <cell r="K191">
            <v>3407.91</v>
          </cell>
          <cell r="L191">
            <v>3198.8100000000013</v>
          </cell>
          <cell r="M191">
            <v>3066.9500000000007</v>
          </cell>
          <cell r="N191">
            <v>3105.760000000002</v>
          </cell>
          <cell r="O191">
            <v>38607.910000000003</v>
          </cell>
          <cell r="P191">
            <v>0</v>
          </cell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P192"/>
        </row>
        <row r="193">
          <cell r="A193">
            <v>4135</v>
          </cell>
          <cell r="B193" t="str">
            <v>Tekoča plačila drugim izvajalcem javnih služb, ki niso posredni PU</v>
          </cell>
          <cell r="C193">
            <v>36956001.699999996</v>
          </cell>
          <cell r="D193">
            <v>38599648.530000001</v>
          </cell>
          <cell r="E193">
            <v>52039442</v>
          </cell>
          <cell r="F193">
            <v>32757764.010000005</v>
          </cell>
          <cell r="G193">
            <v>44941645.699999996</v>
          </cell>
          <cell r="H193">
            <v>45521707.609999992</v>
          </cell>
          <cell r="I193">
            <v>40348111.379999995</v>
          </cell>
          <cell r="J193">
            <v>49352841.18999999</v>
          </cell>
          <cell r="K193">
            <v>39708099.710000008</v>
          </cell>
          <cell r="L193">
            <v>48621700.88000001</v>
          </cell>
          <cell r="M193">
            <v>46611568.429999992</v>
          </cell>
          <cell r="N193">
            <v>62015583.009999983</v>
          </cell>
          <cell r="O193">
            <v>537474114.14999986</v>
          </cell>
          <cell r="P193">
            <v>0</v>
          </cell>
        </row>
        <row r="194">
          <cell r="A194">
            <v>413500</v>
          </cell>
          <cell r="B194" t="str">
            <v>Tekoča plačila drugim izvajalcem javnih služb, ki niso posredni proračunski uporabniki</v>
          </cell>
          <cell r="C194">
            <v>24121372.18</v>
          </cell>
          <cell r="D194">
            <v>27460624.729999997</v>
          </cell>
          <cell r="E194">
            <v>34987025.420000009</v>
          </cell>
          <cell r="F194">
            <v>22183725.770000003</v>
          </cell>
          <cell r="G194">
            <v>28857378.629999988</v>
          </cell>
          <cell r="H194">
            <v>31086189.479999997</v>
          </cell>
          <cell r="I194">
            <v>27341998.279999994</v>
          </cell>
          <cell r="J194">
            <v>30918851.079999994</v>
          </cell>
          <cell r="K194">
            <v>27732570.540000007</v>
          </cell>
          <cell r="L194">
            <v>35608301.150000013</v>
          </cell>
          <cell r="M194">
            <v>29476369.43</v>
          </cell>
          <cell r="N194">
            <v>44203339.889999971</v>
          </cell>
          <cell r="O194">
            <v>363977746.58000004</v>
          </cell>
          <cell r="P194">
            <v>0</v>
          </cell>
        </row>
        <row r="195">
          <cell r="A195">
            <v>413501</v>
          </cell>
          <cell r="B195" t="str">
            <v>Tekoča plačila drugim izvajalcem javnih služb, ki niso posredni proračunski uporabniki - za zdravila</v>
          </cell>
          <cell r="C195">
            <v>7073863.9699999997</v>
          </cell>
          <cell r="D195">
            <v>5005161.7400000012</v>
          </cell>
          <cell r="E195">
            <v>8721019.2799999975</v>
          </cell>
          <cell r="F195">
            <v>5329867.0400000028</v>
          </cell>
          <cell r="G195">
            <v>8730037.5600000024</v>
          </cell>
          <cell r="H195">
            <v>7324602</v>
          </cell>
          <cell r="I195">
            <v>6321488.2199999988</v>
          </cell>
          <cell r="J195">
            <v>9719817.0199999958</v>
          </cell>
          <cell r="K195">
            <v>6334756.0799999982</v>
          </cell>
          <cell r="L195">
            <v>6461726.3200000077</v>
          </cell>
          <cell r="M195">
            <v>8993096.4899999946</v>
          </cell>
          <cell r="N195">
            <v>9063915.1700000018</v>
          </cell>
          <cell r="O195">
            <v>89079350.890000001</v>
          </cell>
          <cell r="P195">
            <v>0</v>
          </cell>
        </row>
        <row r="196">
          <cell r="A196">
            <v>413502</v>
          </cell>
          <cell r="B196" t="str">
            <v>Tekoča plačila drugim izvajalcem javnih služb, ki niso posredni proračunski uporabniki - za ortopedske pripomočke</v>
          </cell>
          <cell r="C196">
            <v>5336721.3</v>
          </cell>
          <cell r="D196">
            <v>5698425.8600000003</v>
          </cell>
          <cell r="E196">
            <v>7541637.9100000001</v>
          </cell>
          <cell r="F196">
            <v>4879150.4899999984</v>
          </cell>
          <cell r="G196">
            <v>6817782.450000003</v>
          </cell>
          <cell r="H196">
            <v>6712633.6499999948</v>
          </cell>
          <cell r="I196">
            <v>6259406.0900000036</v>
          </cell>
          <cell r="J196">
            <v>8085302.0799999982</v>
          </cell>
          <cell r="K196">
            <v>5328277.7600000054</v>
          </cell>
          <cell r="L196">
            <v>6174688.5699999928</v>
          </cell>
          <cell r="M196">
            <v>7608774.3599999994</v>
          </cell>
          <cell r="N196">
            <v>8150606.6800000072</v>
          </cell>
          <cell r="O196">
            <v>78593407.200000003</v>
          </cell>
          <cell r="P196">
            <v>0</v>
          </cell>
        </row>
        <row r="197">
          <cell r="A197">
            <v>413503</v>
          </cell>
          <cell r="B197" t="str">
            <v>Tekoča plačila drugim izvajalcem javnih služb, ki niso posredni proračunski uporabniki - za cepiva, transfuzijo krvi, sanitetni material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413504</v>
          </cell>
          <cell r="B198" t="str">
            <v>Tekoča izplačila drugim izvajalcem javnih služb, ki niso posr. PU, na podlagi zakonodaje EU in sporazumov o socialnem zavarovanju</v>
          </cell>
          <cell r="C198">
            <v>424044.25</v>
          </cell>
          <cell r="D198">
            <v>435436.19999999995</v>
          </cell>
          <cell r="E198">
            <v>789759.39000000013</v>
          </cell>
          <cell r="F198">
            <v>365020.70999999996</v>
          </cell>
          <cell r="G198">
            <v>536447.05999999982</v>
          </cell>
          <cell r="H198">
            <v>398282.48</v>
          </cell>
          <cell r="I198">
            <v>425218.79000000004</v>
          </cell>
          <cell r="J198">
            <v>628871.01000000024</v>
          </cell>
          <cell r="K198">
            <v>312495.32999999961</v>
          </cell>
          <cell r="L198">
            <v>376984.83999999985</v>
          </cell>
          <cell r="M198">
            <v>533328.15000000037</v>
          </cell>
          <cell r="N198">
            <v>597721.27000000048</v>
          </cell>
          <cell r="O198">
            <v>5823609.4800000004</v>
          </cell>
          <cell r="P198">
            <v>0</v>
          </cell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P199"/>
        </row>
        <row r="200">
          <cell r="A200">
            <v>414</v>
          </cell>
          <cell r="B200" t="str">
            <v>TEKOČI TRANSFERI V TUJINO</v>
          </cell>
          <cell r="C200">
            <v>131794.76</v>
          </cell>
          <cell r="D200">
            <v>3810722.51</v>
          </cell>
          <cell r="E200">
            <v>1428528.3800000001</v>
          </cell>
          <cell r="F200">
            <v>1048221.3099999998</v>
          </cell>
          <cell r="G200">
            <v>2657930.4500000002</v>
          </cell>
          <cell r="H200">
            <v>3255527.1499999994</v>
          </cell>
          <cell r="I200">
            <v>470544.90000000037</v>
          </cell>
          <cell r="J200">
            <v>3347885.68</v>
          </cell>
          <cell r="K200">
            <v>407093.5</v>
          </cell>
          <cell r="L200">
            <v>2015831.31</v>
          </cell>
          <cell r="M200">
            <v>17164026.399999999</v>
          </cell>
          <cell r="N200">
            <v>195104.58999999985</v>
          </cell>
          <cell r="O200">
            <v>35933210.939999998</v>
          </cell>
          <cell r="P200">
            <v>0</v>
          </cell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P201"/>
        </row>
        <row r="202">
          <cell r="A202">
            <v>4142</v>
          </cell>
          <cell r="B202" t="str">
            <v>Tekoči transferi neprofitnim organizacijam v tujini</v>
          </cell>
          <cell r="C202">
            <v>131794.76</v>
          </cell>
          <cell r="D202">
            <v>3810722.51</v>
          </cell>
          <cell r="E202">
            <v>1428528.3800000001</v>
          </cell>
          <cell r="F202">
            <v>1048221.3099999998</v>
          </cell>
          <cell r="G202">
            <v>2657930.4500000002</v>
          </cell>
          <cell r="H202">
            <v>3255527.1499999994</v>
          </cell>
          <cell r="I202">
            <v>470544.90000000037</v>
          </cell>
          <cell r="J202">
            <v>3347885.68</v>
          </cell>
          <cell r="K202">
            <v>407093.5</v>
          </cell>
          <cell r="L202">
            <v>2015831.31</v>
          </cell>
          <cell r="M202">
            <v>17164026.399999999</v>
          </cell>
          <cell r="N202">
            <v>195104.58999999985</v>
          </cell>
          <cell r="O202">
            <v>35933210.939999998</v>
          </cell>
          <cell r="P202">
            <v>0</v>
          </cell>
        </row>
        <row r="203">
          <cell r="A203">
            <v>414200</v>
          </cell>
          <cell r="B203" t="str">
            <v>Za zdravljenje v tujini</v>
          </cell>
          <cell r="C203">
            <v>131794.76</v>
          </cell>
          <cell r="D203">
            <v>758694.92999999993</v>
          </cell>
          <cell r="E203">
            <v>660673.34000000008</v>
          </cell>
          <cell r="F203">
            <v>367850.55000000005</v>
          </cell>
          <cell r="G203">
            <v>167244.67999999993</v>
          </cell>
          <cell r="H203">
            <v>871563.13000000012</v>
          </cell>
          <cell r="I203">
            <v>165133.83999999985</v>
          </cell>
          <cell r="J203">
            <v>333501.26000000024</v>
          </cell>
          <cell r="K203">
            <v>204014.33999999985</v>
          </cell>
          <cell r="L203">
            <v>404409.31000000006</v>
          </cell>
          <cell r="M203">
            <v>1064145.4899999998</v>
          </cell>
          <cell r="N203">
            <v>157646.5</v>
          </cell>
          <cell r="O203">
            <v>5286672.13</v>
          </cell>
          <cell r="P203">
            <v>0</v>
          </cell>
        </row>
        <row r="204">
          <cell r="A204">
            <v>414201</v>
          </cell>
          <cell r="B204" t="str">
            <v>Iz naslova konvencij z drugimi državami</v>
          </cell>
          <cell r="C204">
            <v>0</v>
          </cell>
          <cell r="D204">
            <v>3052027.58</v>
          </cell>
          <cell r="E204">
            <v>767855.04</v>
          </cell>
          <cell r="F204">
            <v>680370.75999999978</v>
          </cell>
          <cell r="G204">
            <v>2490685.7700000005</v>
          </cell>
          <cell r="H204">
            <v>2383964.0199999996</v>
          </cell>
          <cell r="I204">
            <v>305411.06000000052</v>
          </cell>
          <cell r="J204">
            <v>3014384.42</v>
          </cell>
          <cell r="K204">
            <v>203079.16000000015</v>
          </cell>
          <cell r="L204">
            <v>1611422</v>
          </cell>
          <cell r="M204">
            <v>16099880.909999998</v>
          </cell>
          <cell r="N204">
            <v>37458.089999999851</v>
          </cell>
          <cell r="O204">
            <v>30646538.809999999</v>
          </cell>
          <cell r="P204">
            <v>0</v>
          </cell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P205"/>
        </row>
        <row r="206">
          <cell r="A206">
            <v>4143</v>
          </cell>
          <cell r="B206" t="str">
            <v>Drugi tekoči transferi v tujino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P207"/>
        </row>
        <row r="208">
          <cell r="A208">
            <v>42</v>
          </cell>
          <cell r="B208" t="str">
            <v xml:space="preserve">INVESTICIJSKI ODHODKI </v>
          </cell>
          <cell r="C208">
            <v>14800.74</v>
          </cell>
          <cell r="D208">
            <v>31256.5</v>
          </cell>
          <cell r="E208">
            <v>126411.73000000001</v>
          </cell>
          <cell r="F208">
            <v>100705.49999999997</v>
          </cell>
          <cell r="G208">
            <v>753577.38</v>
          </cell>
          <cell r="H208">
            <v>246607.4800000001</v>
          </cell>
          <cell r="I208">
            <v>547035.89999999991</v>
          </cell>
          <cell r="J208">
            <v>59259.419999999925</v>
          </cell>
          <cell r="K208">
            <v>315561.83000000007</v>
          </cell>
          <cell r="L208">
            <v>123040.43000000017</v>
          </cell>
          <cell r="M208">
            <v>319003.35999999987</v>
          </cell>
          <cell r="N208">
            <v>1113374.27</v>
          </cell>
          <cell r="O208">
            <v>3750634.54</v>
          </cell>
          <cell r="P208">
            <v>0</v>
          </cell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P209"/>
        </row>
        <row r="210">
          <cell r="A210">
            <v>420</v>
          </cell>
          <cell r="B210" t="str">
            <v>NAKUP IN GRADNJA OSNOVNIH SREDSTEV</v>
          </cell>
          <cell r="C210">
            <v>14800.74</v>
          </cell>
          <cell r="D210">
            <v>31256.5</v>
          </cell>
          <cell r="E210">
            <v>126411.73000000001</v>
          </cell>
          <cell r="F210">
            <v>100705.49999999997</v>
          </cell>
          <cell r="G210">
            <v>753577.38</v>
          </cell>
          <cell r="H210">
            <v>246607.4800000001</v>
          </cell>
          <cell r="I210">
            <v>547035.89999999991</v>
          </cell>
          <cell r="J210">
            <v>59259.419999999925</v>
          </cell>
          <cell r="K210">
            <v>315561.83000000007</v>
          </cell>
          <cell r="L210">
            <v>123040.43000000017</v>
          </cell>
          <cell r="M210">
            <v>319003.35999999987</v>
          </cell>
          <cell r="N210">
            <v>1113374.27</v>
          </cell>
          <cell r="O210">
            <v>3750634.54</v>
          </cell>
          <cell r="P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P211"/>
        </row>
        <row r="212">
          <cell r="A212">
            <v>49</v>
          </cell>
          <cell r="B212" t="str">
            <v>PRENOS ODHODKOV IN DRUGIH IZDATKOV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P213"/>
        </row>
        <row r="214">
          <cell r="A214">
            <v>498</v>
          </cell>
          <cell r="B214" t="str">
            <v>EVIDENČNI PROMET ODHODKOV V BREME REZERVNEGA SKLADA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P215"/>
        </row>
        <row r="216">
          <cell r="A216" t="str">
            <v>III.</v>
          </cell>
          <cell r="B216" t="str">
            <v>PRESEŽEK/PRIMANJKLJAJ   (I. - II.)</v>
          </cell>
          <cell r="C216">
            <v>5488090.3300000429</v>
          </cell>
          <cell r="D216">
            <v>-15743535.349999964</v>
          </cell>
          <cell r="E216">
            <v>-106144183.38999987</v>
          </cell>
          <cell r="F216">
            <v>9994417.9199998975</v>
          </cell>
          <cell r="G216">
            <v>-14703601.409999967</v>
          </cell>
          <cell r="H216">
            <v>-31894261.74000001</v>
          </cell>
          <cell r="I216">
            <v>-12997283.960000098</v>
          </cell>
          <cell r="J216">
            <v>36913227.330000222</v>
          </cell>
          <cell r="K216">
            <v>-10703138.690000057</v>
          </cell>
          <cell r="L216">
            <v>-44450637.50000006</v>
          </cell>
          <cell r="M216">
            <v>-45174719.449999928</v>
          </cell>
          <cell r="N216">
            <v>120247375.61000019</v>
          </cell>
          <cell r="O216">
            <v>-109168250.29999959</v>
          </cell>
          <cell r="P216">
            <v>-3.5762786865234375E-7</v>
          </cell>
        </row>
        <row r="217">
          <cell r="A217"/>
          <cell r="B217" t="str">
            <v>(SKUPAJ PRIHODKI MINUS SKUPAJ ODHODKI)</v>
          </cell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P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P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P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P220"/>
        </row>
        <row r="221">
          <cell r="A221" t="str">
            <v>B.</v>
          </cell>
          <cell r="B221" t="str">
            <v>RAČUN FINANČNIH TERJATEV IN NALOŽB :</v>
          </cell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P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P222"/>
        </row>
        <row r="223">
          <cell r="A223" t="str">
            <v>IV.</v>
          </cell>
          <cell r="B223" t="str">
            <v>PREJ. VRAČ. DANIH POSOJIL, PROD. KAP.DEL. (750+751)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P224"/>
        </row>
        <row r="225">
          <cell r="A225">
            <v>750</v>
          </cell>
          <cell r="B225" t="str">
            <v>PREJETA VRAČILA DANIH POSOJIL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7500</v>
          </cell>
          <cell r="B226" t="str">
            <v>Prejeta vračila danih posojil - od posameznikov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7505</v>
          </cell>
          <cell r="B227" t="str">
            <v>Prejeta vračila danih posojil - od drugih ravni države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7507</v>
          </cell>
          <cell r="B228" t="str">
            <v>Prejeta vračila danih posojil - državnemu proračunu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P229"/>
        </row>
        <row r="230">
          <cell r="A230">
            <v>751</v>
          </cell>
          <cell r="B230" t="str">
            <v>PRODAJA KAPITALSKIH DELEŽEV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7512</v>
          </cell>
          <cell r="B231" t="str">
            <v>Sredstva, pridobljena s prodajo kapitalskih deležev v privatnih podjetjih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P232"/>
        </row>
        <row r="233">
          <cell r="A233" t="str">
            <v>V.</v>
          </cell>
          <cell r="B233" t="str">
            <v>DANA POSOJILA, POVEČANJE KAPIT. DEL. (440+441)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P234"/>
        </row>
        <row r="235">
          <cell r="A235">
            <v>440</v>
          </cell>
          <cell r="B235" t="str">
            <v>DANA POSOJILA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>
            <v>4400</v>
          </cell>
          <cell r="B236" t="str">
            <v>Dana posojila posameznikom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4405</v>
          </cell>
          <cell r="B237" t="str">
            <v xml:space="preserve">Dana posojila drugim ravnem države 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4407</v>
          </cell>
          <cell r="B238" t="str">
            <v>Dana posojila državnemu proračunu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P239"/>
        </row>
        <row r="240">
          <cell r="A240">
            <v>441</v>
          </cell>
          <cell r="B240" t="str">
            <v>POVEČANJE KAPITALSKIH DELEŽEV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P241"/>
        </row>
        <row r="242">
          <cell r="A242" t="str">
            <v>VI.</v>
          </cell>
          <cell r="B242" t="str">
            <v>PREJETA - DANA POSOJILA, SPREM. KAP. DEL. (IV. - V.)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P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P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P245"/>
        </row>
        <row r="246">
          <cell r="A246" t="str">
            <v>C.</v>
          </cell>
          <cell r="B246" t="str">
            <v>RAČUN FINANCIRANJA :</v>
          </cell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P247"/>
        </row>
        <row r="248">
          <cell r="A248" t="str">
            <v>VII.</v>
          </cell>
          <cell r="B248" t="str">
            <v>ZADOLŽEVANJE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40000000</v>
          </cell>
          <cell r="N248">
            <v>-40000000</v>
          </cell>
          <cell r="O248">
            <v>0</v>
          </cell>
          <cell r="P248">
            <v>0</v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P249"/>
        </row>
        <row r="250">
          <cell r="A250">
            <v>500</v>
          </cell>
          <cell r="B250" t="str">
            <v>DOMAČE ZADOLŽEVANJE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40000000</v>
          </cell>
          <cell r="N250">
            <v>-40000000</v>
          </cell>
          <cell r="O250">
            <v>0</v>
          </cell>
          <cell r="P250">
            <v>0</v>
          </cell>
        </row>
        <row r="251">
          <cell r="A251">
            <v>5001</v>
          </cell>
          <cell r="B251" t="str">
            <v>Najeti krediti pri poslovnih bankah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5002</v>
          </cell>
          <cell r="B252" t="str">
            <v>Najeti krediti pri drugih finančnih institucijah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>
            <v>5003</v>
          </cell>
          <cell r="B253" t="str">
            <v>Najeti krediti pri drugih domačih kreditodajalcih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40000000</v>
          </cell>
          <cell r="N253">
            <v>-40000000</v>
          </cell>
          <cell r="O253">
            <v>0</v>
          </cell>
          <cell r="P253">
            <v>0</v>
          </cell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P254"/>
        </row>
        <row r="255">
          <cell r="A255" t="str">
            <v>VIII.</v>
          </cell>
          <cell r="B255" t="str">
            <v>ODPLAČILA DOLGA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P256"/>
        </row>
        <row r="257">
          <cell r="A257">
            <v>550</v>
          </cell>
          <cell r="B257" t="str">
            <v>ODPLAČILA DOMAČEGA DOLGA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5501</v>
          </cell>
          <cell r="B258" t="str">
            <v>Odplačila kreditov poslovnim bankam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5502</v>
          </cell>
          <cell r="B259" t="str">
            <v>Odplačila kreditov drugim finančnim institucijam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5503</v>
          </cell>
          <cell r="B260" t="str">
            <v>Odplačila kreditov drugim domačim kreditodajalcem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P262"/>
        </row>
        <row r="263">
          <cell r="A263" t="str">
            <v>IX</v>
          </cell>
          <cell r="B263" t="str">
            <v>NETO ZADOLŽEVANJE   (VII. - VIII.)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40000000</v>
          </cell>
          <cell r="N263">
            <v>-40000000</v>
          </cell>
          <cell r="O263">
            <v>0</v>
          </cell>
          <cell r="P263">
            <v>0</v>
          </cell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P264"/>
        </row>
        <row r="265">
          <cell r="A265" t="str">
            <v>X</v>
          </cell>
          <cell r="B265" t="str">
            <v>POVEČ./ZMANJ. SRED. NA RAČUNIH (III. + VI. + IX.)</v>
          </cell>
          <cell r="C265">
            <v>5488090.3300000429</v>
          </cell>
          <cell r="D265">
            <v>-15743535.349999964</v>
          </cell>
          <cell r="E265">
            <v>-106144183.38999987</v>
          </cell>
          <cell r="F265">
            <v>9994417.9199998975</v>
          </cell>
          <cell r="G265">
            <v>-14703601.409999967</v>
          </cell>
          <cell r="H265">
            <v>-31894261.74000001</v>
          </cell>
          <cell r="I265">
            <v>-12997283.960000098</v>
          </cell>
          <cell r="J265">
            <v>36913227.330000222</v>
          </cell>
          <cell r="K265">
            <v>-10703138.690000057</v>
          </cell>
          <cell r="L265">
            <v>-44450637.50000006</v>
          </cell>
          <cell r="M265">
            <v>-5174719.4499999285</v>
          </cell>
          <cell r="N265">
            <v>80247375.610000193</v>
          </cell>
          <cell r="O265">
            <v>-109168250.29999959</v>
          </cell>
          <cell r="P265">
            <v>-3.5762786865234375E-7</v>
          </cell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P266"/>
        </row>
        <row r="267">
          <cell r="A267" t="str">
            <v>XII.</v>
          </cell>
          <cell r="B267" t="str">
            <v>STANJE SRED. NA RAČ. ZAV. KONEC PRET. MESECA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70">
          <cell r="B270" t="str">
            <v>Zavod za zdravstveno zavarovanje Slovenije</v>
          </cell>
          <cell r="C270">
            <v>3</v>
          </cell>
          <cell r="D270">
            <v>3</v>
          </cell>
          <cell r="E270">
            <v>3</v>
          </cell>
          <cell r="F270">
            <v>3</v>
          </cell>
          <cell r="G270">
            <v>3</v>
          </cell>
          <cell r="H270">
            <v>3</v>
          </cell>
          <cell r="I270">
            <v>3</v>
          </cell>
          <cell r="J270">
            <v>3</v>
          </cell>
          <cell r="K270">
            <v>3</v>
          </cell>
          <cell r="L270">
            <v>3</v>
          </cell>
          <cell r="M270">
            <v>3</v>
          </cell>
          <cell r="N270">
            <v>3</v>
          </cell>
          <cell r="O270">
            <v>3</v>
          </cell>
          <cell r="P270">
            <v>3</v>
          </cell>
        </row>
        <row r="273">
          <cell r="A273">
            <v>701304</v>
          </cell>
        </row>
        <row r="274">
          <cell r="A274">
            <v>701320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ess"/>
      <sheetName val="mesecno"/>
      <sheetName val="A_ZZZS"/>
      <sheetName val="A_ZZZS_74"/>
      <sheetName val="A_ZZZS_4133"/>
      <sheetName val="jan"/>
      <sheetName val="feb"/>
      <sheetName val="mar"/>
      <sheetName val="apr"/>
      <sheetName val="maj"/>
      <sheetName val="jun"/>
      <sheetName val="jul"/>
      <sheetName val="avg"/>
      <sheetName val="sep"/>
      <sheetName val="okt"/>
      <sheetName val="nov"/>
      <sheetName val="dec"/>
      <sheetName val="2011_85"/>
    </sheetNames>
    <sheetDataSet>
      <sheetData sheetId="0"/>
      <sheetData sheetId="1">
        <row r="1">
          <cell r="A1" t="str">
            <v>A.</v>
          </cell>
          <cell r="B1" t="str">
            <v xml:space="preserve"> BILANCA PRIHODKOV IN ODHODKOV </v>
          </cell>
          <cell r="C1" t="str">
            <v>jan</v>
          </cell>
          <cell r="D1" t="str">
            <v>feb</v>
          </cell>
          <cell r="E1" t="str">
            <v>mar</v>
          </cell>
          <cell r="F1" t="str">
            <v>apr</v>
          </cell>
          <cell r="G1" t="str">
            <v>maj</v>
          </cell>
          <cell r="H1" t="str">
            <v>jun</v>
          </cell>
          <cell r="I1" t="str">
            <v>jul</v>
          </cell>
          <cell r="J1" t="str">
            <v>avg</v>
          </cell>
          <cell r="K1" t="str">
            <v>sep</v>
          </cell>
          <cell r="L1" t="str">
            <v>okt</v>
          </cell>
          <cell r="M1" t="str">
            <v>nov</v>
          </cell>
          <cell r="N1" t="str">
            <v>dec</v>
          </cell>
          <cell r="O1" t="str">
            <v>Skupaj</v>
          </cell>
          <cell r="P1" t="str">
            <v>test</v>
          </cell>
          <cell r="R1"/>
        </row>
        <row r="2">
          <cell r="A2" t="str">
            <v>I.</v>
          </cell>
          <cell r="B2" t="str">
            <v>SKUPAJ PRIHODKI (70+71+72+73+74)</v>
          </cell>
          <cell r="C2">
            <v>314976399.85000002</v>
          </cell>
          <cell r="D2">
            <v>328367480.01999998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643343879.87</v>
          </cell>
          <cell r="P2">
            <v>0</v>
          </cell>
          <cell r="R2" t="str">
            <v>replace mesec in 4!</v>
          </cell>
        </row>
        <row r="3">
          <cell r="A3"/>
          <cell r="B3"/>
          <cell r="C3"/>
          <cell r="D3"/>
          <cell r="E3"/>
          <cell r="F3"/>
          <cell r="G3"/>
          <cell r="H3"/>
          <cell r="I3"/>
          <cell r="J3"/>
          <cell r="K3"/>
          <cell r="L3"/>
          <cell r="M3"/>
          <cell r="N3"/>
          <cell r="O3"/>
          <cell r="P3"/>
        </row>
        <row r="4">
          <cell r="A4"/>
          <cell r="B4" t="str">
            <v>TEKOČNI PRIHODKI (70+71)</v>
          </cell>
          <cell r="C4">
            <v>268389115.34000003</v>
          </cell>
          <cell r="D4">
            <v>276863306.37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545252421.71000004</v>
          </cell>
          <cell r="P4"/>
        </row>
        <row r="5">
          <cell r="A5"/>
          <cell r="B5"/>
          <cell r="C5"/>
          <cell r="D5"/>
          <cell r="E5"/>
          <cell r="F5"/>
          <cell r="G5"/>
          <cell r="H5"/>
          <cell r="I5"/>
          <cell r="J5"/>
          <cell r="K5"/>
          <cell r="L5"/>
          <cell r="M5"/>
          <cell r="N5"/>
          <cell r="P5"/>
        </row>
        <row r="6">
          <cell r="A6">
            <v>70</v>
          </cell>
          <cell r="B6" t="str">
            <v>DAVČNI PRIHODKI (DAVKI IN PRISPEVKI)</v>
          </cell>
          <cell r="C6">
            <v>263994002.89000005</v>
          </cell>
          <cell r="D6">
            <v>263279071.90000001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527273074.79000008</v>
          </cell>
          <cell r="P6">
            <v>0</v>
          </cell>
        </row>
        <row r="7">
          <cell r="A7"/>
          <cell r="B7"/>
          <cell r="C7"/>
          <cell r="D7"/>
          <cell r="E7"/>
          <cell r="F7"/>
          <cell r="G7"/>
          <cell r="H7"/>
          <cell r="I7"/>
          <cell r="J7"/>
          <cell r="K7"/>
          <cell r="L7"/>
          <cell r="M7"/>
          <cell r="N7"/>
          <cell r="P7"/>
        </row>
        <row r="8">
          <cell r="A8">
            <v>701</v>
          </cell>
          <cell r="B8" t="str">
            <v>PRISPEVKI ZA SOCIALNO VARNOST</v>
          </cell>
          <cell r="C8">
            <v>255832921.03000003</v>
          </cell>
          <cell r="D8">
            <v>267714926.48000002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523547847.51000005</v>
          </cell>
          <cell r="P8">
            <v>0</v>
          </cell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  <cell r="K9"/>
          <cell r="L9"/>
          <cell r="M9"/>
          <cell r="N9"/>
          <cell r="P9"/>
        </row>
        <row r="10">
          <cell r="A10">
            <v>7010</v>
          </cell>
          <cell r="B10" t="str">
            <v>Prispevki zaposlenih</v>
          </cell>
          <cell r="C10">
            <v>111725327.73</v>
          </cell>
          <cell r="D10">
            <v>116836118.54000001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228561446.27000001</v>
          </cell>
          <cell r="P10">
            <v>0</v>
          </cell>
          <cell r="U10"/>
        </row>
        <row r="11">
          <cell r="A11">
            <v>701006</v>
          </cell>
          <cell r="B11" t="str">
            <v>Prispevek za ZZ - od zaposlenih pri pravnih osebah</v>
          </cell>
          <cell r="C11">
            <v>107618865.73</v>
          </cell>
          <cell r="D11">
            <v>112450688.73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220069554.46000001</v>
          </cell>
          <cell r="P11">
            <v>0</v>
          </cell>
        </row>
        <row r="12">
          <cell r="A12">
            <v>701007</v>
          </cell>
          <cell r="B12" t="str">
            <v>Prispevek za ZZ - od zaposlenih pri fizičnih osebah</v>
          </cell>
          <cell r="C12">
            <v>3931506.55</v>
          </cell>
          <cell r="D12">
            <v>4127861.6100000003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8059368.1600000001</v>
          </cell>
          <cell r="P12">
            <v>0</v>
          </cell>
        </row>
        <row r="13">
          <cell r="A13">
            <v>701008</v>
          </cell>
          <cell r="B13" t="str">
            <v>Prispevek za ZZ - od zaposlenih pri tujem delodajalcu</v>
          </cell>
          <cell r="C13">
            <v>122809.92</v>
          </cell>
          <cell r="D13">
            <v>221703.94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344513.86</v>
          </cell>
          <cell r="P13">
            <v>0</v>
          </cell>
        </row>
        <row r="14">
          <cell r="A14">
            <v>701010</v>
          </cell>
          <cell r="B14" t="str">
            <v>Prispevki ZZ iz drugih pravnih razmerij</v>
          </cell>
          <cell r="C14">
            <v>52145.53</v>
          </cell>
          <cell r="D14">
            <v>35864.259999999995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88009.79</v>
          </cell>
          <cell r="P14">
            <v>0</v>
          </cell>
        </row>
        <row r="15">
          <cell r="A15"/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P15"/>
        </row>
        <row r="16">
          <cell r="A16">
            <v>7011</v>
          </cell>
          <cell r="B16" t="str">
            <v>Prispevki delodajalcev</v>
          </cell>
          <cell r="C16">
            <v>125455012.61</v>
          </cell>
          <cell r="D16">
            <v>131117263.49000001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256572276.10000002</v>
          </cell>
          <cell r="P16">
            <v>0</v>
          </cell>
        </row>
        <row r="17">
          <cell r="A17">
            <v>701109</v>
          </cell>
          <cell r="B17" t="str">
            <v>Prispevek za ZZ - za zavarovanje pri pravnih osebah</v>
          </cell>
          <cell r="C17">
            <v>109782116.09999999</v>
          </cell>
          <cell r="D17">
            <v>114842927.49000001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224625043.59</v>
          </cell>
          <cell r="P17">
            <v>0</v>
          </cell>
        </row>
        <row r="18">
          <cell r="A18">
            <v>701110</v>
          </cell>
          <cell r="B18" t="str">
            <v>Prispevek za poškodbe pri delu in poklicne bolezni</v>
          </cell>
          <cell r="C18">
            <v>9937413.5500000007</v>
          </cell>
          <cell r="D18">
            <v>10314714.289999999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20252127.84</v>
          </cell>
          <cell r="P18">
            <v>0</v>
          </cell>
        </row>
        <row r="19">
          <cell r="A19">
            <v>701113</v>
          </cell>
          <cell r="B19" t="str">
            <v>Prispevek za ZZ za zaposlene pri fizičnih osebah</v>
          </cell>
          <cell r="C19">
            <v>4366945.29</v>
          </cell>
          <cell r="D19">
            <v>4468575.8999999994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8835521.1899999995</v>
          </cell>
          <cell r="P19">
            <v>0</v>
          </cell>
        </row>
        <row r="20">
          <cell r="A20">
            <v>701116</v>
          </cell>
          <cell r="B20" t="str">
            <v>Prispevki za ZZ iz začasnega dela dijakov in študentov</v>
          </cell>
          <cell r="C20">
            <v>1368537.67</v>
          </cell>
          <cell r="D20">
            <v>1491045.81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2859583.48</v>
          </cell>
          <cell r="P20">
            <v>0</v>
          </cell>
        </row>
        <row r="21">
          <cell r="A21"/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P21"/>
        </row>
        <row r="22">
          <cell r="A22">
            <v>7012</v>
          </cell>
          <cell r="B22" t="str">
            <v>Prispevki samozaposlenih</v>
          </cell>
          <cell r="C22">
            <v>12492866.33</v>
          </cell>
          <cell r="D22">
            <v>13170056.140000001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25662922.469999999</v>
          </cell>
          <cell r="P22">
            <v>0</v>
          </cell>
        </row>
        <row r="23">
          <cell r="A23">
            <v>701207</v>
          </cell>
          <cell r="B23" t="str">
            <v>Prispevek za ZZ - kmetov, od katastrskega dohodka</v>
          </cell>
          <cell r="C23">
            <v>2768.4</v>
          </cell>
          <cell r="D23">
            <v>393.61000000000013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3162.01</v>
          </cell>
          <cell r="P23">
            <v>0</v>
          </cell>
        </row>
        <row r="24">
          <cell r="A24">
            <v>701208</v>
          </cell>
          <cell r="B24" t="str">
            <v>Prispevek za ZZ - kmetov, od osnove za pokojninsko in invalidsko zav.</v>
          </cell>
          <cell r="C24">
            <v>493505.46</v>
          </cell>
          <cell r="D24">
            <v>626951.83000000007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1120457.29</v>
          </cell>
          <cell r="P24">
            <v>0</v>
          </cell>
        </row>
        <row r="25">
          <cell r="A25">
            <v>701209</v>
          </cell>
          <cell r="B25" t="str">
            <v>Prispevek za ZZ - oseb, ki plačujejo prispevek v pavšalu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</row>
        <row r="26">
          <cell r="A26">
            <v>701210</v>
          </cell>
          <cell r="B26" t="str">
            <v>Prispevek za ZZ - oseb, ki niso zavarovane iz drugih naslovov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</row>
        <row r="27">
          <cell r="A27">
            <v>701211</v>
          </cell>
          <cell r="B27" t="str">
            <v>Prispevek za poškodbe pri delu in poklicne bolezni kmetov</v>
          </cell>
          <cell r="C27">
            <v>44310.25</v>
          </cell>
          <cell r="D27">
            <v>51629.130000000005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95939.38</v>
          </cell>
          <cell r="P27">
            <v>0</v>
          </cell>
        </row>
        <row r="28">
          <cell r="A28">
            <v>701212</v>
          </cell>
          <cell r="B28" t="str">
            <v>Pavšalni prispevek za poškodbe pri delu in poklicne bolezni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 t="str">
            <v xml:space="preserve"> </v>
          </cell>
        </row>
        <row r="29">
          <cell r="A29">
            <v>701213</v>
          </cell>
          <cell r="B29" t="str">
            <v>Prispevek za ZZ - oseb, ki samostojno opravljajo dejavnost</v>
          </cell>
          <cell r="C29">
            <v>5765860.8899999997</v>
          </cell>
          <cell r="D29">
            <v>6153731.5499999998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11919592.439999999</v>
          </cell>
          <cell r="P29">
            <v>0</v>
          </cell>
        </row>
        <row r="30">
          <cell r="A30">
            <v>701214</v>
          </cell>
          <cell r="B30" t="str">
            <v>Prispevek za ZZ oseb, ki samost.opr.gosp.dej.</v>
          </cell>
          <cell r="C30">
            <v>6186421.3300000001</v>
          </cell>
          <cell r="D30">
            <v>6337350.0199999996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12523771.35</v>
          </cell>
          <cell r="P30">
            <v>0</v>
          </cell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P31"/>
          <cell r="S31"/>
        </row>
        <row r="32">
          <cell r="A32">
            <v>7013</v>
          </cell>
          <cell r="B32" t="str">
            <v>Ostali prispevki za socialno varnost</v>
          </cell>
          <cell r="C32">
            <v>6159714.3600000003</v>
          </cell>
          <cell r="D32">
            <v>6591488.3099999996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12751202.67</v>
          </cell>
          <cell r="P32">
            <v>0</v>
          </cell>
        </row>
        <row r="33">
          <cell r="A33">
            <v>701303</v>
          </cell>
          <cell r="B33" t="str">
            <v>Zamudne obresti iz naslova prispevkov za ZZ</v>
          </cell>
          <cell r="C33">
            <v>163021.15</v>
          </cell>
          <cell r="D33">
            <v>173239.03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336260.18</v>
          </cell>
          <cell r="P33">
            <v>0</v>
          </cell>
        </row>
        <row r="34">
          <cell r="A34">
            <v>701305</v>
          </cell>
          <cell r="B34" t="str">
            <v>Pozneje plačani ukinjeni prispevki za socialno varnost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</row>
        <row r="35">
          <cell r="A35">
            <v>701310</v>
          </cell>
          <cell r="B35" t="str">
            <v>Prisp. delojem. za ZZ od nadomestil za starševski dopust</v>
          </cell>
          <cell r="C35">
            <v>2300471.91</v>
          </cell>
          <cell r="D35">
            <v>2327702.5599999996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4628174.47</v>
          </cell>
          <cell r="P35">
            <v>0</v>
          </cell>
        </row>
        <row r="36">
          <cell r="A36">
            <v>701314</v>
          </cell>
          <cell r="B36" t="str">
            <v>Prisp. delojem. za ZZ od nadomestil zaradi bolezenske odsotnosti, 
ki jih ZZZS neposredno izplačuje upravičencem</v>
          </cell>
          <cell r="C36">
            <v>209656.51</v>
          </cell>
          <cell r="D36">
            <v>213996.95999999996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423653.47</v>
          </cell>
          <cell r="P36">
            <v>0</v>
          </cell>
        </row>
        <row r="37">
          <cell r="A37">
            <v>701318</v>
          </cell>
          <cell r="B37" t="str">
            <v>Prisp. delojem. za ZZ od nadomestil za čas brezposelnosti</v>
          </cell>
          <cell r="C37">
            <v>637045.16</v>
          </cell>
          <cell r="D37">
            <v>804016.35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1441061.51</v>
          </cell>
          <cell r="P37">
            <v>0</v>
          </cell>
        </row>
        <row r="38">
          <cell r="A38">
            <v>701323</v>
          </cell>
          <cell r="B38" t="str">
            <v>Prispevek za ZZ za poškodbe pri delu in poklicne bolezni iz dr. pr. razmerij</v>
          </cell>
          <cell r="C38">
            <v>283765.08</v>
          </cell>
          <cell r="D38">
            <v>326759.33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610524.41</v>
          </cell>
          <cell r="P38">
            <v>0</v>
          </cell>
        </row>
        <row r="39">
          <cell r="A39">
            <v>701324</v>
          </cell>
          <cell r="B39" t="str">
            <v>Prispevek za ZZ oseb, ki plačujejo prispevek v pavšalu</v>
          </cell>
          <cell r="C39">
            <v>1487060.69</v>
          </cell>
          <cell r="D39">
            <v>1700411.8000000003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3187472.49</v>
          </cell>
          <cell r="P39">
            <v>0</v>
          </cell>
        </row>
        <row r="40">
          <cell r="A40">
            <v>701325</v>
          </cell>
          <cell r="B40" t="str">
            <v>Prispevek za ZZ oseb, ki niso zavarovane iz drugih naslovov</v>
          </cell>
          <cell r="C40">
            <v>1039836.92</v>
          </cell>
          <cell r="D40">
            <v>1006874.7499999999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2046711.67</v>
          </cell>
          <cell r="P40">
            <v>0</v>
          </cell>
        </row>
        <row r="41">
          <cell r="A41">
            <v>701326</v>
          </cell>
          <cell r="B41" t="str">
            <v>Prispevek za ZZ od drugih oseb</v>
          </cell>
          <cell r="C41">
            <v>38856.94</v>
          </cell>
          <cell r="D41">
            <v>38487.53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77344.47</v>
          </cell>
          <cell r="P41">
            <v>0</v>
          </cell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706</v>
          </cell>
          <cell r="B43" t="str">
            <v>DRUGI DAVKI</v>
          </cell>
          <cell r="C43">
            <v>8161081.8600000003</v>
          </cell>
          <cell r="D43">
            <v>-4435854.58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3725227.2800000003</v>
          </cell>
          <cell r="P43">
            <v>0</v>
          </cell>
        </row>
        <row r="44">
          <cell r="A44">
            <v>7060</v>
          </cell>
          <cell r="B44" t="str">
            <v>Drugi davki</v>
          </cell>
          <cell r="C44">
            <v>8161081.8600000003</v>
          </cell>
          <cell r="D44">
            <v>-4435854.58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3725227.2800000003</v>
          </cell>
          <cell r="P44">
            <v>0</v>
          </cell>
        </row>
        <row r="45">
          <cell r="A45">
            <v>706099</v>
          </cell>
          <cell r="B45" t="str">
            <v>Drugi davki (nerazporejeni prispevki ZZ)</v>
          </cell>
          <cell r="C45">
            <v>8161081.8600000003</v>
          </cell>
          <cell r="D45">
            <v>-4435854.58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3725227.2800000003</v>
          </cell>
          <cell r="P45">
            <v>0</v>
          </cell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P46"/>
        </row>
        <row r="47">
          <cell r="A47">
            <v>71</v>
          </cell>
          <cell r="B47" t="str">
            <v>NEDAVČNI PRIHODKI (710+712+713+714)</v>
          </cell>
          <cell r="C47">
            <v>4395112.45</v>
          </cell>
          <cell r="D47">
            <v>13584234.469999997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17979346.919999998</v>
          </cell>
          <cell r="P47">
            <v>0</v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P48"/>
        </row>
        <row r="49">
          <cell r="A49">
            <v>710</v>
          </cell>
          <cell r="B49" t="str">
            <v>UDELEŽBA NA DOBIČKU IN DOHODKI OD PREMOŽENJA</v>
          </cell>
          <cell r="C49">
            <v>163871.02000000002</v>
          </cell>
          <cell r="D49">
            <v>113884.12999999998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277755.15000000002</v>
          </cell>
          <cell r="P49">
            <v>0</v>
          </cell>
        </row>
        <row r="50">
          <cell r="A50">
            <v>7102</v>
          </cell>
          <cell r="B50" t="str">
            <v xml:space="preserve">Prihodki od obresti </v>
          </cell>
          <cell r="C50">
            <v>141913.82</v>
          </cell>
          <cell r="D50">
            <v>97072.979999999981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238986.8</v>
          </cell>
          <cell r="P50">
            <v>0</v>
          </cell>
        </row>
        <row r="51">
          <cell r="A51">
            <v>7103</v>
          </cell>
          <cell r="B51" t="str">
            <v>Prihodki od premoženja</v>
          </cell>
          <cell r="C51">
            <v>21957.200000000001</v>
          </cell>
          <cell r="D51">
            <v>16811.149999999998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38768.35</v>
          </cell>
          <cell r="P51">
            <v>0</v>
          </cell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</row>
        <row r="53">
          <cell r="A53">
            <v>711</v>
          </cell>
          <cell r="B53" t="str">
            <v>TAKSE IN PRISTOJBINE</v>
          </cell>
          <cell r="C53">
            <v>12500</v>
          </cell>
          <cell r="D53">
            <v>358650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371150</v>
          </cell>
          <cell r="P53">
            <v>0</v>
          </cell>
        </row>
        <row r="54">
          <cell r="A54">
            <v>7111</v>
          </cell>
          <cell r="B54" t="str">
            <v>Upravne takse in pristojbine</v>
          </cell>
          <cell r="C54">
            <v>12500</v>
          </cell>
          <cell r="D54">
            <v>358650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371150</v>
          </cell>
          <cell r="P54">
            <v>0</v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P55"/>
        </row>
        <row r="56">
          <cell r="A56">
            <v>712</v>
          </cell>
          <cell r="B56" t="str">
            <v>DENARNE KAZNI</v>
          </cell>
          <cell r="C56">
            <v>34271.910000000003</v>
          </cell>
          <cell r="D56">
            <v>19080.809999999998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53352.72</v>
          </cell>
          <cell r="P56">
            <v>0</v>
          </cell>
        </row>
        <row r="57">
          <cell r="A57">
            <v>7120</v>
          </cell>
          <cell r="B57" t="str">
            <v>Denarne kazni</v>
          </cell>
          <cell r="C57">
            <v>34271.910000000003</v>
          </cell>
          <cell r="D57">
            <v>19080.809999999998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53352.72</v>
          </cell>
          <cell r="P57">
            <v>0</v>
          </cell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P58"/>
        </row>
        <row r="59">
          <cell r="A59">
            <v>713</v>
          </cell>
          <cell r="B59" t="str">
            <v>PRIHODKI OD PRODAJE BLAGA IN STORITEV</v>
          </cell>
          <cell r="C59">
            <v>155756.87</v>
          </cell>
          <cell r="D59">
            <v>214969.91000000003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370726.78</v>
          </cell>
          <cell r="P59">
            <v>0</v>
          </cell>
        </row>
        <row r="60">
          <cell r="A60">
            <v>7130</v>
          </cell>
          <cell r="B60" t="str">
            <v>Prihodki od prodaje blaga in storitev</v>
          </cell>
          <cell r="C60">
            <v>155756.87</v>
          </cell>
          <cell r="D60">
            <v>214969.91000000003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370726.78</v>
          </cell>
          <cell r="P60">
            <v>0</v>
          </cell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P61"/>
        </row>
        <row r="62">
          <cell r="A62">
            <v>714</v>
          </cell>
          <cell r="B62" t="str">
            <v>DRUGI NEDAVČNI PRIHODKI</v>
          </cell>
          <cell r="C62">
            <v>4028712.6500000004</v>
          </cell>
          <cell r="D62">
            <v>12877649.619999997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16906362.269999996</v>
          </cell>
          <cell r="P62">
            <v>0</v>
          </cell>
        </row>
        <row r="63">
          <cell r="A63">
            <v>7141</v>
          </cell>
          <cell r="B63" t="str">
            <v>Drugi nedavčni prihodki</v>
          </cell>
          <cell r="C63">
            <v>4028712.6500000004</v>
          </cell>
          <cell r="D63">
            <v>12877649.619999997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16906362.269999996</v>
          </cell>
          <cell r="P63">
            <v>0</v>
          </cell>
        </row>
        <row r="64">
          <cell r="A64">
            <v>714100</v>
          </cell>
          <cell r="B64" t="str">
            <v>Drugi nedavčni prihodki</v>
          </cell>
          <cell r="C64">
            <v>2060208.86</v>
          </cell>
          <cell r="D64">
            <v>1006962.45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3067171.31</v>
          </cell>
          <cell r="P64">
            <v>0</v>
          </cell>
        </row>
        <row r="65">
          <cell r="A65">
            <v>714103</v>
          </cell>
          <cell r="B65" t="str">
            <v>Prihodki iz naslova konvencij z drugimi državami</v>
          </cell>
          <cell r="C65">
            <v>88063.55</v>
          </cell>
          <cell r="D65">
            <v>9055789.5699999984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9143853.1199999992</v>
          </cell>
          <cell r="P65">
            <v>0</v>
          </cell>
        </row>
        <row r="66">
          <cell r="A66">
            <v>714104</v>
          </cell>
          <cell r="B66" t="str">
            <v>Prihodki iz naslova regresnih zahtevkov</v>
          </cell>
          <cell r="C66">
            <v>1735810.32</v>
          </cell>
          <cell r="D66">
            <v>2712992.1099999994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4448802.43</v>
          </cell>
          <cell r="P66">
            <v>0</v>
          </cell>
        </row>
        <row r="67">
          <cell r="A67">
            <v>714118</v>
          </cell>
          <cell r="B67" t="str">
            <v>Prispevek za vzpodbujanje zaposlovanja invalidov po ZZRZI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</row>
        <row r="68">
          <cell r="A68">
            <v>714120</v>
          </cell>
          <cell r="B68" t="str">
            <v>Prihodki iz naslova odškodnin iz sklenjenih zavarovanj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</row>
        <row r="69">
          <cell r="A69">
            <v>714199</v>
          </cell>
          <cell r="B69" t="str">
            <v>Drugi izredni nedavčni prihodki</v>
          </cell>
          <cell r="C69">
            <v>144629.92000000001</v>
          </cell>
          <cell r="D69">
            <v>101905.48999999999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246535.41</v>
          </cell>
          <cell r="P69">
            <v>0</v>
          </cell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P70"/>
        </row>
        <row r="71">
          <cell r="A71">
            <v>72</v>
          </cell>
          <cell r="B71" t="str">
            <v>KAPITALSKI PRIHODKI (720+722)</v>
          </cell>
          <cell r="C71">
            <v>380</v>
          </cell>
          <cell r="D71">
            <v>177.5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557.5</v>
          </cell>
          <cell r="P71">
            <v>0</v>
          </cell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P72"/>
        </row>
        <row r="73">
          <cell r="A73">
            <v>720</v>
          </cell>
          <cell r="B73" t="str">
            <v>PRIHODKI OD PRODAJE OSNOVNIH SREDSTEV</v>
          </cell>
          <cell r="C73">
            <v>380</v>
          </cell>
          <cell r="D73">
            <v>177.5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557.5</v>
          </cell>
          <cell r="P73">
            <v>0</v>
          </cell>
        </row>
        <row r="74">
          <cell r="A74">
            <v>7200</v>
          </cell>
          <cell r="B74" t="str">
            <v>Prihodki od prodaje zgradb in prostorov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>
            <v>7201</v>
          </cell>
          <cell r="B75" t="str">
            <v>Prihodki od prodaje prevoznih sredstev</v>
          </cell>
          <cell r="C75">
            <v>0</v>
          </cell>
          <cell r="D75">
            <v>137.5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137.5</v>
          </cell>
          <cell r="P75">
            <v>0</v>
          </cell>
        </row>
        <row r="76">
          <cell r="A76">
            <v>7202</v>
          </cell>
          <cell r="B76" t="str">
            <v>Prihodki od prodaje opreme</v>
          </cell>
          <cell r="C76">
            <v>380</v>
          </cell>
          <cell r="D76">
            <v>40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420</v>
          </cell>
          <cell r="P76">
            <v>0</v>
          </cell>
        </row>
        <row r="77">
          <cell r="A77">
            <v>7203</v>
          </cell>
          <cell r="B77" t="str">
            <v>Prihodki od prodaje drugih osnovnih sredstev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P78"/>
        </row>
        <row r="79">
          <cell r="A79">
            <v>722</v>
          </cell>
          <cell r="B79" t="str">
            <v>PRIHODKI OD PRODAJE ZEMLJIŠČ IN NEMATER. PREMOŽENJA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P80"/>
        </row>
        <row r="81">
          <cell r="A81">
            <v>73</v>
          </cell>
          <cell r="B81" t="str">
            <v>PREJETE DONACIJE (730+731)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P82"/>
        </row>
        <row r="83">
          <cell r="A83">
            <v>730</v>
          </cell>
          <cell r="B83" t="str">
            <v>PREJETE DONACIJE IZ DOMAČIH VIROV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</row>
        <row r="84">
          <cell r="A84">
            <v>731</v>
          </cell>
          <cell r="B84" t="str">
            <v>PREJETE DONACIJE IZ TUJINE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P85"/>
        </row>
        <row r="86">
          <cell r="A86">
            <v>74</v>
          </cell>
          <cell r="B86" t="str">
            <v>TRANSFERNI PRIHODKI</v>
          </cell>
          <cell r="C86">
            <v>46586904.510000005</v>
          </cell>
          <cell r="D86">
            <v>51503996.149999991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98090900.659999996</v>
          </cell>
          <cell r="P86">
            <v>0</v>
          </cell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P87"/>
        </row>
        <row r="88">
          <cell r="A88">
            <v>740</v>
          </cell>
          <cell r="B88" t="str">
            <v>TRANSFERNI PRIHODKI IZ DRUGIH JAVNOFINANČNIH INST.</v>
          </cell>
          <cell r="C88">
            <v>46586904.510000005</v>
          </cell>
          <cell r="D88">
            <v>51503996.149999991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98090900.659999996</v>
          </cell>
          <cell r="P88">
            <v>0</v>
          </cell>
        </row>
        <row r="89">
          <cell r="A89">
            <v>7400</v>
          </cell>
          <cell r="B89" t="str">
            <v>Prejeta sredstva iz državnega proračuna</v>
          </cell>
          <cell r="C89">
            <v>4323812.7300000004</v>
          </cell>
          <cell r="D89">
            <v>4600968.12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8924780.8500000015</v>
          </cell>
          <cell r="P89">
            <v>0</v>
          </cell>
        </row>
        <row r="90">
          <cell r="A90">
            <v>740000</v>
          </cell>
          <cell r="B90" t="str">
            <v>Prejeta sredstva iz naslova tekočih obveznosti državnega proračuna</v>
          </cell>
          <cell r="C90">
            <v>-17365.650000000001</v>
          </cell>
          <cell r="D90">
            <v>17365.650000000001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</row>
        <row r="91">
          <cell r="A91">
            <v>740003</v>
          </cell>
          <cell r="B91" t="str">
            <v>Prejeta sred. iz drž. prorač. iz naslova plačila prisp. za ZZ določenih oseb</v>
          </cell>
          <cell r="C91">
            <v>1580493.9</v>
          </cell>
          <cell r="D91">
            <v>1679398.38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3259892.28</v>
          </cell>
          <cell r="P91">
            <v>0</v>
          </cell>
        </row>
        <row r="92">
          <cell r="A92">
            <v>740004</v>
          </cell>
          <cell r="B92" t="str">
            <v>Druga prejeta sredstva iz državnega proračuna za tekočo porabo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</row>
        <row r="93">
          <cell r="A93">
            <v>740007</v>
          </cell>
          <cell r="B93" t="str">
            <v>Prisp. delod. za ZZ nadom. porodniško</v>
          </cell>
          <cell r="C93">
            <v>1781433.04</v>
          </cell>
          <cell r="D93">
            <v>1743235.38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3524668.42</v>
          </cell>
          <cell r="P93">
            <v>0</v>
          </cell>
        </row>
        <row r="94">
          <cell r="A94">
            <v>740011</v>
          </cell>
          <cell r="B94" t="str">
            <v>Prisp. delod. za ZZ nadom. za brezposeln.</v>
          </cell>
          <cell r="C94">
            <v>635157.19999999995</v>
          </cell>
          <cell r="D94">
            <v>804016.17999999993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1439173.38</v>
          </cell>
          <cell r="P94">
            <v>0</v>
          </cell>
        </row>
        <row r="95">
          <cell r="A95">
            <v>740014</v>
          </cell>
          <cell r="B95" t="str">
            <v>Prisp. delod. Za ZZ za vojaške obv.na služenju voj. roka</v>
          </cell>
          <cell r="C95">
            <v>9300.98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9300.98</v>
          </cell>
          <cell r="P95">
            <v>0</v>
          </cell>
        </row>
        <row r="96">
          <cell r="A96">
            <v>740015</v>
          </cell>
          <cell r="B96" t="str">
            <v xml:space="preserve">Prisp. delod. za pošk. pri delu in pokl. bolezni za vojaške obv. </v>
          </cell>
          <cell r="C96">
            <v>282.87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282.87</v>
          </cell>
          <cell r="P96">
            <v>0</v>
          </cell>
        </row>
        <row r="97">
          <cell r="A97">
            <v>740016</v>
          </cell>
          <cell r="B97" t="str">
            <v>Prejeta sredstva iz državnega proračuna iz naslova prispevka delodajalca za zdravstveno zavarovanje zapornikov</v>
          </cell>
          <cell r="C97">
            <v>334510.39</v>
          </cell>
          <cell r="D97">
            <v>356952.53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691462.92</v>
          </cell>
          <cell r="P97">
            <v>0</v>
          </cell>
        </row>
        <row r="98">
          <cell r="A98">
            <v>740017</v>
          </cell>
          <cell r="B98" t="str">
            <v>Prejeta sredstva iz državnega prorač. za plačila zdravstvenih storitev za socialno ogrožene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</row>
        <row r="99">
          <cell r="A99">
            <v>740018</v>
          </cell>
          <cell r="B99" t="str">
            <v>Prejeta sredstva iz državnega proračuna za pokrivanje izdatkov za plače in nadomestil pripravnikom, sekundarijem in specializantom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P100"/>
        </row>
        <row r="101">
          <cell r="A101">
            <v>7401</v>
          </cell>
          <cell r="B101" t="str">
            <v>Prejeta sredstva iz proračunov lokalnih skupnosti</v>
          </cell>
          <cell r="C101">
            <v>2550.2199999999998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2550.2199999999998</v>
          </cell>
          <cell r="P101">
            <v>0</v>
          </cell>
        </row>
        <row r="102">
          <cell r="A102">
            <v>740102</v>
          </cell>
          <cell r="B102" t="str">
            <v>Prispevek za ZZ oseb, za katere plačuje prispevek občina</v>
          </cell>
          <cell r="C102">
            <v>2550.2199999999998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2550.2199999999998</v>
          </cell>
          <cell r="P102">
            <v>0</v>
          </cell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P103"/>
        </row>
        <row r="104">
          <cell r="A104">
            <v>7402</v>
          </cell>
          <cell r="B104" t="str">
            <v>Prejeta sredstva iz skladov socialnega zavarovanja</v>
          </cell>
          <cell r="C104">
            <v>42260541.560000002</v>
          </cell>
          <cell r="D104">
            <v>46903028.029999994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89163569.590000004</v>
          </cell>
          <cell r="P104">
            <v>0</v>
          </cell>
        </row>
        <row r="105">
          <cell r="A105">
            <v>740202</v>
          </cell>
          <cell r="B105" t="str">
            <v>Prejeta sredstva iz ZPIZ iz naslova prispevka za ZZ upokojencev</v>
          </cell>
          <cell r="C105">
            <v>40143885.18</v>
          </cell>
          <cell r="D105">
            <v>44600903.949999996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84744789.129999995</v>
          </cell>
          <cell r="P105">
            <v>0</v>
          </cell>
        </row>
        <row r="106">
          <cell r="A106">
            <v>740204</v>
          </cell>
          <cell r="B106" t="str">
            <v>Prisp. delod. za ZZ nadom. boleznin</v>
          </cell>
          <cell r="C106">
            <v>183917.63</v>
          </cell>
          <cell r="D106">
            <v>192349.05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376266.68</v>
          </cell>
          <cell r="P106">
            <v>0</v>
          </cell>
        </row>
        <row r="107">
          <cell r="A107">
            <v>740207</v>
          </cell>
          <cell r="B107" t="str">
            <v>Prisp. delod. za ZZ nadom.iz inval.zavar.</v>
          </cell>
          <cell r="C107">
            <v>1932738.75</v>
          </cell>
          <cell r="D107">
            <v>2109775.0299999998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4042513.78</v>
          </cell>
          <cell r="P107">
            <v>0</v>
          </cell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P108"/>
        </row>
        <row r="109">
          <cell r="A109">
            <v>78</v>
          </cell>
          <cell r="B109" t="str">
            <v>PREJETA SREDSTVA IZ EVROPSKE UNIJE IN DRUGIH DRŽAV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</row>
        <row r="110">
          <cell r="A110">
            <v>784</v>
          </cell>
          <cell r="B110" t="str">
            <v>PREJETA SREDSTVA IZ PRORAČUNA EU ZA IZVAJANJE CENTRALIZIRANIH IN DRUGIH PROGRAMOV EU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</row>
        <row r="111">
          <cell r="A111">
            <v>7842</v>
          </cell>
          <cell r="B111" t="str">
            <v>Prejeta sredstva iz proračuna EU iz naslova Konkurenčnosti za rast in zaposlovanje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>
            <v>784204</v>
          </cell>
          <cell r="B112" t="str">
            <v>Prejeta sredstva iz proračuna EU iz naslova instrumenta za povezovanje Evrope (CEF)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P114"/>
        </row>
        <row r="115">
          <cell r="A115" t="str">
            <v xml:space="preserve">II. </v>
          </cell>
          <cell r="B115" t="str">
            <v>SKUPAJ ODHODKI (40+41+42+43)</v>
          </cell>
          <cell r="C115">
            <v>318975361.61000001</v>
          </cell>
          <cell r="D115">
            <v>333037005.52999991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652012367.13999987</v>
          </cell>
          <cell r="P115">
            <v>0</v>
          </cell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P116"/>
        </row>
        <row r="117">
          <cell r="A117">
            <v>40</v>
          </cell>
          <cell r="B117" t="str">
            <v>TEKOČI ODHODKI (400+401+402+403+404+409)</v>
          </cell>
          <cell r="C117">
            <v>3441445.88</v>
          </cell>
          <cell r="D117">
            <v>4563515.2799999993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8004961.1599999992</v>
          </cell>
          <cell r="P117">
            <v>0</v>
          </cell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P118"/>
        </row>
        <row r="119">
          <cell r="A119">
            <v>400</v>
          </cell>
          <cell r="B119" t="str">
            <v>PLAČE IN DRUGI IZDATKI ZAPOSLENIM</v>
          </cell>
          <cell r="C119">
            <v>2191948.09</v>
          </cell>
          <cell r="D119">
            <v>2345744.61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4537692.6999999993</v>
          </cell>
          <cell r="P119">
            <v>0</v>
          </cell>
        </row>
        <row r="120">
          <cell r="A120">
            <v>4000</v>
          </cell>
          <cell r="B120" t="str">
            <v>Plače in dodatki</v>
          </cell>
          <cell r="C120">
            <v>1954638.82</v>
          </cell>
          <cell r="D120">
            <v>1978005.6899999997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3932644.51</v>
          </cell>
          <cell r="P120">
            <v>0</v>
          </cell>
        </row>
        <row r="121">
          <cell r="A121">
            <v>4001</v>
          </cell>
          <cell r="B121" t="str">
            <v>Regres za letni dopust</v>
          </cell>
          <cell r="C121">
            <v>372.85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372.85</v>
          </cell>
          <cell r="P121">
            <v>0</v>
          </cell>
        </row>
        <row r="122">
          <cell r="A122">
            <v>4002</v>
          </cell>
          <cell r="B122" t="str">
            <v>Povračila in nadomestila</v>
          </cell>
          <cell r="C122">
            <v>145065.68</v>
          </cell>
          <cell r="D122">
            <v>165574.53000000003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310640.21000000002</v>
          </cell>
          <cell r="P122">
            <v>0</v>
          </cell>
        </row>
        <row r="123">
          <cell r="A123">
            <v>4003</v>
          </cell>
          <cell r="B123" t="str">
            <v>Sredstva za delovno uspešnost</v>
          </cell>
          <cell r="C123">
            <v>47223.33</v>
          </cell>
          <cell r="D123">
            <v>161151.33000000002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208374.66000000003</v>
          </cell>
          <cell r="P123">
            <v>0</v>
          </cell>
        </row>
        <row r="124">
          <cell r="A124">
            <v>4004</v>
          </cell>
          <cell r="B124" t="str">
            <v>Sredstva za nadurno delo</v>
          </cell>
          <cell r="C124">
            <v>12140.51</v>
          </cell>
          <cell r="D124">
            <v>8763.5899999999983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20904.099999999999</v>
          </cell>
          <cell r="P124">
            <v>0</v>
          </cell>
        </row>
        <row r="125">
          <cell r="A125">
            <v>4009</v>
          </cell>
          <cell r="B125" t="str">
            <v>Drugi izdatki zaposlenim</v>
          </cell>
          <cell r="C125">
            <v>32506.9</v>
          </cell>
          <cell r="D125">
            <v>32249.47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64756.37</v>
          </cell>
          <cell r="P125">
            <v>0</v>
          </cell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P126"/>
        </row>
        <row r="127">
          <cell r="A127">
            <v>401</v>
          </cell>
          <cell r="B127" t="str">
            <v>PRISPEVKI DELODAJALCEV ZA SOCIALNO VARNOST</v>
          </cell>
          <cell r="C127">
            <v>352426.70000000007</v>
          </cell>
          <cell r="D127">
            <v>373600.00999999995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726026.71</v>
          </cell>
          <cell r="P127">
            <v>0</v>
          </cell>
        </row>
        <row r="128">
          <cell r="A128">
            <v>4010</v>
          </cell>
          <cell r="B128" t="str">
            <v>Prispevki za PIZ</v>
          </cell>
          <cell r="C128">
            <v>170395.37</v>
          </cell>
          <cell r="D128">
            <v>181621.34999999998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352016.72</v>
          </cell>
          <cell r="P128">
            <v>0</v>
          </cell>
        </row>
        <row r="129">
          <cell r="A129">
            <v>4011</v>
          </cell>
          <cell r="B129" t="str">
            <v>Prispevek za ZZ</v>
          </cell>
          <cell r="C129">
            <v>143642.26</v>
          </cell>
          <cell r="D129">
            <v>152906.95000000001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296549.21000000002</v>
          </cell>
          <cell r="P129">
            <v>0</v>
          </cell>
        </row>
        <row r="130">
          <cell r="A130">
            <v>4012</v>
          </cell>
          <cell r="B130" t="str">
            <v>Prispevek za zaposlovanje</v>
          </cell>
          <cell r="C130">
            <v>1133.6500000000001</v>
          </cell>
          <cell r="D130">
            <v>1193.9099999999999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2327.56</v>
          </cell>
          <cell r="P130">
            <v>0</v>
          </cell>
        </row>
        <row r="131">
          <cell r="A131">
            <v>4013</v>
          </cell>
          <cell r="B131" t="str">
            <v>Prispevek za starševsko varstvo</v>
          </cell>
          <cell r="C131">
            <v>2025.95</v>
          </cell>
          <cell r="D131">
            <v>2156.66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4182.6099999999997</v>
          </cell>
          <cell r="P131">
            <v>0</v>
          </cell>
        </row>
        <row r="132">
          <cell r="A132">
            <v>4015</v>
          </cell>
          <cell r="B132" t="str">
            <v>Premije kolektivnega DPZ</v>
          </cell>
          <cell r="C132">
            <v>35229.47</v>
          </cell>
          <cell r="D132">
            <v>35721.14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70950.61</v>
          </cell>
          <cell r="P132">
            <v>0</v>
          </cell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>
            <v>402</v>
          </cell>
          <cell r="B134" t="str">
            <v>IZDATKI ZA BLAGO IN STORITVE</v>
          </cell>
          <cell r="C134">
            <v>884937.76</v>
          </cell>
          <cell r="D134">
            <v>1825608.16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2710545.92</v>
          </cell>
          <cell r="P134">
            <v>0</v>
          </cell>
        </row>
        <row r="135">
          <cell r="A135">
            <v>4020</v>
          </cell>
          <cell r="B135" t="str">
            <v>Pisarniški in splošni material in storitve</v>
          </cell>
          <cell r="C135">
            <v>207232.47</v>
          </cell>
          <cell r="D135">
            <v>306939.04000000004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514171.51</v>
          </cell>
          <cell r="P135">
            <v>0</v>
          </cell>
        </row>
        <row r="136">
          <cell r="A136">
            <v>4021</v>
          </cell>
          <cell r="B136" t="str">
            <v>Posebni material in storitve</v>
          </cell>
          <cell r="C136">
            <v>3699.35</v>
          </cell>
          <cell r="D136">
            <v>1957.4699999999998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5656.82</v>
          </cell>
          <cell r="P136">
            <v>0</v>
          </cell>
        </row>
        <row r="137">
          <cell r="A137">
            <v>4022</v>
          </cell>
          <cell r="B137" t="str">
            <v>Energija, voda, komunalne storitve in komunikacije</v>
          </cell>
          <cell r="C137">
            <v>336371.46</v>
          </cell>
          <cell r="D137">
            <v>355017.8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691389.26</v>
          </cell>
          <cell r="P137">
            <v>0</v>
          </cell>
        </row>
        <row r="138">
          <cell r="A138">
            <v>4023</v>
          </cell>
          <cell r="B138" t="str">
            <v>Prevozni stroški in storitve</v>
          </cell>
          <cell r="C138">
            <v>13528.76</v>
          </cell>
          <cell r="D138">
            <v>9823.4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23352.16</v>
          </cell>
          <cell r="P138">
            <v>0</v>
          </cell>
        </row>
        <row r="139">
          <cell r="A139">
            <v>4024</v>
          </cell>
          <cell r="B139" t="str">
            <v>Izdatki za službena potovanja</v>
          </cell>
          <cell r="C139">
            <v>3065.12</v>
          </cell>
          <cell r="D139">
            <v>2288.9400000000005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5354.06</v>
          </cell>
          <cell r="P139">
            <v>0</v>
          </cell>
        </row>
        <row r="140">
          <cell r="A140">
            <v>4025</v>
          </cell>
          <cell r="B140" t="str">
            <v>Tekoče vzdrževanje</v>
          </cell>
          <cell r="C140">
            <v>107914.61</v>
          </cell>
          <cell r="D140">
            <v>547867.66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655782.27</v>
          </cell>
          <cell r="P140">
            <v>0</v>
          </cell>
        </row>
        <row r="141">
          <cell r="A141">
            <v>4026</v>
          </cell>
          <cell r="B141" t="str">
            <v>Najemnine in zakupnine (leasing)</v>
          </cell>
          <cell r="C141">
            <v>24343.26</v>
          </cell>
          <cell r="D141">
            <v>397967.67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422310.93</v>
          </cell>
          <cell r="P141">
            <v>0</v>
          </cell>
        </row>
        <row r="142">
          <cell r="A142">
            <v>4027</v>
          </cell>
          <cell r="B142" t="str">
            <v>Kazni in odškodnine</v>
          </cell>
          <cell r="C142">
            <v>110.63</v>
          </cell>
          <cell r="D142">
            <v>110.63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221.26</v>
          </cell>
          <cell r="P142">
            <v>0</v>
          </cell>
        </row>
        <row r="143">
          <cell r="A143">
            <v>4029</v>
          </cell>
          <cell r="B143" t="str">
            <v>Drugi operativni odhodki</v>
          </cell>
          <cell r="C143">
            <v>188672.1</v>
          </cell>
          <cell r="D143">
            <v>203635.55000000002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392307.65</v>
          </cell>
          <cell r="P143">
            <v>0</v>
          </cell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P144"/>
        </row>
        <row r="145">
          <cell r="A145">
            <v>403</v>
          </cell>
          <cell r="B145" t="str">
            <v>PLAČILA DOMAČIH OBRESTI</v>
          </cell>
          <cell r="C145">
            <v>12133.33</v>
          </cell>
          <cell r="D145">
            <v>18562.5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30695.83</v>
          </cell>
          <cell r="P145">
            <v>0</v>
          </cell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P146"/>
        </row>
        <row r="147">
          <cell r="A147">
            <v>404</v>
          </cell>
          <cell r="B147" t="str">
            <v>PLAČILA TUJIH OBRESTI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P148"/>
        </row>
        <row r="149">
          <cell r="A149">
            <v>409</v>
          </cell>
          <cell r="B149" t="str">
            <v>REZERVE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P150"/>
        </row>
        <row r="151">
          <cell r="A151">
            <v>41</v>
          </cell>
          <cell r="B151" t="str">
            <v>TEKOČI TRANSFERI (411+412+413+414)</v>
          </cell>
          <cell r="C151">
            <v>315526860.88</v>
          </cell>
          <cell r="D151">
            <v>328423327.91999996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643950188.79999995</v>
          </cell>
          <cell r="P151">
            <v>0</v>
          </cell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P152"/>
        </row>
        <row r="153">
          <cell r="A153">
            <v>411</v>
          </cell>
          <cell r="B153" t="str">
            <v>TRANSFERI POSAMEZNIKOM IN GOSPODINJSTVOM</v>
          </cell>
          <cell r="C153">
            <v>38273217.329999998</v>
          </cell>
          <cell r="D153">
            <v>37747696.719999999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76020914.049999997</v>
          </cell>
          <cell r="P153">
            <v>0</v>
          </cell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P154"/>
        </row>
        <row r="155">
          <cell r="A155">
            <v>4116</v>
          </cell>
          <cell r="B155" t="str">
            <v>Boleznine</v>
          </cell>
          <cell r="C155">
            <v>37420981.829999998</v>
          </cell>
          <cell r="D155">
            <v>36293831.369999997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73714813.199999988</v>
          </cell>
          <cell r="P155">
            <v>0</v>
          </cell>
        </row>
        <row r="156">
          <cell r="A156">
            <v>411600</v>
          </cell>
          <cell r="B156" t="str">
            <v>Boleznine nad 30 dni, izplačane iz OZZ</v>
          </cell>
          <cell r="C156">
            <v>24429343.050000001</v>
          </cell>
          <cell r="D156">
            <v>23694654.999999996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48123998.049999997</v>
          </cell>
          <cell r="P156">
            <v>0</v>
          </cell>
        </row>
        <row r="157">
          <cell r="A157">
            <v>4116001</v>
          </cell>
          <cell r="B157" t="str">
            <v>- od tega boleznine 1. btto</v>
          </cell>
          <cell r="C157">
            <v>21301776.406023748</v>
          </cell>
          <cell r="D157">
            <v>20661146.793624997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41962923.199648745</v>
          </cell>
          <cell r="P157">
            <v>0</v>
          </cell>
          <cell r="Q157"/>
          <cell r="R157" t="str">
            <v>replace mesec in D</v>
          </cell>
        </row>
        <row r="158">
          <cell r="A158">
            <v>4116002</v>
          </cell>
          <cell r="B158" t="str">
            <v>- od tega prisp. delodaj. za boleznine</v>
          </cell>
          <cell r="C158">
            <v>3127566.6439762502</v>
          </cell>
          <cell r="D158">
            <v>3033508.2063749996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6161074.8503512498</v>
          </cell>
          <cell r="P158">
            <v>0</v>
          </cell>
          <cell r="Q158"/>
          <cell r="R158" t="str">
            <v>replace mesec in D</v>
          </cell>
        </row>
        <row r="159">
          <cell r="A159">
            <v>411699</v>
          </cell>
          <cell r="B159" t="str">
            <v>Druge boleznine</v>
          </cell>
          <cell r="C159">
            <v>12991638.779999999</v>
          </cell>
          <cell r="D159">
            <v>12599176.369999999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25590815.149999999</v>
          </cell>
          <cell r="P159">
            <v>0</v>
          </cell>
        </row>
        <row r="160">
          <cell r="A160">
            <v>4116991</v>
          </cell>
          <cell r="B160" t="str">
            <v>- od tega boleznine 1. btto</v>
          </cell>
          <cell r="C160">
            <v>11328384.225190498</v>
          </cell>
          <cell r="D160">
            <v>10986166.81523075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22314551.040421247</v>
          </cell>
          <cell r="P160">
            <v>0</v>
          </cell>
          <cell r="Q160"/>
          <cell r="R160" t="str">
            <v>replace mesec in D</v>
          </cell>
        </row>
        <row r="161">
          <cell r="A161">
            <v>4116992</v>
          </cell>
          <cell r="B161" t="str">
            <v>- od tega prisp. delodaj. za boleznine</v>
          </cell>
          <cell r="C161">
            <v>1663254.5548094998</v>
          </cell>
          <cell r="D161">
            <v>1613009.5547692501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3276264.1095787501</v>
          </cell>
          <cell r="P161">
            <v>0</v>
          </cell>
          <cell r="Q161"/>
          <cell r="R161" t="str">
            <v>replace mesec in D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P162"/>
        </row>
        <row r="163">
          <cell r="A163">
            <v>4117</v>
          </cell>
          <cell r="B163" t="str">
            <v>Štipendije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P164"/>
        </row>
        <row r="165">
          <cell r="A165">
            <v>4119</v>
          </cell>
          <cell r="B165" t="str">
            <v>Drugi transferi posameznikom</v>
          </cell>
          <cell r="C165">
            <v>852235.5</v>
          </cell>
          <cell r="D165">
            <v>1453865.3500000003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2306100.8500000006</v>
          </cell>
          <cell r="P165">
            <v>0</v>
          </cell>
        </row>
        <row r="166">
          <cell r="A166">
            <v>411910</v>
          </cell>
          <cell r="B166" t="str">
            <v>Plačilo dnevnic, potnih in drugih stroškov v zvezi z zdravljenjem</v>
          </cell>
          <cell r="C166">
            <v>852235.5</v>
          </cell>
          <cell r="D166">
            <v>1434893.2300000002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2287128.7300000004</v>
          </cell>
          <cell r="P166">
            <v>0</v>
          </cell>
          <cell r="R166" t="str">
            <v>replace mesec in D</v>
          </cell>
        </row>
        <row r="167">
          <cell r="A167">
            <v>411911</v>
          </cell>
          <cell r="B167" t="str">
            <v>Plačilo pogrebnin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</row>
        <row r="168">
          <cell r="A168">
            <v>411912</v>
          </cell>
          <cell r="B168" t="str">
            <v>Plačilo posmrtnin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</row>
        <row r="169">
          <cell r="A169">
            <v>411999</v>
          </cell>
          <cell r="B169" t="str">
            <v>Drugi transferi posameznikom in gospodinjstvom</v>
          </cell>
          <cell r="C169">
            <v>0</v>
          </cell>
          <cell r="D169">
            <v>18972.12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18972.12</v>
          </cell>
          <cell r="P169">
            <v>0</v>
          </cell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P170"/>
        </row>
        <row r="171">
          <cell r="A171">
            <v>412</v>
          </cell>
          <cell r="B171" t="str">
            <v>TRANSFERI NEPROFITNIM ORGANIZACIJAM IN USTANOVAM</v>
          </cell>
          <cell r="C171">
            <v>13042</v>
          </cell>
          <cell r="D171">
            <v>150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13192</v>
          </cell>
          <cell r="P171">
            <v>0</v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P172"/>
        </row>
        <row r="173">
          <cell r="A173">
            <v>413</v>
          </cell>
          <cell r="B173" t="str">
            <v>DRUGI TEKOČI DOMAČI TRANSFERI</v>
          </cell>
          <cell r="C173">
            <v>276970721.61000001</v>
          </cell>
          <cell r="D173">
            <v>286129120.69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563099842.29999995</v>
          </cell>
          <cell r="P173">
            <v>0</v>
          </cell>
          <cell r="R173" t="str">
            <v xml:space="preserve"> </v>
          </cell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P174"/>
        </row>
        <row r="175">
          <cell r="A175">
            <v>4131</v>
          </cell>
          <cell r="B175" t="str">
            <v>Tekoči transferi v sklade socialnega zavarovanja</v>
          </cell>
          <cell r="C175">
            <v>437123.87</v>
          </cell>
          <cell r="D175">
            <v>450555.07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887678.94</v>
          </cell>
          <cell r="P175">
            <v>0</v>
          </cell>
        </row>
        <row r="176">
          <cell r="A176">
            <v>413110</v>
          </cell>
          <cell r="B176" t="str">
            <v>Prispevki za PIZ od nadomestil</v>
          </cell>
          <cell r="C176">
            <v>242371.91</v>
          </cell>
          <cell r="D176">
            <v>250180.80000000002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492552.71</v>
          </cell>
          <cell r="P176">
            <v>0</v>
          </cell>
        </row>
        <row r="177">
          <cell r="A177">
            <v>413111</v>
          </cell>
          <cell r="B177" t="str">
            <v>Prispevki za ZZ od nadomestil</v>
          </cell>
          <cell r="C177">
            <v>194751.96</v>
          </cell>
          <cell r="D177">
            <v>200374.27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395126.23</v>
          </cell>
          <cell r="P177">
            <v>0</v>
          </cell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P178"/>
        </row>
        <row r="179">
          <cell r="A179">
            <v>4133</v>
          </cell>
          <cell r="B179" t="str">
            <v>Tekoči transferi v javne zavode in druge izvajalce javnih služb</v>
          </cell>
          <cell r="C179">
            <v>230871913.13999999</v>
          </cell>
          <cell r="D179">
            <v>239238158.53999999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470110071.67999995</v>
          </cell>
          <cell r="P179">
            <v>0</v>
          </cell>
        </row>
        <row r="180">
          <cell r="A180">
            <v>413300</v>
          </cell>
          <cell r="B180" t="str">
            <v>Sredstva za plače</v>
          </cell>
          <cell r="C180">
            <v>99251355.837347999</v>
          </cell>
          <cell r="D180">
            <v>103300509.22196899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202551865.05931699</v>
          </cell>
          <cell r="P180">
            <v>0</v>
          </cell>
        </row>
        <row r="181">
          <cell r="A181">
            <v>413301</v>
          </cell>
          <cell r="B181" t="str">
            <v>Sredstva za prispevke delodajalca</v>
          </cell>
          <cell r="C181">
            <v>14686672.557758002</v>
          </cell>
          <cell r="D181">
            <v>15339721.941241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30026394.498999</v>
          </cell>
          <cell r="P181">
            <v>0</v>
          </cell>
        </row>
        <row r="182">
          <cell r="A182">
            <v>413302</v>
          </cell>
          <cell r="B182" t="str">
            <v>Sredstva za izdatke za blago in storitve</v>
          </cell>
          <cell r="C182">
            <v>81097766.385896996</v>
          </cell>
          <cell r="D182">
            <v>81659006.242720991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162756772.628618</v>
          </cell>
          <cell r="P182">
            <v>0</v>
          </cell>
        </row>
        <row r="183">
          <cell r="A183">
            <v>413303</v>
          </cell>
          <cell r="B183" t="str">
            <v>Izdatki za zdravila</v>
          </cell>
          <cell r="C183">
            <v>29035087.23</v>
          </cell>
          <cell r="D183">
            <v>32899724.120000001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61934811.350000001</v>
          </cell>
          <cell r="P183">
            <v>0</v>
          </cell>
        </row>
        <row r="184">
          <cell r="A184">
            <v>413304</v>
          </cell>
          <cell r="B184" t="str">
            <v>Izdatki za ortopedske pripomočke</v>
          </cell>
          <cell r="C184">
            <v>1612555.72</v>
          </cell>
          <cell r="D184">
            <v>1601330.84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3213886.56</v>
          </cell>
          <cell r="P184">
            <v>0</v>
          </cell>
        </row>
        <row r="185">
          <cell r="A185">
            <v>413305</v>
          </cell>
          <cell r="B185" t="str">
            <v>Izdatki za cepiva, transfuzijo krvi in sanitetni material</v>
          </cell>
          <cell r="C185">
            <v>1183388.81</v>
          </cell>
          <cell r="D185">
            <v>489558.19999999995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1672947.01</v>
          </cell>
          <cell r="P185">
            <v>0</v>
          </cell>
        </row>
        <row r="186">
          <cell r="A186">
            <v>413306</v>
          </cell>
          <cell r="B186" t="str">
            <v>Konvencije</v>
          </cell>
          <cell r="C186">
            <v>2648173.38</v>
          </cell>
          <cell r="D186">
            <v>2522824.5499999998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5170997.93</v>
          </cell>
          <cell r="P186">
            <v>0</v>
          </cell>
        </row>
        <row r="187">
          <cell r="A187">
            <v>413310</v>
          </cell>
          <cell r="B187" t="str">
            <v>Premije kolektivnega dodatnega pokojninskega zavarovanja</v>
          </cell>
          <cell r="C187">
            <v>1356913.2189970003</v>
          </cell>
          <cell r="D187">
            <v>1425483.4240690002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2782396.6430660002</v>
          </cell>
          <cell r="P187">
            <v>0</v>
          </cell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P188"/>
        </row>
        <row r="189">
          <cell r="A189">
            <v>4134</v>
          </cell>
          <cell r="B189" t="str">
            <v>Tekoči transferi v državni proračun</v>
          </cell>
          <cell r="C189">
            <v>4794.87</v>
          </cell>
          <cell r="D189">
            <v>4920.3500000000004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9715.2200000000012</v>
          </cell>
          <cell r="P189">
            <v>0</v>
          </cell>
        </row>
        <row r="190">
          <cell r="A190">
            <v>413404</v>
          </cell>
          <cell r="B190" t="str">
            <v>Prispevki za zapos. od nadomestil</v>
          </cell>
          <cell r="C190">
            <v>1626.99</v>
          </cell>
          <cell r="D190">
            <v>1681.59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3308.58</v>
          </cell>
          <cell r="P190">
            <v>0</v>
          </cell>
        </row>
        <row r="191">
          <cell r="A191">
            <v>413405</v>
          </cell>
          <cell r="B191" t="str">
            <v>Prisp. za porod. varst. od nadomest</v>
          </cell>
          <cell r="C191">
            <v>3167.88</v>
          </cell>
          <cell r="D191">
            <v>3238.76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6406.64</v>
          </cell>
          <cell r="P191">
            <v>0</v>
          </cell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P192"/>
        </row>
        <row r="193">
          <cell r="A193">
            <v>4135</v>
          </cell>
          <cell r="B193" t="str">
            <v>Tekoča plačila drugim izvajalcem javnih služb, ki niso posredni PU</v>
          </cell>
          <cell r="C193">
            <v>45656889.730000004</v>
          </cell>
          <cell r="D193">
            <v>46435486.729999997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92092376.460000008</v>
          </cell>
          <cell r="P193">
            <v>0</v>
          </cell>
        </row>
        <row r="194">
          <cell r="A194">
            <v>413500</v>
          </cell>
          <cell r="B194" t="str">
            <v>Tekoča plačila drugim izvajalcem javnih služb, ki niso posredni proračunski uporabniki</v>
          </cell>
          <cell r="C194">
            <v>30859019.18</v>
          </cell>
          <cell r="D194">
            <v>32873941.689999998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63732960.869999997</v>
          </cell>
          <cell r="P194">
            <v>0</v>
          </cell>
        </row>
        <row r="195">
          <cell r="A195">
            <v>413501</v>
          </cell>
          <cell r="B195" t="str">
            <v>Tekoča plačila drugim izvajalcem javnih služb, ki niso posredni proračunski uporabniki - za zdravila</v>
          </cell>
          <cell r="C195">
            <v>8112178.3899999997</v>
          </cell>
          <cell r="D195">
            <v>6251238.3999999994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14363416.789999999</v>
          </cell>
          <cell r="P195">
            <v>0</v>
          </cell>
        </row>
        <row r="196">
          <cell r="A196">
            <v>413502</v>
          </cell>
          <cell r="B196" t="str">
            <v>Tekoča plačila drugim izvajalcem javnih služb, ki niso posredni proračunski uporabniki - za ortopedske pripomočke</v>
          </cell>
          <cell r="C196">
            <v>6258062.46</v>
          </cell>
          <cell r="D196">
            <v>6891390.7500000009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13149453.210000001</v>
          </cell>
          <cell r="P196">
            <v>0</v>
          </cell>
        </row>
        <row r="197">
          <cell r="A197">
            <v>413503</v>
          </cell>
          <cell r="B197" t="str">
            <v>Tekoča plačila drugim izvajalcem javnih služb, ki niso posredni proračunski uporabniki - za cepiva, transfuzijo krvi, sanitetni material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</row>
        <row r="198">
          <cell r="A198">
            <v>413504</v>
          </cell>
          <cell r="B198" t="str">
            <v>Tekoča izplačila drugim izvajalcem javnih služb, ki niso posr. PU, na podlagi zakonodaje EU in sporazumov o socialnem zavarovanju</v>
          </cell>
          <cell r="C198">
            <v>427629.7</v>
          </cell>
          <cell r="D198">
            <v>418915.88999999996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846545.59</v>
          </cell>
          <cell r="P198">
            <v>0</v>
          </cell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P199"/>
        </row>
        <row r="200">
          <cell r="A200">
            <v>414</v>
          </cell>
          <cell r="B200" t="str">
            <v>TEKOČI TRANSFERI V TUJINO</v>
          </cell>
          <cell r="C200">
            <v>269879.94</v>
          </cell>
          <cell r="D200">
            <v>4546360.51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4816240.45</v>
          </cell>
          <cell r="P200">
            <v>0</v>
          </cell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P201"/>
        </row>
        <row r="202">
          <cell r="A202">
            <v>4142</v>
          </cell>
          <cell r="B202" t="str">
            <v>Tekoči transferi neprofitnim organizacijam v tujini</v>
          </cell>
          <cell r="C202">
            <v>269879.94</v>
          </cell>
          <cell r="D202">
            <v>4546360.51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4816240.45</v>
          </cell>
          <cell r="P202">
            <v>0</v>
          </cell>
        </row>
        <row r="203">
          <cell r="A203">
            <v>414200</v>
          </cell>
          <cell r="B203" t="str">
            <v>Za zdravljenje v tujini</v>
          </cell>
          <cell r="C203">
            <v>269879.94</v>
          </cell>
          <cell r="D203">
            <v>596673.10000000009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866553.04</v>
          </cell>
          <cell r="P203">
            <v>0</v>
          </cell>
        </row>
        <row r="204">
          <cell r="A204">
            <v>414201</v>
          </cell>
          <cell r="B204" t="str">
            <v>Iz naslova konvencij z drugimi državami</v>
          </cell>
          <cell r="C204">
            <v>0</v>
          </cell>
          <cell r="D204">
            <v>3949687.41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3949687.41</v>
          </cell>
          <cell r="P204">
            <v>0</v>
          </cell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P205"/>
        </row>
        <row r="206">
          <cell r="A206">
            <v>4143</v>
          </cell>
          <cell r="B206" t="str">
            <v>Drugi tekoči transferi v tujino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P207"/>
        </row>
        <row r="208">
          <cell r="A208">
            <v>42</v>
          </cell>
          <cell r="B208" t="str">
            <v xml:space="preserve">INVESTICIJSKI ODHODKI </v>
          </cell>
          <cell r="C208">
            <v>7054.85</v>
          </cell>
          <cell r="D208">
            <v>50162.33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57217.18</v>
          </cell>
          <cell r="P208">
            <v>0</v>
          </cell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P209"/>
        </row>
        <row r="210">
          <cell r="A210">
            <v>420</v>
          </cell>
          <cell r="B210" t="str">
            <v>NAKUP IN GRADNJA OSNOVNIH SREDSTEV</v>
          </cell>
          <cell r="C210">
            <v>7054.85</v>
          </cell>
          <cell r="D210">
            <v>50162.33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57217.18</v>
          </cell>
          <cell r="P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P211"/>
        </row>
        <row r="212">
          <cell r="A212">
            <v>49</v>
          </cell>
          <cell r="B212" t="str">
            <v>PRENOS ODHODKOV IN DRUGIH IZDATKOV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P213"/>
        </row>
        <row r="214">
          <cell r="A214">
            <v>498</v>
          </cell>
          <cell r="B214" t="str">
            <v>EVIDENČNI PROMET ODHODKOV V BREME REZERVNEGA SKLADA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P215"/>
        </row>
        <row r="216">
          <cell r="A216" t="str">
            <v>III.</v>
          </cell>
          <cell r="B216" t="str">
            <v>PRESEŽEK/PRIMANJKLJAJ   (I. - II.)</v>
          </cell>
          <cell r="C216">
            <v>-3998961.7599999905</v>
          </cell>
          <cell r="D216">
            <v>-4669525.5099999309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-8668487.2699999213</v>
          </cell>
          <cell r="P216">
            <v>5.9604644775390625E-8</v>
          </cell>
        </row>
        <row r="217">
          <cell r="A217"/>
          <cell r="B217" t="str">
            <v>(SKUPAJ PRIHODKI MINUS SKUPAJ ODHODKI)</v>
          </cell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P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P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P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P220"/>
        </row>
        <row r="221">
          <cell r="A221" t="str">
            <v>B.</v>
          </cell>
          <cell r="B221" t="str">
            <v>RAČUN FINANČNIH TERJATEV IN NALOŽB :</v>
          </cell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P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P222"/>
        </row>
        <row r="223">
          <cell r="A223" t="str">
            <v>IV.</v>
          </cell>
          <cell r="B223" t="str">
            <v>PREJ. VRAČ. DANIH POSOJIL, PROD. KAP.DEL. (750+751)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P224"/>
        </row>
        <row r="225">
          <cell r="A225">
            <v>750</v>
          </cell>
          <cell r="B225" t="str">
            <v>PREJETA VRAČILA DANIH POSOJIL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</row>
        <row r="226">
          <cell r="A226">
            <v>7500</v>
          </cell>
          <cell r="B226" t="str">
            <v>Prejeta vračila danih posojil - od posameznikov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</row>
        <row r="227">
          <cell r="A227">
            <v>7505</v>
          </cell>
          <cell r="B227" t="str">
            <v>Prejeta vračila danih posojil - od drugih ravni države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</row>
        <row r="228">
          <cell r="A228">
            <v>7507</v>
          </cell>
          <cell r="B228" t="str">
            <v>Prejeta vračila danih posojil - državnemu proračunu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P229"/>
        </row>
        <row r="230">
          <cell r="A230">
            <v>751</v>
          </cell>
          <cell r="B230" t="str">
            <v>PRODAJA KAPITALSKIH DELEŽEV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>
            <v>7512</v>
          </cell>
          <cell r="B231" t="str">
            <v>Sredstva, pridobljena s prodajo kapitalskih deležev v privatnih podjetjih</v>
          </cell>
          <cell r="C231">
            <v>0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P232"/>
        </row>
        <row r="233">
          <cell r="A233" t="str">
            <v>V.</v>
          </cell>
          <cell r="B233" t="str">
            <v>DANA POSOJILA, POVEČANJE KAPIT. DEL. (440+441)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P234"/>
        </row>
        <row r="235">
          <cell r="A235">
            <v>440</v>
          </cell>
          <cell r="B235" t="str">
            <v>DANA POSOJILA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</row>
        <row r="236">
          <cell r="A236">
            <v>4400</v>
          </cell>
          <cell r="B236" t="str">
            <v>Dana posojila posameznikom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</row>
        <row r="237">
          <cell r="A237">
            <v>4405</v>
          </cell>
          <cell r="B237" t="str">
            <v xml:space="preserve">Dana posojila drugim ravnem države 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</row>
        <row r="238">
          <cell r="A238">
            <v>4407</v>
          </cell>
          <cell r="B238" t="str">
            <v>Dana posojila državnemu proračunu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P239"/>
        </row>
        <row r="240">
          <cell r="A240">
            <v>441</v>
          </cell>
          <cell r="B240" t="str">
            <v>POVEČANJE KAPITALSKIH DELEŽEV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P241"/>
        </row>
        <row r="242">
          <cell r="A242" t="str">
            <v>VI.</v>
          </cell>
          <cell r="B242" t="str">
            <v>PREJETA - DANA POSOJILA, SPREM. KAP. DEL. (IV. - V.)</v>
          </cell>
          <cell r="C242">
            <v>0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P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P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P245"/>
        </row>
        <row r="246">
          <cell r="A246" t="str">
            <v>C.</v>
          </cell>
          <cell r="B246" t="str">
            <v>RAČUN FINANCIRANJA :</v>
          </cell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P247"/>
        </row>
        <row r="248">
          <cell r="A248" t="str">
            <v>VII.</v>
          </cell>
          <cell r="B248" t="str">
            <v>ZADOLŽEVANJE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P249"/>
        </row>
        <row r="250">
          <cell r="A250">
            <v>500</v>
          </cell>
          <cell r="B250" t="str">
            <v>DOMAČE ZADOLŽEVANJE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</row>
        <row r="251">
          <cell r="A251">
            <v>5001</v>
          </cell>
          <cell r="B251" t="str">
            <v>Najeti krediti pri poslovnih bankah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</row>
        <row r="252">
          <cell r="A252">
            <v>5002</v>
          </cell>
          <cell r="B252" t="str">
            <v>Najeti krediti pri drugih finančnih institucijah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</row>
        <row r="253">
          <cell r="A253">
            <v>5003</v>
          </cell>
          <cell r="B253" t="str">
            <v>Najeti krediti pri drugih domačih kreditodajalcih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P254"/>
        </row>
        <row r="255">
          <cell r="A255" t="str">
            <v>VIII.</v>
          </cell>
          <cell r="B255" t="str">
            <v>ODPLAČILA DOLGA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P256"/>
        </row>
        <row r="257">
          <cell r="A257">
            <v>550</v>
          </cell>
          <cell r="B257" t="str">
            <v>ODPLAČILA DOMAČEGA DOLGA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</row>
        <row r="258">
          <cell r="A258">
            <v>5501</v>
          </cell>
          <cell r="B258" t="str">
            <v>Odplačila kreditov poslovnim bankam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</row>
        <row r="259">
          <cell r="A259">
            <v>5502</v>
          </cell>
          <cell r="B259" t="str">
            <v>Odplačila kreditov drugim finančnim institucijam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</row>
        <row r="260">
          <cell r="A260">
            <v>5503</v>
          </cell>
          <cell r="B260" t="str">
            <v>Odplačila kreditov drugim domačim kreditodajalcem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P262"/>
        </row>
        <row r="263">
          <cell r="A263" t="str">
            <v>IX</v>
          </cell>
          <cell r="B263" t="str">
            <v>NETO ZADOLŽEVANJE   (VII. - VIII.)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P264"/>
        </row>
        <row r="265">
          <cell r="A265" t="str">
            <v>X</v>
          </cell>
          <cell r="B265" t="str">
            <v>POVEČ./ZMANJ. SRED. NA RAČUNIH (III. + VI. + IX.)</v>
          </cell>
          <cell r="C265">
            <v>-3998961.7599999905</v>
          </cell>
          <cell r="D265">
            <v>-4669525.5099999309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-8668487.2699999213</v>
          </cell>
          <cell r="P265">
            <v>5.9604644775390625E-8</v>
          </cell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P266"/>
        </row>
        <row r="267">
          <cell r="A267" t="str">
            <v>XII.</v>
          </cell>
          <cell r="B267" t="str">
            <v>STANJE SRED. NA RAČ. ZAV. KONEC PRET. MESECA</v>
          </cell>
          <cell r="C267">
            <v>0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</row>
        <row r="270">
          <cell r="B270" t="str">
            <v>Zavod za zdravstveno zavarovanje Slovenije</v>
          </cell>
          <cell r="C270">
            <v>3</v>
          </cell>
          <cell r="D270">
            <v>3</v>
          </cell>
          <cell r="E270">
            <v>3</v>
          </cell>
          <cell r="F270">
            <v>3</v>
          </cell>
          <cell r="G270">
            <v>3</v>
          </cell>
          <cell r="H270">
            <v>3</v>
          </cell>
          <cell r="I270">
            <v>3</v>
          </cell>
          <cell r="J270">
            <v>3</v>
          </cell>
          <cell r="K270">
            <v>3</v>
          </cell>
          <cell r="L270">
            <v>3</v>
          </cell>
          <cell r="M270">
            <v>3</v>
          </cell>
          <cell r="N270">
            <v>3</v>
          </cell>
          <cell r="O270">
            <v>3</v>
          </cell>
          <cell r="P270">
            <v>3</v>
          </cell>
        </row>
        <row r="273">
          <cell r="A273">
            <v>701304</v>
          </cell>
        </row>
        <row r="274">
          <cell r="A274">
            <v>701320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MJ324"/>
  <sheetViews>
    <sheetView tabSelected="1" zoomScale="60" zoomScaleNormal="60" workbookViewId="0">
      <pane xSplit="4" ySplit="17" topLeftCell="E18" activePane="bottomRight" state="frozen"/>
      <selection pane="topRight" activeCell="E1" sqref="E1"/>
      <selection pane="bottomLeft" activeCell="A19" sqref="A19"/>
      <selection pane="bottomRight" activeCell="E18" sqref="E18"/>
    </sheetView>
  </sheetViews>
  <sheetFormatPr defaultRowHeight="15" x14ac:dyDescent="0.2"/>
  <cols>
    <col min="1" max="1" width="11.5703125" style="5" bestFit="1" customWidth="1"/>
    <col min="2" max="2" width="8.42578125" style="6" customWidth="1"/>
    <col min="3" max="3" width="77.28515625" style="7" customWidth="1"/>
    <col min="4" max="4" width="76.5703125" style="7" hidden="1" customWidth="1"/>
    <col min="5" max="10" width="19.140625" style="8" customWidth="1"/>
    <col min="11" max="21" width="17.28515625" style="8" customWidth="1"/>
    <col min="22" max="23" width="19.140625" style="8" customWidth="1"/>
    <col min="24" max="24" width="18.42578125" style="8" customWidth="1"/>
    <col min="25" max="28" width="17.28515625" style="8" customWidth="1"/>
    <col min="29" max="29" width="18.42578125" style="8" customWidth="1"/>
    <col min="30" max="30" width="17.28515625" style="8" customWidth="1"/>
    <col min="31" max="31" width="18.42578125" style="8" customWidth="1"/>
    <col min="32" max="33" width="17.28515625" style="8" customWidth="1"/>
    <col min="34" max="34" width="18.42578125" style="8" customWidth="1"/>
    <col min="35" max="36" width="19.140625" style="8" customWidth="1"/>
    <col min="37" max="37" width="18.42578125" style="8" customWidth="1"/>
    <col min="38" max="40" width="17.28515625" style="8" customWidth="1"/>
    <col min="41" max="41" width="18.42578125" style="8" customWidth="1"/>
    <col min="42" max="46" width="17.28515625" style="8" customWidth="1"/>
    <col min="47" max="48" width="19.140625" style="8" customWidth="1"/>
    <col min="49" max="49" width="21.85546875" style="8" customWidth="1"/>
    <col min="50" max="50" width="17.28515625" style="8" customWidth="1"/>
    <col min="51" max="61" width="19.140625" style="8" customWidth="1"/>
    <col min="62" max="62" width="21.85546875" style="8" customWidth="1"/>
    <col min="63" max="74" width="19.140625" style="8" customWidth="1"/>
    <col min="75" max="75" width="21.85546875" style="8" customWidth="1"/>
    <col min="76" max="87" width="19.140625" style="8" customWidth="1"/>
    <col min="88" max="88" width="21.85546875" style="8" customWidth="1"/>
    <col min="89" max="100" width="19.140625" style="8" customWidth="1"/>
    <col min="101" max="101" width="21.85546875" style="8" customWidth="1"/>
    <col min="102" max="113" width="19.140625" style="8" customWidth="1"/>
    <col min="114" max="114" width="21.85546875" style="8" customWidth="1"/>
    <col min="115" max="126" width="19.140625" style="8" customWidth="1"/>
    <col min="127" max="127" width="21.85546875" style="8" customWidth="1"/>
    <col min="128" max="139" width="19.140625" style="8" customWidth="1"/>
    <col min="140" max="140" width="21.85546875" style="8" customWidth="1"/>
    <col min="141" max="152" width="19.140625" style="8" customWidth="1"/>
    <col min="153" max="153" width="21.85546875" style="8" customWidth="1"/>
    <col min="154" max="165" width="19.140625" style="8" customWidth="1"/>
    <col min="166" max="166" width="21.85546875" style="8" customWidth="1"/>
    <col min="167" max="178" width="19.140625" style="8" customWidth="1"/>
    <col min="179" max="179" width="21.85546875" style="8" customWidth="1"/>
    <col min="180" max="191" width="19.140625" style="8" customWidth="1"/>
    <col min="192" max="192" width="21.85546875" style="8" customWidth="1"/>
    <col min="193" max="204" width="19.140625" style="8" customWidth="1"/>
    <col min="205" max="205" width="21.85546875" style="8" customWidth="1"/>
    <col min="206" max="217" width="19.140625" style="8" customWidth="1"/>
    <col min="218" max="218" width="21.85546875" style="8" customWidth="1"/>
    <col min="219" max="230" width="19.140625" style="8" customWidth="1"/>
    <col min="231" max="231" width="21.85546875" style="8" customWidth="1"/>
    <col min="232" max="243" width="19.140625" style="8" customWidth="1"/>
    <col min="244" max="244" width="21.85546875" style="8" customWidth="1"/>
    <col min="245" max="256" width="19.140625" style="8" customWidth="1"/>
    <col min="257" max="257" width="21.85546875" style="8" customWidth="1"/>
    <col min="258" max="269" width="19.140625" style="8" customWidth="1"/>
    <col min="270" max="270" width="21.85546875" style="8" customWidth="1"/>
    <col min="271" max="282" width="19.140625" style="8" customWidth="1"/>
    <col min="283" max="283" width="21.85546875" style="8" customWidth="1"/>
    <col min="284" max="295" width="19.140625" style="8" customWidth="1"/>
    <col min="296" max="296" width="21.85546875" style="8" customWidth="1"/>
    <col min="297" max="308" width="19.140625" style="8" customWidth="1"/>
    <col min="309" max="309" width="21.85546875" style="8" customWidth="1"/>
    <col min="310" max="321" width="19.140625" style="8" customWidth="1"/>
    <col min="322" max="322" width="21.85546875" style="8" customWidth="1"/>
    <col min="323" max="334" width="19.140625" style="8" customWidth="1"/>
    <col min="335" max="335" width="21.85546875" style="8" customWidth="1"/>
    <col min="336" max="347" width="19.140625" style="8" customWidth="1"/>
    <col min="348" max="348" width="21.85546875" style="8" customWidth="1"/>
    <col min="349" max="16384" width="9.140625" style="8"/>
  </cols>
  <sheetData>
    <row r="1" spans="1:348" s="185" customFormat="1" ht="18" x14ac:dyDescent="0.25">
      <c r="A1" s="183"/>
      <c r="B1" s="184"/>
      <c r="C1" s="182" t="s">
        <v>340</v>
      </c>
      <c r="D1" s="182" t="s">
        <v>341</v>
      </c>
      <c r="IK1" s="230"/>
      <c r="IL1" s="230"/>
      <c r="IM1" s="230"/>
      <c r="IN1" s="230"/>
      <c r="IO1" s="230"/>
      <c r="IP1" s="230"/>
      <c r="IQ1" s="230"/>
      <c r="IR1" s="230"/>
      <c r="IS1" s="230"/>
      <c r="IT1" s="230"/>
      <c r="IU1" s="230"/>
      <c r="IV1" s="230"/>
      <c r="IW1" s="230"/>
      <c r="IX1" s="230"/>
      <c r="IY1" s="230"/>
      <c r="IZ1" s="230"/>
      <c r="JA1" s="230"/>
      <c r="JB1" s="230"/>
      <c r="JC1" s="230"/>
      <c r="JD1" s="230"/>
      <c r="JE1" s="230"/>
      <c r="JF1" s="230"/>
      <c r="JG1" s="230"/>
      <c r="JH1" s="230"/>
      <c r="JI1" s="230"/>
      <c r="JJ1" s="230"/>
      <c r="JK1" s="230"/>
      <c r="JL1" s="230"/>
      <c r="JM1" s="230"/>
      <c r="JN1" s="230"/>
      <c r="JO1" s="230"/>
      <c r="JP1" s="230"/>
      <c r="JQ1" s="230"/>
      <c r="JR1" s="230"/>
      <c r="JS1" s="230"/>
      <c r="JT1" s="230"/>
      <c r="JU1" s="230"/>
      <c r="JV1" s="230"/>
      <c r="JW1" s="230"/>
      <c r="JX1" s="230"/>
      <c r="JY1" s="230"/>
      <c r="JZ1" s="230"/>
      <c r="KA1" s="230"/>
      <c r="KB1" s="230"/>
      <c r="KC1" s="230"/>
      <c r="KD1" s="230"/>
      <c r="KE1" s="230"/>
      <c r="KF1" s="230"/>
      <c r="KG1" s="230"/>
      <c r="KH1" s="230"/>
      <c r="KI1" s="230"/>
      <c r="KJ1" s="230"/>
      <c r="KK1" s="230"/>
      <c r="KL1" s="230"/>
      <c r="KM1" s="230"/>
      <c r="KN1" s="230"/>
      <c r="KO1" s="230"/>
      <c r="KP1" s="230"/>
      <c r="KQ1" s="230"/>
      <c r="KR1" s="230"/>
      <c r="KS1" s="230"/>
      <c r="KT1" s="230"/>
      <c r="KU1" s="230"/>
      <c r="KV1" s="230"/>
      <c r="KW1" s="230"/>
      <c r="KX1" s="230"/>
      <c r="KY1" s="230"/>
      <c r="KZ1" s="230"/>
      <c r="LA1" s="230"/>
      <c r="LB1" s="230"/>
      <c r="LC1" s="230"/>
      <c r="LD1" s="230"/>
      <c r="LE1" s="230"/>
      <c r="LF1" s="230"/>
      <c r="LG1" s="230"/>
      <c r="LH1" s="230"/>
      <c r="LI1" s="230"/>
      <c r="LJ1" s="230"/>
      <c r="LK1" s="230"/>
      <c r="LL1" s="230"/>
      <c r="LM1" s="230"/>
      <c r="LN1" s="230"/>
      <c r="LO1" s="230"/>
      <c r="LP1" s="230"/>
      <c r="LQ1" s="230"/>
      <c r="LR1" s="230"/>
      <c r="LS1" s="230"/>
      <c r="LT1" s="230"/>
      <c r="LU1" s="230"/>
      <c r="LV1" s="230"/>
      <c r="LW1" s="230"/>
      <c r="LX1" s="230"/>
      <c r="LY1" s="230"/>
      <c r="LZ1" s="230"/>
      <c r="MA1" s="230"/>
      <c r="MB1" s="230"/>
      <c r="MC1" s="230"/>
      <c r="MD1" s="230"/>
      <c r="ME1" s="230"/>
      <c r="MF1" s="230"/>
      <c r="MG1" s="230"/>
      <c r="MH1" s="230"/>
      <c r="MI1" s="230"/>
      <c r="MJ1" s="230"/>
    </row>
    <row r="2" spans="1:348" s="185" customFormat="1" ht="18" x14ac:dyDescent="0.25">
      <c r="A2" s="186"/>
      <c r="B2" s="184"/>
      <c r="C2" s="182" t="s">
        <v>339</v>
      </c>
      <c r="D2" s="182" t="s">
        <v>342</v>
      </c>
      <c r="E2" s="187"/>
      <c r="IK2" s="230"/>
      <c r="IL2" s="230"/>
      <c r="IM2" s="230"/>
      <c r="IN2" s="230"/>
      <c r="IO2" s="230"/>
      <c r="IP2" s="230"/>
      <c r="IQ2" s="230"/>
      <c r="IR2" s="230"/>
      <c r="IS2" s="230"/>
      <c r="IT2" s="230"/>
      <c r="IU2" s="230"/>
      <c r="IV2" s="230"/>
      <c r="IW2" s="230"/>
      <c r="IX2" s="230"/>
      <c r="IY2" s="230"/>
      <c r="IZ2" s="230"/>
      <c r="JA2" s="230"/>
      <c r="JB2" s="230"/>
      <c r="JC2" s="230"/>
      <c r="JD2" s="230"/>
      <c r="JE2" s="230"/>
      <c r="JF2" s="230"/>
      <c r="JG2" s="230"/>
      <c r="JH2" s="230"/>
      <c r="JI2" s="230"/>
      <c r="JJ2" s="230"/>
      <c r="JK2" s="230"/>
      <c r="JL2" s="230"/>
      <c r="JM2" s="230"/>
      <c r="JN2" s="230"/>
      <c r="JO2" s="230"/>
      <c r="JP2" s="230"/>
      <c r="JQ2" s="230"/>
      <c r="JR2" s="230"/>
      <c r="JS2" s="230"/>
      <c r="JT2" s="230"/>
      <c r="JU2" s="230"/>
      <c r="JV2" s="230"/>
      <c r="JW2" s="230"/>
      <c r="JX2" s="230"/>
      <c r="JY2" s="230"/>
      <c r="JZ2" s="230"/>
      <c r="KA2" s="230"/>
      <c r="KB2" s="230"/>
      <c r="KC2" s="230"/>
      <c r="KD2" s="230"/>
      <c r="KE2" s="230"/>
      <c r="KF2" s="230"/>
      <c r="KG2" s="230"/>
      <c r="KH2" s="230"/>
      <c r="KI2" s="230"/>
      <c r="KJ2" s="230"/>
      <c r="KK2" s="267"/>
      <c r="KL2" s="267"/>
      <c r="KM2" s="267"/>
      <c r="KN2" s="267"/>
      <c r="KO2" s="267"/>
      <c r="KP2" s="267"/>
      <c r="KQ2" s="267"/>
      <c r="KR2" s="267"/>
      <c r="KS2" s="267"/>
      <c r="KT2" s="267"/>
      <c r="KU2" s="267"/>
      <c r="KV2" s="267"/>
      <c r="KW2" s="267"/>
      <c r="KX2" s="267"/>
      <c r="KY2" s="267"/>
      <c r="KZ2" s="267"/>
      <c r="LA2" s="267"/>
      <c r="LB2" s="267"/>
      <c r="LC2" s="267"/>
      <c r="LD2" s="267"/>
      <c r="LE2" s="267"/>
      <c r="LF2" s="267"/>
      <c r="LG2" s="267"/>
      <c r="LH2" s="267"/>
      <c r="LI2" s="267"/>
      <c r="LJ2" s="267"/>
      <c r="LK2" s="267"/>
      <c r="LL2" s="267"/>
      <c r="LM2" s="267"/>
      <c r="LN2" s="267"/>
      <c r="LO2" s="267"/>
      <c r="LP2" s="267"/>
      <c r="LQ2" s="267"/>
      <c r="LR2" s="267"/>
      <c r="LS2" s="267"/>
      <c r="LT2" s="267"/>
      <c r="LU2" s="267"/>
      <c r="LV2" s="267"/>
      <c r="LW2" s="267"/>
      <c r="LX2" s="267"/>
      <c r="LY2" s="267"/>
      <c r="LZ2" s="267"/>
      <c r="MA2" s="267"/>
      <c r="MB2" s="267"/>
      <c r="MC2" s="267"/>
      <c r="MD2" s="267"/>
      <c r="ME2" s="267"/>
      <c r="MF2" s="267"/>
      <c r="MG2" s="267"/>
      <c r="MH2" s="267"/>
      <c r="MI2" s="267"/>
      <c r="MJ2" s="267"/>
    </row>
    <row r="3" spans="1:348" s="185" customFormat="1" ht="18" x14ac:dyDescent="0.25">
      <c r="A3" s="186"/>
      <c r="B3" s="184"/>
      <c r="C3" s="182" t="s">
        <v>135</v>
      </c>
      <c r="D3" s="182"/>
      <c r="E3" s="187"/>
      <c r="IK3" s="230"/>
      <c r="IL3" s="230"/>
      <c r="IM3" s="230"/>
      <c r="IN3" s="230"/>
      <c r="IO3" s="230"/>
      <c r="IP3" s="230"/>
      <c r="IQ3" s="230"/>
      <c r="IR3" s="230"/>
      <c r="IS3" s="230"/>
      <c r="IT3" s="230"/>
      <c r="IU3" s="230"/>
      <c r="IV3" s="230"/>
      <c r="IW3" s="230"/>
      <c r="IX3" s="230"/>
      <c r="IY3" s="230"/>
      <c r="IZ3" s="230"/>
      <c r="JA3" s="230"/>
      <c r="JB3" s="230"/>
      <c r="JC3" s="230"/>
      <c r="JD3" s="230"/>
      <c r="JE3" s="230"/>
      <c r="JF3" s="230"/>
      <c r="JG3" s="230"/>
      <c r="JH3" s="230"/>
      <c r="JI3" s="230"/>
      <c r="JJ3" s="230"/>
      <c r="JK3" s="230"/>
      <c r="JL3" s="230"/>
      <c r="JM3" s="230"/>
      <c r="JN3" s="230"/>
      <c r="JO3" s="230"/>
      <c r="JP3" s="230"/>
      <c r="JQ3" s="230"/>
      <c r="JR3" s="230"/>
      <c r="JS3" s="230"/>
      <c r="JT3" s="230"/>
      <c r="JU3" s="230"/>
      <c r="JV3" s="230"/>
      <c r="JW3" s="230"/>
      <c r="JX3" s="266"/>
      <c r="JY3" s="266"/>
      <c r="JZ3" s="266"/>
      <c r="KA3" s="266"/>
      <c r="KB3" s="266"/>
      <c r="KC3" s="266"/>
      <c r="KD3" s="266"/>
      <c r="KE3" s="266"/>
      <c r="KF3" s="266"/>
      <c r="KG3" s="266"/>
      <c r="KH3" s="266"/>
      <c r="KI3" s="266"/>
      <c r="KJ3" s="230"/>
      <c r="KK3" s="266"/>
      <c r="KL3" s="266"/>
      <c r="KM3" s="266"/>
      <c r="KN3" s="266"/>
      <c r="KO3" s="266"/>
      <c r="KP3" s="266"/>
      <c r="KQ3" s="266"/>
      <c r="KR3" s="266"/>
      <c r="KS3" s="266"/>
      <c r="KT3" s="266"/>
      <c r="KU3" s="266"/>
      <c r="KV3" s="266"/>
      <c r="KW3" s="266"/>
      <c r="KX3" s="267"/>
      <c r="KY3" s="267"/>
      <c r="KZ3" s="267"/>
      <c r="LA3" s="267"/>
      <c r="LB3" s="267"/>
      <c r="LC3" s="267"/>
      <c r="LD3" s="267"/>
      <c r="LE3" s="267"/>
      <c r="LF3" s="267"/>
      <c r="LG3" s="267"/>
      <c r="LH3" s="267"/>
      <c r="LI3" s="267"/>
      <c r="LJ3" s="267"/>
      <c r="LK3" s="267"/>
      <c r="LL3" s="267"/>
      <c r="LM3" s="267"/>
      <c r="LN3" s="267"/>
      <c r="LO3" s="267"/>
      <c r="LP3" s="267"/>
      <c r="LQ3" s="267"/>
      <c r="LR3" s="267"/>
      <c r="LS3" s="267"/>
      <c r="LT3" s="267"/>
      <c r="LU3" s="267"/>
      <c r="LV3" s="267"/>
      <c r="LW3" s="267"/>
      <c r="LX3" s="267"/>
      <c r="LY3" s="267"/>
      <c r="LZ3" s="267"/>
      <c r="MA3" s="267"/>
      <c r="MB3" s="267"/>
      <c r="MC3" s="267"/>
      <c r="MD3" s="267"/>
      <c r="ME3" s="267"/>
      <c r="MF3" s="267"/>
      <c r="MG3" s="267"/>
      <c r="MH3" s="267"/>
      <c r="MI3" s="267"/>
      <c r="MJ3" s="267"/>
    </row>
    <row r="4" spans="1:348" x14ac:dyDescent="0.2">
      <c r="A4" s="1"/>
      <c r="E4" s="67"/>
      <c r="IK4" s="230"/>
      <c r="IL4" s="230"/>
      <c r="IM4" s="230"/>
      <c r="IN4" s="230"/>
      <c r="IO4" s="230"/>
      <c r="IP4" s="230"/>
      <c r="IQ4" s="230"/>
      <c r="IR4" s="230"/>
      <c r="IS4" s="230"/>
      <c r="IT4" s="230"/>
      <c r="IU4" s="230"/>
      <c r="IV4" s="230"/>
      <c r="IW4" s="230"/>
      <c r="IX4" s="230"/>
      <c r="IY4" s="230"/>
      <c r="IZ4" s="230"/>
      <c r="JA4" s="230"/>
      <c r="JB4" s="230"/>
      <c r="JC4" s="230"/>
      <c r="JD4" s="230"/>
      <c r="JE4" s="230"/>
      <c r="JF4" s="230"/>
      <c r="JG4" s="230"/>
      <c r="JH4" s="230"/>
      <c r="JI4" s="230"/>
      <c r="JJ4" s="230"/>
      <c r="JK4" s="230"/>
      <c r="JL4" s="230"/>
      <c r="JM4" s="230"/>
      <c r="JN4" s="230"/>
      <c r="JO4" s="230"/>
      <c r="JP4" s="230"/>
      <c r="JQ4" s="230"/>
      <c r="JR4" s="230"/>
      <c r="JS4" s="230"/>
      <c r="JT4" s="230"/>
      <c r="JU4" s="230"/>
      <c r="JV4" s="230"/>
      <c r="JW4" s="230"/>
      <c r="JX4" s="230"/>
      <c r="JY4" s="230"/>
      <c r="JZ4" s="230"/>
      <c r="KA4" s="230"/>
      <c r="KB4" s="230"/>
      <c r="KC4" s="230"/>
      <c r="KD4" s="230"/>
      <c r="KE4" s="230"/>
      <c r="KF4" s="230"/>
      <c r="KG4" s="230"/>
      <c r="KH4" s="230"/>
      <c r="KI4" s="230"/>
      <c r="KJ4" s="230"/>
      <c r="KK4" s="230"/>
      <c r="KL4" s="230"/>
      <c r="KM4" s="230"/>
      <c r="KN4" s="230"/>
      <c r="KO4" s="230"/>
      <c r="KP4" s="230"/>
      <c r="KQ4" s="230"/>
      <c r="KR4" s="230"/>
      <c r="KS4" s="230"/>
      <c r="KT4" s="230"/>
      <c r="KU4" s="230"/>
      <c r="KV4" s="230"/>
      <c r="KW4" s="230"/>
      <c r="KX4" s="266"/>
      <c r="KY4" s="266"/>
      <c r="KZ4" s="266"/>
      <c r="LA4" s="266"/>
      <c r="LB4" s="266"/>
      <c r="LC4" s="266"/>
      <c r="LD4" s="266"/>
      <c r="LE4" s="266"/>
      <c r="LF4" s="266"/>
      <c r="LG4" s="266"/>
      <c r="LH4" s="266"/>
      <c r="LI4" s="266"/>
      <c r="LJ4" s="266"/>
      <c r="LK4" s="266"/>
      <c r="LL4" s="266"/>
      <c r="LM4" s="266"/>
      <c r="LN4" s="266"/>
      <c r="LO4" s="266"/>
      <c r="LP4" s="266"/>
      <c r="LQ4" s="266"/>
      <c r="LR4" s="266"/>
      <c r="LS4" s="266"/>
      <c r="LT4" s="266"/>
      <c r="LU4" s="266"/>
      <c r="LV4" s="266"/>
      <c r="LW4" s="266"/>
      <c r="LX4" s="266"/>
      <c r="LY4" s="266"/>
      <c r="LZ4" s="266"/>
      <c r="MA4" s="266"/>
      <c r="MB4" s="266"/>
      <c r="MC4" s="266"/>
      <c r="MD4" s="266"/>
      <c r="ME4" s="266"/>
      <c r="MF4" s="266"/>
      <c r="MG4" s="266"/>
      <c r="MH4" s="266"/>
      <c r="MI4" s="266"/>
      <c r="MJ4" s="266"/>
    </row>
    <row r="5" spans="1:348" s="181" customFormat="1" ht="30" x14ac:dyDescent="0.4">
      <c r="A5" s="177"/>
      <c r="B5" s="178"/>
      <c r="C5" s="179" t="s">
        <v>295</v>
      </c>
      <c r="D5" s="179" t="s">
        <v>199</v>
      </c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180"/>
      <c r="AF5" s="180"/>
      <c r="AG5" s="180"/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0"/>
      <c r="AW5" s="180"/>
      <c r="AX5" s="180"/>
      <c r="AY5" s="180"/>
      <c r="AZ5" s="180"/>
      <c r="BA5" s="180"/>
      <c r="BB5" s="180"/>
      <c r="BC5" s="180"/>
      <c r="BD5" s="180"/>
      <c r="BE5" s="180"/>
      <c r="BF5" s="180"/>
      <c r="BG5" s="180"/>
      <c r="BH5" s="180"/>
      <c r="BI5" s="180"/>
      <c r="BJ5" s="180"/>
      <c r="BK5" s="180"/>
      <c r="BL5" s="180"/>
      <c r="BM5" s="180"/>
      <c r="BN5" s="180"/>
      <c r="BO5" s="180"/>
      <c r="BP5" s="180"/>
      <c r="BQ5" s="180"/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  <c r="CJ5" s="180"/>
      <c r="CK5" s="180"/>
      <c r="CL5" s="180"/>
      <c r="CM5" s="180"/>
      <c r="CN5" s="180"/>
      <c r="CO5" s="180"/>
      <c r="CP5" s="180"/>
      <c r="CQ5" s="180"/>
      <c r="CR5" s="180"/>
      <c r="CS5" s="180"/>
      <c r="CT5" s="180"/>
      <c r="CU5" s="180"/>
      <c r="CV5" s="180"/>
      <c r="CW5" s="180"/>
      <c r="IK5" s="229"/>
      <c r="IL5" s="229"/>
      <c r="IM5" s="229"/>
      <c r="IN5" s="229"/>
      <c r="IO5" s="229"/>
      <c r="IP5" s="229"/>
      <c r="IQ5" s="229"/>
      <c r="IR5" s="229"/>
      <c r="IS5" s="229"/>
      <c r="IT5" s="229"/>
      <c r="IU5" s="229"/>
      <c r="IV5" s="229"/>
      <c r="IW5" s="229"/>
      <c r="IX5" s="229"/>
      <c r="IY5" s="229"/>
      <c r="IZ5" s="229"/>
      <c r="JA5" s="229"/>
      <c r="JB5" s="229"/>
      <c r="JC5" s="229"/>
      <c r="JD5" s="229"/>
      <c r="JE5" s="229"/>
      <c r="JF5" s="229"/>
      <c r="JG5" s="229"/>
      <c r="JH5" s="229"/>
      <c r="JI5" s="229"/>
      <c r="JJ5" s="229"/>
      <c r="JK5" s="229"/>
      <c r="JL5" s="229"/>
      <c r="JM5" s="229"/>
      <c r="JN5" s="229"/>
      <c r="JO5" s="229"/>
      <c r="JP5" s="229"/>
      <c r="JQ5" s="229"/>
      <c r="JR5" s="229"/>
      <c r="JS5" s="229"/>
      <c r="JT5" s="229"/>
      <c r="JU5" s="229"/>
      <c r="JV5" s="229"/>
      <c r="JW5" s="229"/>
      <c r="JX5" s="229"/>
      <c r="JY5" s="229"/>
      <c r="JZ5" s="229"/>
      <c r="KA5" s="229"/>
      <c r="KB5" s="229"/>
      <c r="KC5" s="229"/>
      <c r="KD5" s="229"/>
      <c r="KE5" s="229"/>
      <c r="KF5" s="229"/>
      <c r="KG5" s="229"/>
      <c r="KH5" s="229"/>
      <c r="KI5" s="229"/>
      <c r="KJ5" s="229"/>
      <c r="KK5" s="268"/>
      <c r="KL5" s="268"/>
      <c r="KM5" s="268"/>
      <c r="KN5" s="268"/>
      <c r="KO5" s="268"/>
      <c r="KP5" s="268"/>
      <c r="KQ5" s="268"/>
      <c r="KR5" s="268"/>
      <c r="KS5" s="268"/>
      <c r="KT5" s="268"/>
      <c r="KU5" s="268"/>
      <c r="KV5" s="268"/>
      <c r="KW5" s="268"/>
      <c r="KX5" s="269"/>
      <c r="KY5" s="269"/>
      <c r="KZ5" s="269"/>
      <c r="LA5" s="269"/>
      <c r="LB5" s="269"/>
      <c r="LC5" s="269"/>
      <c r="LD5" s="269"/>
      <c r="LE5" s="269"/>
      <c r="LF5" s="269"/>
      <c r="LG5" s="269"/>
      <c r="LH5" s="269"/>
      <c r="LI5" s="269"/>
      <c r="LJ5" s="269"/>
      <c r="LK5" s="269"/>
      <c r="LL5" s="269"/>
      <c r="LM5" s="269"/>
      <c r="LN5" s="269"/>
      <c r="LO5" s="269"/>
      <c r="LP5" s="269"/>
      <c r="LQ5" s="269"/>
      <c r="LR5" s="269"/>
      <c r="LS5" s="269"/>
      <c r="LT5" s="269"/>
      <c r="LU5" s="269"/>
      <c r="LV5" s="269"/>
      <c r="LW5" s="269"/>
      <c r="LX5" s="269"/>
      <c r="LY5" s="269"/>
      <c r="LZ5" s="269"/>
      <c r="MA5" s="269"/>
      <c r="MB5" s="269"/>
      <c r="MC5" s="269"/>
      <c r="MD5" s="269"/>
      <c r="ME5" s="269"/>
      <c r="MF5" s="269"/>
      <c r="MG5" s="269"/>
      <c r="MH5" s="269"/>
      <c r="MI5" s="269"/>
      <c r="MJ5" s="269"/>
    </row>
    <row r="6" spans="1:348" s="9" customFormat="1" x14ac:dyDescent="0.2">
      <c r="A6" s="68"/>
      <c r="B6" s="69"/>
      <c r="C6" s="70"/>
      <c r="D6" s="70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68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229"/>
      <c r="IL6" s="229"/>
      <c r="IM6" s="229"/>
      <c r="IN6" s="229"/>
      <c r="IO6" s="229"/>
      <c r="IP6" s="229"/>
      <c r="IQ6" s="229"/>
      <c r="IR6" s="229"/>
      <c r="IS6" s="229"/>
      <c r="IT6" s="229"/>
      <c r="IU6" s="229"/>
      <c r="IV6" s="229"/>
      <c r="IW6" s="229"/>
      <c r="IX6" s="229"/>
      <c r="IY6" s="229"/>
      <c r="IZ6" s="229"/>
      <c r="JA6" s="229"/>
      <c r="JB6" s="229"/>
      <c r="JC6" s="229"/>
      <c r="JD6" s="229"/>
      <c r="JE6" s="229"/>
      <c r="JF6" s="229"/>
      <c r="JG6" s="229"/>
      <c r="JH6" s="229"/>
      <c r="JI6" s="229"/>
      <c r="JJ6" s="229"/>
      <c r="JK6" s="229"/>
      <c r="JL6" s="229"/>
      <c r="JM6" s="229"/>
      <c r="JN6" s="229"/>
      <c r="JO6" s="229"/>
      <c r="JP6" s="229"/>
      <c r="JQ6" s="229"/>
      <c r="JR6" s="229"/>
      <c r="JS6" s="229"/>
      <c r="JT6" s="229"/>
      <c r="JU6" s="229"/>
      <c r="JV6" s="229"/>
      <c r="JW6" s="229"/>
      <c r="JX6" s="229"/>
      <c r="JY6" s="229"/>
      <c r="JZ6" s="229"/>
      <c r="KA6" s="229"/>
      <c r="KB6" s="229"/>
      <c r="KC6" s="229"/>
      <c r="KD6" s="229"/>
      <c r="KE6" s="229"/>
      <c r="KF6" s="229"/>
      <c r="KG6" s="229"/>
      <c r="KH6" s="229"/>
      <c r="KI6" s="229"/>
      <c r="KJ6" s="229"/>
      <c r="KK6" s="269"/>
      <c r="KL6" s="269"/>
      <c r="KM6" s="269"/>
      <c r="KN6" s="269"/>
      <c r="KO6" s="269"/>
      <c r="KP6" s="269"/>
      <c r="KQ6" s="269"/>
      <c r="KR6" s="269"/>
      <c r="KS6" s="269"/>
      <c r="KT6" s="269"/>
      <c r="KU6" s="269"/>
      <c r="KV6" s="269"/>
      <c r="KW6" s="269"/>
      <c r="KX6" s="269"/>
      <c r="KY6" s="269"/>
      <c r="KZ6" s="269"/>
      <c r="LA6" s="269"/>
      <c r="LB6" s="269"/>
      <c r="LC6" s="269"/>
      <c r="LD6" s="269"/>
      <c r="LE6" s="269"/>
      <c r="LF6" s="269"/>
      <c r="LG6" s="269"/>
      <c r="LH6" s="269"/>
      <c r="LI6" s="269"/>
      <c r="LJ6" s="269"/>
      <c r="LK6" s="269"/>
      <c r="LL6" s="269"/>
      <c r="LM6" s="269"/>
      <c r="LN6" s="269"/>
      <c r="LO6" s="269"/>
      <c r="LP6" s="269"/>
      <c r="LQ6" s="269"/>
      <c r="LR6" s="269"/>
      <c r="LS6" s="269"/>
      <c r="LT6" s="269"/>
      <c r="LU6" s="269"/>
      <c r="LV6" s="269"/>
      <c r="LW6" s="269"/>
      <c r="LX6" s="269"/>
      <c r="LY6" s="269"/>
      <c r="LZ6" s="269"/>
      <c r="MA6" s="269"/>
      <c r="MB6" s="269"/>
      <c r="MC6" s="269"/>
      <c r="MD6" s="269"/>
      <c r="ME6" s="269"/>
      <c r="MF6" s="269"/>
      <c r="MG6" s="269"/>
      <c r="MH6" s="269"/>
      <c r="MI6" s="269"/>
      <c r="MJ6" s="269"/>
    </row>
    <row r="7" spans="1:348" x14ac:dyDescent="0.2">
      <c r="IK7" s="230"/>
      <c r="IL7" s="230"/>
      <c r="IM7" s="230"/>
      <c r="IN7" s="230"/>
      <c r="IO7" s="230"/>
      <c r="IP7" s="230"/>
      <c r="IQ7" s="230"/>
      <c r="IR7" s="230"/>
      <c r="IS7" s="230"/>
      <c r="IT7" s="230"/>
      <c r="IU7" s="230"/>
      <c r="IV7" s="230"/>
      <c r="IW7" s="230"/>
      <c r="IX7" s="230"/>
      <c r="IY7" s="230"/>
      <c r="IZ7" s="230"/>
      <c r="JA7" s="230"/>
      <c r="JB7" s="230"/>
      <c r="JC7" s="230"/>
      <c r="JD7" s="230"/>
      <c r="JE7" s="230"/>
      <c r="JF7" s="230"/>
      <c r="JG7" s="230"/>
      <c r="JH7" s="230"/>
      <c r="JI7" s="230"/>
      <c r="JJ7" s="230"/>
      <c r="JK7" s="230"/>
      <c r="JL7" s="230"/>
      <c r="JM7" s="230"/>
      <c r="JN7" s="230"/>
      <c r="JO7" s="230"/>
      <c r="JP7" s="230"/>
      <c r="JQ7" s="230"/>
      <c r="JR7" s="230"/>
      <c r="JS7" s="230"/>
      <c r="JT7" s="230"/>
      <c r="JU7" s="230"/>
      <c r="JV7" s="230"/>
      <c r="JW7" s="230"/>
      <c r="JX7" s="230"/>
      <c r="JY7" s="230"/>
      <c r="JZ7" s="230"/>
      <c r="KA7" s="230"/>
      <c r="KB7" s="230"/>
      <c r="KC7" s="230"/>
      <c r="KD7" s="230"/>
      <c r="KE7" s="230"/>
      <c r="KF7" s="230"/>
      <c r="KG7" s="230"/>
      <c r="KH7" s="230"/>
      <c r="KI7" s="230"/>
      <c r="KJ7" s="230"/>
      <c r="KK7" s="230"/>
      <c r="KL7" s="230"/>
      <c r="KM7" s="230"/>
      <c r="KN7" s="230"/>
      <c r="KO7" s="230"/>
      <c r="KP7" s="230"/>
      <c r="KQ7" s="230"/>
      <c r="KR7" s="230"/>
      <c r="KS7" s="230"/>
      <c r="KT7" s="230"/>
      <c r="KU7" s="230"/>
      <c r="KV7" s="230"/>
      <c r="KW7" s="230"/>
      <c r="KX7" s="230"/>
      <c r="KY7" s="230"/>
      <c r="KZ7" s="230"/>
      <c r="LA7" s="230"/>
      <c r="LB7" s="230"/>
      <c r="LC7" s="230"/>
      <c r="LD7" s="230"/>
      <c r="LE7" s="230"/>
      <c r="LF7" s="230"/>
      <c r="LG7" s="230"/>
      <c r="LH7" s="230"/>
      <c r="LI7" s="230"/>
      <c r="LJ7" s="230"/>
      <c r="LK7" s="230"/>
      <c r="LL7" s="230"/>
      <c r="LM7" s="230"/>
      <c r="LN7" s="230"/>
      <c r="LO7" s="230"/>
      <c r="LP7" s="230"/>
      <c r="LQ7" s="230"/>
      <c r="LR7" s="230"/>
      <c r="LS7" s="230"/>
      <c r="LT7" s="230"/>
      <c r="LU7" s="230"/>
      <c r="LV7" s="230"/>
      <c r="LW7" s="230"/>
      <c r="LX7" s="230"/>
      <c r="LY7" s="230"/>
      <c r="LZ7" s="230"/>
      <c r="MA7" s="230"/>
      <c r="MB7" s="230"/>
      <c r="MC7" s="230"/>
      <c r="MD7" s="230"/>
      <c r="ME7" s="230"/>
      <c r="MF7" s="230"/>
      <c r="MG7" s="230"/>
      <c r="MH7" s="230"/>
      <c r="MI7" s="230"/>
      <c r="MJ7" s="230"/>
    </row>
    <row r="8" spans="1:348" s="41" customFormat="1" ht="20.25" x14ac:dyDescent="0.3">
      <c r="A8" s="57"/>
      <c r="B8" s="58" t="s">
        <v>128</v>
      </c>
      <c r="C8" s="59" t="s">
        <v>129</v>
      </c>
      <c r="D8" s="59" t="s">
        <v>130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88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229"/>
      <c r="IL8" s="229"/>
      <c r="IM8" s="229"/>
      <c r="IN8" s="229"/>
      <c r="IO8" s="229"/>
      <c r="IP8" s="229"/>
      <c r="IQ8" s="229"/>
      <c r="IR8" s="229"/>
      <c r="IS8" s="229"/>
      <c r="IT8" s="229"/>
      <c r="IU8" s="229"/>
      <c r="IV8" s="229"/>
      <c r="IW8" s="229"/>
      <c r="IX8" s="229"/>
      <c r="IY8" s="229"/>
      <c r="IZ8" s="229"/>
      <c r="JA8" s="229"/>
      <c r="JB8" s="229"/>
      <c r="JC8" s="229"/>
      <c r="JD8" s="229"/>
      <c r="JE8" s="229"/>
      <c r="JF8" s="229"/>
      <c r="JG8" s="229"/>
      <c r="JH8" s="229"/>
      <c r="JI8" s="229"/>
      <c r="JJ8" s="229"/>
      <c r="JK8" s="229"/>
      <c r="JL8" s="229"/>
      <c r="JM8" s="229"/>
      <c r="JN8" s="229"/>
      <c r="JO8" s="229"/>
      <c r="JP8" s="229"/>
      <c r="JQ8" s="229"/>
      <c r="JR8" s="229"/>
      <c r="JS8" s="229"/>
      <c r="JT8" s="229"/>
      <c r="JU8" s="229"/>
      <c r="JV8" s="229"/>
      <c r="JW8" s="229"/>
      <c r="JX8" s="266"/>
      <c r="JY8" s="266"/>
      <c r="JZ8" s="266"/>
      <c r="KA8" s="266"/>
      <c r="KB8" s="266"/>
      <c r="KC8" s="266"/>
      <c r="KD8" s="266"/>
      <c r="KE8" s="266"/>
      <c r="KF8" s="266"/>
      <c r="KG8" s="266"/>
      <c r="KH8" s="266"/>
      <c r="KI8" s="266"/>
      <c r="KJ8" s="229"/>
      <c r="KK8" s="266"/>
      <c r="KL8" s="266"/>
      <c r="KM8" s="266"/>
      <c r="KN8" s="266"/>
      <c r="KO8" s="266"/>
      <c r="KP8" s="266"/>
      <c r="KQ8" s="266"/>
      <c r="KR8" s="266"/>
      <c r="KS8" s="266"/>
      <c r="KT8" s="266"/>
      <c r="KU8" s="266"/>
      <c r="KV8" s="266"/>
      <c r="KW8" s="229"/>
      <c r="KX8" s="266"/>
      <c r="KY8" s="266"/>
      <c r="KZ8" s="266"/>
      <c r="LA8" s="266"/>
      <c r="LB8" s="266"/>
      <c r="LC8" s="266"/>
      <c r="LD8" s="266"/>
      <c r="LE8" s="266"/>
      <c r="LF8" s="266"/>
      <c r="LG8" s="266"/>
      <c r="LH8" s="266"/>
      <c r="LI8" s="266"/>
      <c r="LJ8" s="229"/>
      <c r="LK8" s="266"/>
      <c r="LL8" s="266"/>
      <c r="LM8" s="266"/>
      <c r="LN8" s="266"/>
      <c r="LO8" s="266"/>
      <c r="LP8" s="266"/>
      <c r="LQ8" s="266"/>
      <c r="LR8" s="266"/>
      <c r="LS8" s="266"/>
      <c r="LT8" s="266"/>
      <c r="LU8" s="266"/>
      <c r="LV8" s="266"/>
      <c r="LW8" s="229"/>
      <c r="LX8" s="266"/>
      <c r="LY8" s="266"/>
      <c r="LZ8" s="266"/>
      <c r="MA8" s="266"/>
      <c r="MB8" s="266"/>
      <c r="MC8" s="266"/>
      <c r="MD8" s="266"/>
      <c r="ME8" s="266"/>
      <c r="MF8" s="266"/>
      <c r="MG8" s="266"/>
      <c r="MH8" s="266"/>
      <c r="MI8" s="266"/>
      <c r="MJ8" s="266"/>
    </row>
    <row r="9" spans="1:348" ht="15.75" thickBot="1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G9" s="11"/>
      <c r="AH9" s="12"/>
      <c r="AI9" s="11"/>
      <c r="AJ9" s="11"/>
      <c r="AK9" s="11"/>
      <c r="AL9" s="11"/>
      <c r="AN9" s="11"/>
      <c r="AO9" s="11"/>
      <c r="AP9" s="11"/>
      <c r="AQ9" s="12"/>
      <c r="AR9" s="12"/>
      <c r="AS9" s="12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2"/>
      <c r="BJ9" s="12"/>
      <c r="BK9" s="11"/>
      <c r="BW9" s="12"/>
      <c r="BX9" s="11"/>
      <c r="CJ9" s="12"/>
      <c r="CK9" s="11"/>
      <c r="CW9" s="12"/>
      <c r="CX9" s="11"/>
      <c r="DJ9" s="12"/>
      <c r="DK9" s="11"/>
      <c r="DX9" s="11"/>
      <c r="EK9" s="11"/>
      <c r="EX9" s="11"/>
      <c r="FK9" s="11"/>
      <c r="FX9" s="11"/>
      <c r="GK9" s="11"/>
      <c r="GX9" s="11"/>
      <c r="HK9" s="11"/>
      <c r="HX9" s="11"/>
      <c r="IK9" s="11"/>
      <c r="IX9" s="11"/>
      <c r="JK9" s="11"/>
      <c r="JX9" s="11"/>
      <c r="KK9" s="11"/>
      <c r="KX9" s="11"/>
      <c r="LK9" s="11"/>
      <c r="LX9" s="11"/>
    </row>
    <row r="10" spans="1:348" s="63" customFormat="1" ht="16.5" thickTop="1" x14ac:dyDescent="0.25">
      <c r="A10" s="13"/>
      <c r="B10" s="14"/>
      <c r="C10" s="135"/>
      <c r="D10" s="135"/>
      <c r="E10" s="16"/>
      <c r="F10" s="16"/>
      <c r="G10" s="16"/>
      <c r="H10" s="16"/>
      <c r="I10" s="16"/>
      <c r="J10" s="1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6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6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6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6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6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6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6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6"/>
      <c r="DK10" s="136"/>
      <c r="DL10" s="136"/>
      <c r="DM10" s="136"/>
      <c r="DN10" s="136"/>
      <c r="DO10" s="136"/>
      <c r="DP10" s="136"/>
      <c r="DQ10" s="136"/>
      <c r="DR10" s="136"/>
      <c r="DS10" s="136"/>
      <c r="DT10" s="15"/>
      <c r="DU10" s="15"/>
      <c r="DV10" s="15"/>
      <c r="DW10" s="16"/>
      <c r="DX10" s="143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6"/>
      <c r="FX10" s="136"/>
      <c r="FY10" s="136"/>
      <c r="FZ10" s="136"/>
      <c r="GA10" s="136"/>
      <c r="GB10" s="136"/>
      <c r="GC10" s="136"/>
      <c r="GD10" s="136"/>
      <c r="GE10" s="136"/>
      <c r="GF10" s="136"/>
      <c r="GG10" s="15"/>
      <c r="GH10" s="15"/>
      <c r="GI10" s="15"/>
      <c r="GJ10" s="16"/>
      <c r="GK10" s="136"/>
      <c r="GL10" s="136"/>
      <c r="GM10" s="136"/>
      <c r="GN10" s="136"/>
      <c r="GO10" s="136"/>
      <c r="GP10" s="136"/>
      <c r="GQ10" s="136"/>
      <c r="GR10" s="136"/>
      <c r="GS10" s="136"/>
      <c r="GT10" s="15"/>
      <c r="GU10" s="15"/>
      <c r="GV10" s="136"/>
      <c r="GW10" s="16"/>
      <c r="GX10" s="136"/>
      <c r="GY10" s="136"/>
      <c r="GZ10" s="136"/>
      <c r="HA10" s="136"/>
      <c r="HB10" s="136"/>
      <c r="HC10" s="136"/>
      <c r="HD10" s="136"/>
      <c r="HE10" s="136"/>
      <c r="HF10" s="136"/>
      <c r="HG10" s="15"/>
      <c r="HH10" s="15"/>
      <c r="HI10" s="136"/>
      <c r="HJ10" s="16"/>
      <c r="HK10" s="136"/>
      <c r="HL10" s="136"/>
      <c r="HM10" s="136"/>
      <c r="HN10" s="136"/>
      <c r="HO10" s="136"/>
      <c r="HP10" s="136"/>
      <c r="HQ10" s="136"/>
      <c r="HR10" s="136"/>
      <c r="HS10" s="136"/>
      <c r="HT10" s="15"/>
      <c r="HU10" s="15"/>
      <c r="HV10" s="136"/>
      <c r="HW10" s="16"/>
      <c r="HX10" s="136"/>
      <c r="HY10" s="136"/>
      <c r="HZ10" s="136"/>
      <c r="IA10" s="136"/>
      <c r="IB10" s="136"/>
      <c r="IC10" s="136"/>
      <c r="ID10" s="136"/>
      <c r="IE10" s="136"/>
      <c r="IF10" s="136"/>
      <c r="IG10" s="15"/>
      <c r="IH10" s="15"/>
      <c r="II10" s="136"/>
      <c r="IJ10" s="16"/>
      <c r="IK10" s="136"/>
      <c r="IL10" s="136"/>
      <c r="IM10" s="136"/>
      <c r="IN10" s="136"/>
      <c r="IO10" s="136"/>
      <c r="IP10" s="136"/>
      <c r="IQ10" s="136"/>
      <c r="IR10" s="136"/>
      <c r="IS10" s="136"/>
      <c r="IT10" s="15"/>
      <c r="IU10" s="15"/>
      <c r="IV10" s="136"/>
      <c r="IW10" s="16"/>
      <c r="IX10" s="136"/>
      <c r="IY10" s="136"/>
      <c r="IZ10" s="136"/>
      <c r="JA10" s="136"/>
      <c r="JB10" s="136"/>
      <c r="JC10" s="136"/>
      <c r="JD10" s="136"/>
      <c r="JE10" s="136"/>
      <c r="JF10" s="136"/>
      <c r="JG10" s="15"/>
      <c r="JH10" s="15"/>
      <c r="JI10" s="136"/>
      <c r="JJ10" s="16"/>
      <c r="JK10" s="136"/>
      <c r="JL10" s="136"/>
      <c r="JM10" s="136"/>
      <c r="JN10" s="136"/>
      <c r="JO10" s="136"/>
      <c r="JP10" s="136"/>
      <c r="JQ10" s="136"/>
      <c r="JR10" s="136"/>
      <c r="JS10" s="136"/>
      <c r="JT10" s="15"/>
      <c r="JU10" s="15"/>
      <c r="JV10" s="136"/>
      <c r="JW10" s="253"/>
      <c r="JX10" s="143"/>
      <c r="JY10" s="136"/>
      <c r="JZ10" s="136"/>
      <c r="KA10" s="136"/>
      <c r="KB10" s="136"/>
      <c r="KC10" s="136"/>
      <c r="KD10" s="136"/>
      <c r="KE10" s="136"/>
      <c r="KF10" s="136"/>
      <c r="KG10" s="15"/>
      <c r="KH10" s="15"/>
      <c r="KI10" s="136"/>
      <c r="KJ10" s="253"/>
      <c r="KK10" s="143"/>
      <c r="KL10" s="136"/>
      <c r="KM10" s="136"/>
      <c r="KN10" s="136"/>
      <c r="KO10" s="136"/>
      <c r="KP10" s="136"/>
      <c r="KQ10" s="136"/>
      <c r="KR10" s="136"/>
      <c r="KS10" s="136"/>
      <c r="KT10" s="15"/>
      <c r="KU10" s="15"/>
      <c r="KV10" s="136"/>
      <c r="KW10" s="253"/>
      <c r="KX10" s="143"/>
      <c r="KY10" s="136"/>
      <c r="KZ10" s="136"/>
      <c r="LA10" s="136"/>
      <c r="LB10" s="136"/>
      <c r="LC10" s="136"/>
      <c r="LD10" s="136"/>
      <c r="LE10" s="136"/>
      <c r="LF10" s="136"/>
      <c r="LG10" s="15"/>
      <c r="LH10" s="15"/>
      <c r="LI10" s="136"/>
      <c r="LJ10" s="253"/>
      <c r="LK10" s="143"/>
      <c r="LL10" s="136"/>
      <c r="LM10" s="136"/>
      <c r="LN10" s="136"/>
      <c r="LO10" s="136"/>
      <c r="LP10" s="136"/>
      <c r="LQ10" s="136"/>
      <c r="LR10" s="136"/>
      <c r="LS10" s="136"/>
      <c r="LT10" s="15"/>
      <c r="LU10" s="15"/>
      <c r="LV10" s="136"/>
      <c r="LW10" s="253"/>
      <c r="LX10" s="143"/>
      <c r="LY10" s="136"/>
      <c r="LZ10" s="136"/>
      <c r="MA10" s="136"/>
      <c r="MB10" s="136"/>
      <c r="MC10" s="136"/>
      <c r="MD10" s="136"/>
      <c r="ME10" s="136"/>
      <c r="MF10" s="136"/>
      <c r="MG10" s="15"/>
      <c r="MH10" s="15"/>
      <c r="MI10" s="136"/>
      <c r="MJ10" s="191"/>
    </row>
    <row r="11" spans="1:348" s="63" customFormat="1" ht="15.75" x14ac:dyDescent="0.25">
      <c r="A11" s="17"/>
      <c r="B11" s="18"/>
      <c r="C11" s="137"/>
      <c r="D11" s="137"/>
      <c r="E11" s="20"/>
      <c r="F11" s="20"/>
      <c r="G11" s="20"/>
      <c r="H11" s="20"/>
      <c r="I11" s="20"/>
      <c r="J11" s="20"/>
      <c r="K11" s="19" t="s">
        <v>296</v>
      </c>
      <c r="L11" s="19" t="s">
        <v>297</v>
      </c>
      <c r="M11" s="19" t="s">
        <v>298</v>
      </c>
      <c r="N11" s="19" t="s">
        <v>299</v>
      </c>
      <c r="O11" s="19" t="s">
        <v>300</v>
      </c>
      <c r="P11" s="19" t="s">
        <v>301</v>
      </c>
      <c r="Q11" s="19" t="s">
        <v>302</v>
      </c>
      <c r="R11" s="19" t="s">
        <v>303</v>
      </c>
      <c r="S11" s="19" t="s">
        <v>304</v>
      </c>
      <c r="T11" s="19" t="s">
        <v>305</v>
      </c>
      <c r="U11" s="19" t="s">
        <v>306</v>
      </c>
      <c r="V11" s="19" t="s">
        <v>307</v>
      </c>
      <c r="W11" s="20"/>
      <c r="X11" s="19" t="s">
        <v>296</v>
      </c>
      <c r="Y11" s="19" t="s">
        <v>297</v>
      </c>
      <c r="Z11" s="19" t="s">
        <v>298</v>
      </c>
      <c r="AA11" s="19" t="s">
        <v>299</v>
      </c>
      <c r="AB11" s="19" t="s">
        <v>300</v>
      </c>
      <c r="AC11" s="19" t="s">
        <v>301</v>
      </c>
      <c r="AD11" s="19" t="s">
        <v>302</v>
      </c>
      <c r="AE11" s="19" t="s">
        <v>303</v>
      </c>
      <c r="AF11" s="19" t="s">
        <v>304</v>
      </c>
      <c r="AG11" s="19" t="s">
        <v>305</v>
      </c>
      <c r="AH11" s="19" t="s">
        <v>306</v>
      </c>
      <c r="AI11" s="19" t="s">
        <v>307</v>
      </c>
      <c r="AJ11" s="20"/>
      <c r="AK11" s="19" t="s">
        <v>296</v>
      </c>
      <c r="AL11" s="19" t="s">
        <v>297</v>
      </c>
      <c r="AM11" s="19" t="s">
        <v>298</v>
      </c>
      <c r="AN11" s="19" t="s">
        <v>299</v>
      </c>
      <c r="AO11" s="19" t="s">
        <v>300</v>
      </c>
      <c r="AP11" s="19" t="s">
        <v>301</v>
      </c>
      <c r="AQ11" s="19" t="s">
        <v>302</v>
      </c>
      <c r="AR11" s="19" t="s">
        <v>303</v>
      </c>
      <c r="AS11" s="19" t="s">
        <v>304</v>
      </c>
      <c r="AT11" s="19" t="s">
        <v>305</v>
      </c>
      <c r="AU11" s="19" t="s">
        <v>306</v>
      </c>
      <c r="AV11" s="19" t="s">
        <v>307</v>
      </c>
      <c r="AW11" s="20"/>
      <c r="AX11" s="19" t="s">
        <v>124</v>
      </c>
      <c r="AY11" s="19" t="s">
        <v>297</v>
      </c>
      <c r="AZ11" s="19" t="s">
        <v>298</v>
      </c>
      <c r="BA11" s="19" t="s">
        <v>299</v>
      </c>
      <c r="BB11" s="19" t="s">
        <v>300</v>
      </c>
      <c r="BC11" s="19" t="s">
        <v>301</v>
      </c>
      <c r="BD11" s="19" t="s">
        <v>302</v>
      </c>
      <c r="BE11" s="19" t="s">
        <v>303</v>
      </c>
      <c r="BF11" s="19" t="s">
        <v>304</v>
      </c>
      <c r="BG11" s="19" t="s">
        <v>305</v>
      </c>
      <c r="BH11" s="19" t="s">
        <v>306</v>
      </c>
      <c r="BI11" s="19" t="s">
        <v>307</v>
      </c>
      <c r="BJ11" s="20"/>
      <c r="BK11" s="19" t="s">
        <v>124</v>
      </c>
      <c r="BL11" s="19" t="s">
        <v>297</v>
      </c>
      <c r="BM11" s="19" t="s">
        <v>298</v>
      </c>
      <c r="BN11" s="19" t="s">
        <v>299</v>
      </c>
      <c r="BO11" s="19" t="s">
        <v>300</v>
      </c>
      <c r="BP11" s="19" t="s">
        <v>301</v>
      </c>
      <c r="BQ11" s="19" t="s">
        <v>302</v>
      </c>
      <c r="BR11" s="19" t="s">
        <v>303</v>
      </c>
      <c r="BS11" s="19" t="s">
        <v>304</v>
      </c>
      <c r="BT11" s="19" t="s">
        <v>305</v>
      </c>
      <c r="BU11" s="19" t="s">
        <v>306</v>
      </c>
      <c r="BV11" s="19" t="s">
        <v>307</v>
      </c>
      <c r="BW11" s="20"/>
      <c r="BX11" s="19" t="s">
        <v>296</v>
      </c>
      <c r="BY11" s="19" t="s">
        <v>297</v>
      </c>
      <c r="BZ11" s="19" t="s">
        <v>298</v>
      </c>
      <c r="CA11" s="19" t="s">
        <v>299</v>
      </c>
      <c r="CB11" s="19" t="s">
        <v>300</v>
      </c>
      <c r="CC11" s="19" t="s">
        <v>301</v>
      </c>
      <c r="CD11" s="19" t="s">
        <v>302</v>
      </c>
      <c r="CE11" s="19" t="s">
        <v>303</v>
      </c>
      <c r="CF11" s="19" t="s">
        <v>304</v>
      </c>
      <c r="CG11" s="19" t="s">
        <v>305</v>
      </c>
      <c r="CH11" s="19" t="s">
        <v>306</v>
      </c>
      <c r="CI11" s="19" t="s">
        <v>307</v>
      </c>
      <c r="CJ11" s="20"/>
      <c r="CK11" s="19" t="s">
        <v>296</v>
      </c>
      <c r="CL11" s="19" t="s">
        <v>297</v>
      </c>
      <c r="CM11" s="19" t="s">
        <v>298</v>
      </c>
      <c r="CN11" s="19" t="s">
        <v>299</v>
      </c>
      <c r="CO11" s="19" t="s">
        <v>300</v>
      </c>
      <c r="CP11" s="19" t="s">
        <v>301</v>
      </c>
      <c r="CQ11" s="19" t="s">
        <v>302</v>
      </c>
      <c r="CR11" s="19" t="s">
        <v>303</v>
      </c>
      <c r="CS11" s="19" t="s">
        <v>304</v>
      </c>
      <c r="CT11" s="19" t="s">
        <v>305</v>
      </c>
      <c r="CU11" s="19" t="s">
        <v>306</v>
      </c>
      <c r="CV11" s="19" t="s">
        <v>307</v>
      </c>
      <c r="CW11" s="20"/>
      <c r="CX11" s="19" t="s">
        <v>296</v>
      </c>
      <c r="CY11" s="19" t="s">
        <v>297</v>
      </c>
      <c r="CZ11" s="19" t="s">
        <v>298</v>
      </c>
      <c r="DA11" s="19" t="s">
        <v>299</v>
      </c>
      <c r="DB11" s="19" t="s">
        <v>300</v>
      </c>
      <c r="DC11" s="19" t="s">
        <v>301</v>
      </c>
      <c r="DD11" s="19" t="s">
        <v>302</v>
      </c>
      <c r="DE11" s="19" t="s">
        <v>303</v>
      </c>
      <c r="DF11" s="19" t="s">
        <v>304</v>
      </c>
      <c r="DG11" s="19" t="s">
        <v>305</v>
      </c>
      <c r="DH11" s="19" t="s">
        <v>306</v>
      </c>
      <c r="DI11" s="19" t="s">
        <v>307</v>
      </c>
      <c r="DJ11" s="20"/>
      <c r="DK11" s="138" t="s">
        <v>296</v>
      </c>
      <c r="DL11" s="138" t="s">
        <v>297</v>
      </c>
      <c r="DM11" s="138" t="s">
        <v>298</v>
      </c>
      <c r="DN11" s="138" t="s">
        <v>299</v>
      </c>
      <c r="DO11" s="138" t="s">
        <v>300</v>
      </c>
      <c r="DP11" s="138" t="s">
        <v>301</v>
      </c>
      <c r="DQ11" s="138" t="s">
        <v>302</v>
      </c>
      <c r="DR11" s="138" t="s">
        <v>303</v>
      </c>
      <c r="DS11" s="138" t="s">
        <v>304</v>
      </c>
      <c r="DT11" s="19" t="s">
        <v>305</v>
      </c>
      <c r="DU11" s="19" t="s">
        <v>306</v>
      </c>
      <c r="DV11" s="19" t="s">
        <v>307</v>
      </c>
      <c r="DW11" s="20"/>
      <c r="DX11" s="144" t="s">
        <v>296</v>
      </c>
      <c r="DY11" s="138" t="s">
        <v>297</v>
      </c>
      <c r="DZ11" s="138" t="s">
        <v>298</v>
      </c>
      <c r="EA11" s="138" t="s">
        <v>299</v>
      </c>
      <c r="EB11" s="138" t="s">
        <v>300</v>
      </c>
      <c r="EC11" s="138" t="s">
        <v>301</v>
      </c>
      <c r="ED11" s="138" t="s">
        <v>302</v>
      </c>
      <c r="EE11" s="138" t="s">
        <v>303</v>
      </c>
      <c r="EF11" s="138" t="s">
        <v>304</v>
      </c>
      <c r="EG11" s="138" t="s">
        <v>305</v>
      </c>
      <c r="EH11" s="138" t="s">
        <v>306</v>
      </c>
      <c r="EI11" s="138" t="s">
        <v>307</v>
      </c>
      <c r="EJ11" s="20"/>
      <c r="EK11" s="138" t="s">
        <v>296</v>
      </c>
      <c r="EL11" s="138" t="s">
        <v>297</v>
      </c>
      <c r="EM11" s="138" t="s">
        <v>298</v>
      </c>
      <c r="EN11" s="138" t="s">
        <v>299</v>
      </c>
      <c r="EO11" s="138" t="s">
        <v>300</v>
      </c>
      <c r="EP11" s="138" t="s">
        <v>301</v>
      </c>
      <c r="EQ11" s="138" t="s">
        <v>302</v>
      </c>
      <c r="ER11" s="138" t="s">
        <v>303</v>
      </c>
      <c r="ES11" s="138" t="s">
        <v>304</v>
      </c>
      <c r="ET11" s="138" t="s">
        <v>305</v>
      </c>
      <c r="EU11" s="138" t="s">
        <v>306</v>
      </c>
      <c r="EV11" s="138" t="s">
        <v>307</v>
      </c>
      <c r="EW11" s="20"/>
      <c r="EX11" s="138" t="s">
        <v>296</v>
      </c>
      <c r="EY11" s="138" t="s">
        <v>297</v>
      </c>
      <c r="EZ11" s="138" t="s">
        <v>298</v>
      </c>
      <c r="FA11" s="138" t="s">
        <v>299</v>
      </c>
      <c r="FB11" s="138" t="s">
        <v>300</v>
      </c>
      <c r="FC11" s="138" t="s">
        <v>301</v>
      </c>
      <c r="FD11" s="138" t="s">
        <v>302</v>
      </c>
      <c r="FE11" s="138" t="s">
        <v>303</v>
      </c>
      <c r="FF11" s="138" t="s">
        <v>304</v>
      </c>
      <c r="FG11" s="138" t="s">
        <v>305</v>
      </c>
      <c r="FH11" s="138" t="s">
        <v>306</v>
      </c>
      <c r="FI11" s="138" t="s">
        <v>307</v>
      </c>
      <c r="FJ11" s="20"/>
      <c r="FK11" s="138" t="s">
        <v>296</v>
      </c>
      <c r="FL11" s="138" t="s">
        <v>297</v>
      </c>
      <c r="FM11" s="138" t="s">
        <v>298</v>
      </c>
      <c r="FN11" s="138" t="s">
        <v>299</v>
      </c>
      <c r="FO11" s="138" t="s">
        <v>300</v>
      </c>
      <c r="FP11" s="138" t="s">
        <v>301</v>
      </c>
      <c r="FQ11" s="138" t="s">
        <v>302</v>
      </c>
      <c r="FR11" s="138" t="s">
        <v>303</v>
      </c>
      <c r="FS11" s="138" t="s">
        <v>304</v>
      </c>
      <c r="FT11" s="138" t="s">
        <v>305</v>
      </c>
      <c r="FU11" s="138" t="s">
        <v>306</v>
      </c>
      <c r="FV11" s="138" t="s">
        <v>307</v>
      </c>
      <c r="FW11" s="20"/>
      <c r="FX11" s="138" t="s">
        <v>296</v>
      </c>
      <c r="FY11" s="138" t="s">
        <v>297</v>
      </c>
      <c r="FZ11" s="138" t="s">
        <v>298</v>
      </c>
      <c r="GA11" s="138" t="s">
        <v>299</v>
      </c>
      <c r="GB11" s="138" t="s">
        <v>300</v>
      </c>
      <c r="GC11" s="138" t="s">
        <v>301</v>
      </c>
      <c r="GD11" s="138" t="s">
        <v>302</v>
      </c>
      <c r="GE11" s="138" t="s">
        <v>303</v>
      </c>
      <c r="GF11" s="138" t="s">
        <v>304</v>
      </c>
      <c r="GG11" s="19" t="s">
        <v>305</v>
      </c>
      <c r="GH11" s="19" t="s">
        <v>306</v>
      </c>
      <c r="GI11" s="19" t="s">
        <v>307</v>
      </c>
      <c r="GJ11" s="20"/>
      <c r="GK11" s="138" t="s">
        <v>296</v>
      </c>
      <c r="GL11" s="138" t="s">
        <v>297</v>
      </c>
      <c r="GM11" s="138" t="s">
        <v>298</v>
      </c>
      <c r="GN11" s="138" t="s">
        <v>299</v>
      </c>
      <c r="GO11" s="138" t="s">
        <v>300</v>
      </c>
      <c r="GP11" s="138" t="s">
        <v>301</v>
      </c>
      <c r="GQ11" s="138" t="s">
        <v>302</v>
      </c>
      <c r="GR11" s="138" t="s">
        <v>303</v>
      </c>
      <c r="GS11" s="138" t="s">
        <v>304</v>
      </c>
      <c r="GT11" s="19" t="s">
        <v>305</v>
      </c>
      <c r="GU11" s="19" t="s">
        <v>419</v>
      </c>
      <c r="GV11" s="138" t="s">
        <v>307</v>
      </c>
      <c r="GW11" s="20"/>
      <c r="GX11" s="138" t="s">
        <v>296</v>
      </c>
      <c r="GY11" s="138" t="s">
        <v>297</v>
      </c>
      <c r="GZ11" s="138" t="s">
        <v>298</v>
      </c>
      <c r="HA11" s="138" t="s">
        <v>299</v>
      </c>
      <c r="HB11" s="138" t="s">
        <v>300</v>
      </c>
      <c r="HC11" s="138" t="s">
        <v>301</v>
      </c>
      <c r="HD11" s="138" t="s">
        <v>302</v>
      </c>
      <c r="HE11" s="138" t="s">
        <v>303</v>
      </c>
      <c r="HF11" s="138" t="s">
        <v>304</v>
      </c>
      <c r="HG11" s="19" t="s">
        <v>305</v>
      </c>
      <c r="HH11" s="19" t="s">
        <v>306</v>
      </c>
      <c r="HI11" s="138" t="s">
        <v>307</v>
      </c>
      <c r="HJ11" s="20"/>
      <c r="HK11" s="138" t="s">
        <v>296</v>
      </c>
      <c r="HL11" s="138" t="s">
        <v>297</v>
      </c>
      <c r="HM11" s="138" t="s">
        <v>298</v>
      </c>
      <c r="HN11" s="138" t="s">
        <v>299</v>
      </c>
      <c r="HO11" s="138" t="s">
        <v>300</v>
      </c>
      <c r="HP11" s="138" t="s">
        <v>301</v>
      </c>
      <c r="HQ11" s="138" t="s">
        <v>302</v>
      </c>
      <c r="HR11" s="138" t="s">
        <v>303</v>
      </c>
      <c r="HS11" s="138" t="s">
        <v>304</v>
      </c>
      <c r="HT11" s="19" t="s">
        <v>305</v>
      </c>
      <c r="HU11" s="19" t="s">
        <v>306</v>
      </c>
      <c r="HV11" s="138" t="s">
        <v>307</v>
      </c>
      <c r="HW11" s="20"/>
      <c r="HX11" s="138" t="s">
        <v>296</v>
      </c>
      <c r="HY11" s="138" t="s">
        <v>297</v>
      </c>
      <c r="HZ11" s="138" t="s">
        <v>298</v>
      </c>
      <c r="IA11" s="138" t="s">
        <v>299</v>
      </c>
      <c r="IB11" s="138" t="s">
        <v>300</v>
      </c>
      <c r="IC11" s="138" t="s">
        <v>301</v>
      </c>
      <c r="ID11" s="138" t="s">
        <v>302</v>
      </c>
      <c r="IE11" s="138" t="s">
        <v>303</v>
      </c>
      <c r="IF11" s="138" t="s">
        <v>304</v>
      </c>
      <c r="IG11" s="19" t="s">
        <v>305</v>
      </c>
      <c r="IH11" s="19" t="s">
        <v>306</v>
      </c>
      <c r="II11" s="138" t="s">
        <v>307</v>
      </c>
      <c r="IJ11" s="20"/>
      <c r="IK11" s="138" t="s">
        <v>296</v>
      </c>
      <c r="IL11" s="138" t="s">
        <v>297</v>
      </c>
      <c r="IM11" s="138" t="s">
        <v>298</v>
      </c>
      <c r="IN11" s="138" t="s">
        <v>299</v>
      </c>
      <c r="IO11" s="138" t="s">
        <v>300</v>
      </c>
      <c r="IP11" s="138" t="s">
        <v>301</v>
      </c>
      <c r="IQ11" s="138" t="s">
        <v>302</v>
      </c>
      <c r="IR11" s="138" t="s">
        <v>303</v>
      </c>
      <c r="IS11" s="138" t="s">
        <v>304</v>
      </c>
      <c r="IT11" s="19" t="s">
        <v>305</v>
      </c>
      <c r="IU11" s="19" t="s">
        <v>306</v>
      </c>
      <c r="IV11" s="138" t="s">
        <v>307</v>
      </c>
      <c r="IW11" s="20"/>
      <c r="IX11" s="138" t="s">
        <v>296</v>
      </c>
      <c r="IY11" s="138" t="s">
        <v>297</v>
      </c>
      <c r="IZ11" s="138" t="s">
        <v>298</v>
      </c>
      <c r="JA11" s="138" t="s">
        <v>299</v>
      </c>
      <c r="JB11" s="138" t="s">
        <v>300</v>
      </c>
      <c r="JC11" s="138" t="s">
        <v>301</v>
      </c>
      <c r="JD11" s="138" t="s">
        <v>302</v>
      </c>
      <c r="JE11" s="138" t="s">
        <v>303</v>
      </c>
      <c r="JF11" s="138" t="s">
        <v>304</v>
      </c>
      <c r="JG11" s="19" t="s">
        <v>305</v>
      </c>
      <c r="JH11" s="19" t="s">
        <v>306</v>
      </c>
      <c r="JI11" s="138" t="s">
        <v>307</v>
      </c>
      <c r="JJ11" s="20"/>
      <c r="JK11" s="138" t="s">
        <v>296</v>
      </c>
      <c r="JL11" s="138" t="s">
        <v>297</v>
      </c>
      <c r="JM11" s="138" t="s">
        <v>298</v>
      </c>
      <c r="JN11" s="138" t="s">
        <v>299</v>
      </c>
      <c r="JO11" s="138" t="s">
        <v>300</v>
      </c>
      <c r="JP11" s="138" t="s">
        <v>301</v>
      </c>
      <c r="JQ11" s="138" t="s">
        <v>302</v>
      </c>
      <c r="JR11" s="138" t="s">
        <v>303</v>
      </c>
      <c r="JS11" s="138" t="s">
        <v>304</v>
      </c>
      <c r="JT11" s="19" t="s">
        <v>305</v>
      </c>
      <c r="JU11" s="19" t="s">
        <v>306</v>
      </c>
      <c r="JV11" s="138" t="s">
        <v>307</v>
      </c>
      <c r="JW11" s="254"/>
      <c r="JX11" s="144" t="s">
        <v>296</v>
      </c>
      <c r="JY11" s="138" t="s">
        <v>297</v>
      </c>
      <c r="JZ11" s="138" t="s">
        <v>298</v>
      </c>
      <c r="KA11" s="138" t="s">
        <v>299</v>
      </c>
      <c r="KB11" s="138" t="s">
        <v>300</v>
      </c>
      <c r="KC11" s="138" t="s">
        <v>301</v>
      </c>
      <c r="KD11" s="138" t="s">
        <v>302</v>
      </c>
      <c r="KE11" s="138" t="s">
        <v>303</v>
      </c>
      <c r="KF11" s="138" t="s">
        <v>304</v>
      </c>
      <c r="KG11" s="19" t="s">
        <v>305</v>
      </c>
      <c r="KH11" s="19" t="s">
        <v>306</v>
      </c>
      <c r="KI11" s="138" t="s">
        <v>307</v>
      </c>
      <c r="KJ11" s="254"/>
      <c r="KK11" s="144" t="s">
        <v>296</v>
      </c>
      <c r="KL11" s="138" t="s">
        <v>297</v>
      </c>
      <c r="KM11" s="138" t="s">
        <v>298</v>
      </c>
      <c r="KN11" s="138" t="s">
        <v>299</v>
      </c>
      <c r="KO11" s="138" t="s">
        <v>300</v>
      </c>
      <c r="KP11" s="138" t="s">
        <v>301</v>
      </c>
      <c r="KQ11" s="138" t="s">
        <v>302</v>
      </c>
      <c r="KR11" s="138" t="s">
        <v>303</v>
      </c>
      <c r="KS11" s="138" t="s">
        <v>304</v>
      </c>
      <c r="KT11" s="19" t="s">
        <v>305</v>
      </c>
      <c r="KU11" s="19" t="s">
        <v>306</v>
      </c>
      <c r="KV11" s="138" t="s">
        <v>307</v>
      </c>
      <c r="KW11" s="254"/>
      <c r="KX11" s="144" t="s">
        <v>296</v>
      </c>
      <c r="KY11" s="138" t="s">
        <v>297</v>
      </c>
      <c r="KZ11" s="138" t="s">
        <v>298</v>
      </c>
      <c r="LA11" s="138" t="s">
        <v>299</v>
      </c>
      <c r="LB11" s="138" t="s">
        <v>300</v>
      </c>
      <c r="LC11" s="138" t="s">
        <v>301</v>
      </c>
      <c r="LD11" s="138" t="s">
        <v>302</v>
      </c>
      <c r="LE11" s="138" t="s">
        <v>303</v>
      </c>
      <c r="LF11" s="138" t="s">
        <v>304</v>
      </c>
      <c r="LG11" s="19" t="s">
        <v>305</v>
      </c>
      <c r="LH11" s="19" t="s">
        <v>306</v>
      </c>
      <c r="LI11" s="138" t="s">
        <v>307</v>
      </c>
      <c r="LJ11" s="254"/>
      <c r="LK11" s="144" t="s">
        <v>296</v>
      </c>
      <c r="LL11" s="138" t="s">
        <v>297</v>
      </c>
      <c r="LM11" s="138" t="s">
        <v>298</v>
      </c>
      <c r="LN11" s="138" t="s">
        <v>299</v>
      </c>
      <c r="LO11" s="138" t="s">
        <v>300</v>
      </c>
      <c r="LP11" s="138" t="s">
        <v>301</v>
      </c>
      <c r="LQ11" s="138" t="s">
        <v>302</v>
      </c>
      <c r="LR11" s="138" t="s">
        <v>303</v>
      </c>
      <c r="LS11" s="138" t="s">
        <v>304</v>
      </c>
      <c r="LT11" s="19" t="s">
        <v>305</v>
      </c>
      <c r="LU11" s="19" t="s">
        <v>306</v>
      </c>
      <c r="LV11" s="138" t="s">
        <v>307</v>
      </c>
      <c r="LW11" s="254"/>
      <c r="LX11" s="144" t="s">
        <v>296</v>
      </c>
      <c r="LY11" s="138" t="s">
        <v>297</v>
      </c>
      <c r="LZ11" s="138" t="s">
        <v>298</v>
      </c>
      <c r="MA11" s="138" t="s">
        <v>299</v>
      </c>
      <c r="MB11" s="138" t="s">
        <v>300</v>
      </c>
      <c r="MC11" s="138" t="s">
        <v>301</v>
      </c>
      <c r="MD11" s="138" t="s">
        <v>302</v>
      </c>
      <c r="ME11" s="138" t="s">
        <v>303</v>
      </c>
      <c r="MF11" s="138" t="s">
        <v>304</v>
      </c>
      <c r="MG11" s="19" t="s">
        <v>305</v>
      </c>
      <c r="MH11" s="19" t="s">
        <v>306</v>
      </c>
      <c r="MI11" s="138" t="s">
        <v>307</v>
      </c>
      <c r="MJ11" s="192"/>
    </row>
    <row r="12" spans="1:348" s="63" customFormat="1" ht="20.25" x14ac:dyDescent="0.3">
      <c r="A12" s="17"/>
      <c r="B12" s="18"/>
      <c r="C12" s="137" t="s">
        <v>420</v>
      </c>
      <c r="D12" s="137"/>
      <c r="E12" s="21" t="s">
        <v>308</v>
      </c>
      <c r="F12" s="21" t="s">
        <v>309</v>
      </c>
      <c r="G12" s="21" t="s">
        <v>310</v>
      </c>
      <c r="H12" s="21" t="s">
        <v>311</v>
      </c>
      <c r="I12" s="21" t="s">
        <v>312</v>
      </c>
      <c r="J12" s="21" t="s">
        <v>313</v>
      </c>
      <c r="K12" s="19">
        <v>1998</v>
      </c>
      <c r="L12" s="19">
        <v>1998</v>
      </c>
      <c r="M12" s="19">
        <v>1998</v>
      </c>
      <c r="N12" s="19">
        <v>1998</v>
      </c>
      <c r="O12" s="19">
        <v>1998</v>
      </c>
      <c r="P12" s="19">
        <v>1998</v>
      </c>
      <c r="Q12" s="19">
        <v>1998</v>
      </c>
      <c r="R12" s="19">
        <v>1998</v>
      </c>
      <c r="S12" s="19">
        <v>1998</v>
      </c>
      <c r="T12" s="19">
        <v>1998</v>
      </c>
      <c r="U12" s="19">
        <v>1998</v>
      </c>
      <c r="V12" s="19">
        <v>1998</v>
      </c>
      <c r="W12" s="21" t="s">
        <v>314</v>
      </c>
      <c r="X12" s="19">
        <v>1999</v>
      </c>
      <c r="Y12" s="19">
        <v>1999</v>
      </c>
      <c r="Z12" s="19">
        <v>1999</v>
      </c>
      <c r="AA12" s="19">
        <v>1999</v>
      </c>
      <c r="AB12" s="19">
        <v>1999</v>
      </c>
      <c r="AC12" s="19">
        <v>1999</v>
      </c>
      <c r="AD12" s="19">
        <v>1999</v>
      </c>
      <c r="AE12" s="19">
        <v>1999</v>
      </c>
      <c r="AF12" s="19">
        <v>1999</v>
      </c>
      <c r="AG12" s="19">
        <v>1999</v>
      </c>
      <c r="AH12" s="19">
        <v>1999</v>
      </c>
      <c r="AI12" s="19">
        <v>1999</v>
      </c>
      <c r="AJ12" s="21" t="s">
        <v>315</v>
      </c>
      <c r="AK12" s="19">
        <v>2000</v>
      </c>
      <c r="AL12" s="19">
        <v>2000</v>
      </c>
      <c r="AM12" s="19">
        <v>2000</v>
      </c>
      <c r="AN12" s="19">
        <v>2000</v>
      </c>
      <c r="AO12" s="19">
        <v>2000</v>
      </c>
      <c r="AP12" s="19">
        <v>2000</v>
      </c>
      <c r="AQ12" s="19">
        <v>2000</v>
      </c>
      <c r="AR12" s="19">
        <v>2000</v>
      </c>
      <c r="AS12" s="19">
        <v>2000</v>
      </c>
      <c r="AT12" s="19">
        <v>2000</v>
      </c>
      <c r="AU12" s="19">
        <v>2000</v>
      </c>
      <c r="AV12" s="19">
        <v>2000</v>
      </c>
      <c r="AW12" s="21" t="s">
        <v>126</v>
      </c>
      <c r="AX12" s="19">
        <v>2001</v>
      </c>
      <c r="AY12" s="19">
        <v>2001</v>
      </c>
      <c r="AZ12" s="19">
        <v>2001</v>
      </c>
      <c r="BA12" s="19">
        <v>2001</v>
      </c>
      <c r="BB12" s="19">
        <v>2001</v>
      </c>
      <c r="BC12" s="19">
        <v>2001</v>
      </c>
      <c r="BD12" s="19">
        <v>2001</v>
      </c>
      <c r="BE12" s="19">
        <v>2001</v>
      </c>
      <c r="BF12" s="19">
        <v>2001</v>
      </c>
      <c r="BG12" s="19">
        <v>2001</v>
      </c>
      <c r="BH12" s="19">
        <v>2001</v>
      </c>
      <c r="BI12" s="19">
        <v>2001</v>
      </c>
      <c r="BJ12" s="21" t="s">
        <v>125</v>
      </c>
      <c r="BK12" s="19">
        <v>2002</v>
      </c>
      <c r="BL12" s="19">
        <v>2002</v>
      </c>
      <c r="BM12" s="19">
        <v>2002</v>
      </c>
      <c r="BN12" s="19">
        <v>2002</v>
      </c>
      <c r="BO12" s="19">
        <v>2002</v>
      </c>
      <c r="BP12" s="19">
        <v>2002</v>
      </c>
      <c r="BQ12" s="19">
        <v>2002</v>
      </c>
      <c r="BR12" s="19">
        <v>2002</v>
      </c>
      <c r="BS12" s="19">
        <v>2002</v>
      </c>
      <c r="BT12" s="19">
        <v>2002</v>
      </c>
      <c r="BU12" s="19">
        <v>2002</v>
      </c>
      <c r="BV12" s="19">
        <v>2002</v>
      </c>
      <c r="BW12" s="21" t="s">
        <v>169</v>
      </c>
      <c r="BX12" s="19">
        <v>2003</v>
      </c>
      <c r="BY12" s="19">
        <v>2003</v>
      </c>
      <c r="BZ12" s="19">
        <v>2003</v>
      </c>
      <c r="CA12" s="19">
        <v>2003</v>
      </c>
      <c r="CB12" s="19">
        <v>2003</v>
      </c>
      <c r="CC12" s="19">
        <v>2003</v>
      </c>
      <c r="CD12" s="19">
        <v>2003</v>
      </c>
      <c r="CE12" s="19">
        <v>2003</v>
      </c>
      <c r="CF12" s="19">
        <v>2003</v>
      </c>
      <c r="CG12" s="19">
        <v>2003</v>
      </c>
      <c r="CH12" s="19">
        <v>2003</v>
      </c>
      <c r="CI12" s="19">
        <v>2003</v>
      </c>
      <c r="CJ12" s="21" t="s">
        <v>188</v>
      </c>
      <c r="CK12" s="19">
        <v>2004</v>
      </c>
      <c r="CL12" s="19">
        <v>2004</v>
      </c>
      <c r="CM12" s="19">
        <v>2004</v>
      </c>
      <c r="CN12" s="19">
        <v>2004</v>
      </c>
      <c r="CO12" s="19">
        <v>2004</v>
      </c>
      <c r="CP12" s="19">
        <v>2004</v>
      </c>
      <c r="CQ12" s="19">
        <v>2004</v>
      </c>
      <c r="CR12" s="19">
        <v>2004</v>
      </c>
      <c r="CS12" s="19">
        <v>2004</v>
      </c>
      <c r="CT12" s="19">
        <v>2004</v>
      </c>
      <c r="CU12" s="19">
        <v>2004</v>
      </c>
      <c r="CV12" s="19">
        <v>2004</v>
      </c>
      <c r="CW12" s="21" t="s">
        <v>189</v>
      </c>
      <c r="CX12" s="19">
        <v>2005</v>
      </c>
      <c r="CY12" s="19">
        <v>2005</v>
      </c>
      <c r="CZ12" s="19">
        <v>2005</v>
      </c>
      <c r="DA12" s="19">
        <v>2005</v>
      </c>
      <c r="DB12" s="19">
        <v>2005</v>
      </c>
      <c r="DC12" s="19">
        <v>2005</v>
      </c>
      <c r="DD12" s="19">
        <v>2005</v>
      </c>
      <c r="DE12" s="19">
        <v>2005</v>
      </c>
      <c r="DF12" s="19">
        <v>2005</v>
      </c>
      <c r="DG12" s="19">
        <v>2005</v>
      </c>
      <c r="DH12" s="19">
        <v>2005</v>
      </c>
      <c r="DI12" s="19">
        <v>2005</v>
      </c>
      <c r="DJ12" s="21" t="s">
        <v>195</v>
      </c>
      <c r="DK12" s="138">
        <v>2006</v>
      </c>
      <c r="DL12" s="138">
        <v>2006</v>
      </c>
      <c r="DM12" s="138">
        <v>2006</v>
      </c>
      <c r="DN12" s="138">
        <v>2006</v>
      </c>
      <c r="DO12" s="138">
        <v>2006</v>
      </c>
      <c r="DP12" s="138">
        <v>2006</v>
      </c>
      <c r="DQ12" s="138">
        <v>2006</v>
      </c>
      <c r="DR12" s="138">
        <v>2006</v>
      </c>
      <c r="DS12" s="138">
        <v>2006</v>
      </c>
      <c r="DT12" s="19">
        <v>2006</v>
      </c>
      <c r="DU12" s="19">
        <v>2006</v>
      </c>
      <c r="DV12" s="19">
        <v>2006</v>
      </c>
      <c r="DW12" s="21" t="s">
        <v>200</v>
      </c>
      <c r="DX12" s="144">
        <v>2007</v>
      </c>
      <c r="DY12" s="138">
        <v>2007</v>
      </c>
      <c r="DZ12" s="138">
        <v>2007</v>
      </c>
      <c r="EA12" s="138">
        <v>2007</v>
      </c>
      <c r="EB12" s="138">
        <v>2007</v>
      </c>
      <c r="EC12" s="138">
        <v>2007</v>
      </c>
      <c r="ED12" s="138">
        <v>2007</v>
      </c>
      <c r="EE12" s="138">
        <v>2007</v>
      </c>
      <c r="EF12" s="138">
        <v>2007</v>
      </c>
      <c r="EG12" s="138">
        <v>2007</v>
      </c>
      <c r="EH12" s="138">
        <v>2007</v>
      </c>
      <c r="EI12" s="138">
        <v>2007</v>
      </c>
      <c r="EJ12" s="21" t="s">
        <v>226</v>
      </c>
      <c r="EK12" s="138">
        <v>2008</v>
      </c>
      <c r="EL12" s="138">
        <v>2008</v>
      </c>
      <c r="EM12" s="138">
        <v>2008</v>
      </c>
      <c r="EN12" s="138">
        <v>2008</v>
      </c>
      <c r="EO12" s="138">
        <v>2008</v>
      </c>
      <c r="EP12" s="138">
        <v>2008</v>
      </c>
      <c r="EQ12" s="138">
        <v>2008</v>
      </c>
      <c r="ER12" s="138">
        <v>2008</v>
      </c>
      <c r="ES12" s="138">
        <v>2008</v>
      </c>
      <c r="ET12" s="138">
        <v>2008</v>
      </c>
      <c r="EU12" s="138">
        <v>2008</v>
      </c>
      <c r="EV12" s="138">
        <v>2008</v>
      </c>
      <c r="EW12" s="21" t="s">
        <v>346</v>
      </c>
      <c r="EX12" s="138">
        <v>2009</v>
      </c>
      <c r="EY12" s="138">
        <v>2009</v>
      </c>
      <c r="EZ12" s="138">
        <v>2009</v>
      </c>
      <c r="FA12" s="138">
        <v>2009</v>
      </c>
      <c r="FB12" s="138">
        <v>2009</v>
      </c>
      <c r="FC12" s="138">
        <v>2009</v>
      </c>
      <c r="FD12" s="138">
        <v>2009</v>
      </c>
      <c r="FE12" s="138">
        <v>2009</v>
      </c>
      <c r="FF12" s="138">
        <v>2009</v>
      </c>
      <c r="FG12" s="138">
        <v>2009</v>
      </c>
      <c r="FH12" s="138">
        <v>2009</v>
      </c>
      <c r="FI12" s="138">
        <v>2009</v>
      </c>
      <c r="FJ12" s="21" t="s">
        <v>348</v>
      </c>
      <c r="FK12" s="138">
        <v>2010</v>
      </c>
      <c r="FL12" s="138">
        <v>2010</v>
      </c>
      <c r="FM12" s="138">
        <v>2010</v>
      </c>
      <c r="FN12" s="138">
        <v>2010</v>
      </c>
      <c r="FO12" s="138">
        <v>2010</v>
      </c>
      <c r="FP12" s="138">
        <v>2010</v>
      </c>
      <c r="FQ12" s="138">
        <v>2010</v>
      </c>
      <c r="FR12" s="138">
        <v>2010</v>
      </c>
      <c r="FS12" s="138">
        <v>2010</v>
      </c>
      <c r="FT12" s="138">
        <v>2010</v>
      </c>
      <c r="FU12" s="138">
        <v>2010</v>
      </c>
      <c r="FV12" s="138">
        <v>2010</v>
      </c>
      <c r="FW12" s="21" t="s">
        <v>1</v>
      </c>
      <c r="FX12" s="138">
        <v>2011</v>
      </c>
      <c r="FY12" s="138">
        <v>2011</v>
      </c>
      <c r="FZ12" s="138">
        <v>2011</v>
      </c>
      <c r="GA12" s="138">
        <v>2011</v>
      </c>
      <c r="GB12" s="138">
        <v>2011</v>
      </c>
      <c r="GC12" s="138">
        <v>2011</v>
      </c>
      <c r="GD12" s="138">
        <v>2011</v>
      </c>
      <c r="GE12" s="138">
        <v>2011</v>
      </c>
      <c r="GF12" s="138">
        <v>2011</v>
      </c>
      <c r="GG12" s="19">
        <v>2011</v>
      </c>
      <c r="GH12" s="19">
        <v>2011</v>
      </c>
      <c r="GI12" s="19">
        <v>2011</v>
      </c>
      <c r="GJ12" s="21" t="s">
        <v>0</v>
      </c>
      <c r="GK12" s="138">
        <v>2012</v>
      </c>
      <c r="GL12" s="138">
        <v>2012</v>
      </c>
      <c r="GM12" s="138">
        <v>2012</v>
      </c>
      <c r="GN12" s="138">
        <v>2012</v>
      </c>
      <c r="GO12" s="138">
        <v>2012</v>
      </c>
      <c r="GP12" s="138">
        <v>2012</v>
      </c>
      <c r="GQ12" s="138">
        <v>2012</v>
      </c>
      <c r="GR12" s="138">
        <v>2012</v>
      </c>
      <c r="GS12" s="138">
        <v>2012</v>
      </c>
      <c r="GT12" s="19">
        <v>2012</v>
      </c>
      <c r="GU12" s="19">
        <v>2012</v>
      </c>
      <c r="GV12" s="138">
        <v>2012</v>
      </c>
      <c r="GW12" s="21" t="s">
        <v>414</v>
      </c>
      <c r="GX12" s="138">
        <v>2013</v>
      </c>
      <c r="GY12" s="138">
        <v>2013</v>
      </c>
      <c r="GZ12" s="138">
        <v>2013</v>
      </c>
      <c r="HA12" s="138">
        <v>2013</v>
      </c>
      <c r="HB12" s="138">
        <v>2013</v>
      </c>
      <c r="HC12" s="138">
        <v>2013</v>
      </c>
      <c r="HD12" s="138">
        <v>2013</v>
      </c>
      <c r="HE12" s="138">
        <v>2013</v>
      </c>
      <c r="HF12" s="138">
        <v>2013</v>
      </c>
      <c r="HG12" s="19">
        <v>2013</v>
      </c>
      <c r="HH12" s="19">
        <v>2013</v>
      </c>
      <c r="HI12" s="138">
        <v>2013</v>
      </c>
      <c r="HJ12" s="21" t="s">
        <v>415</v>
      </c>
      <c r="HK12" s="138">
        <v>2014</v>
      </c>
      <c r="HL12" s="138">
        <v>2014</v>
      </c>
      <c r="HM12" s="138">
        <v>2014</v>
      </c>
      <c r="HN12" s="138">
        <v>2014</v>
      </c>
      <c r="HO12" s="138">
        <v>2014</v>
      </c>
      <c r="HP12" s="138">
        <v>2014</v>
      </c>
      <c r="HQ12" s="138">
        <v>2014</v>
      </c>
      <c r="HR12" s="138">
        <v>2014</v>
      </c>
      <c r="HS12" s="138">
        <v>2014</v>
      </c>
      <c r="HT12" s="19">
        <v>2014</v>
      </c>
      <c r="HU12" s="19">
        <v>2014</v>
      </c>
      <c r="HV12" s="138">
        <v>2014</v>
      </c>
      <c r="HW12" s="21" t="s">
        <v>416</v>
      </c>
      <c r="HX12" s="138">
        <v>2015</v>
      </c>
      <c r="HY12" s="138">
        <v>2015</v>
      </c>
      <c r="HZ12" s="138">
        <v>2015</v>
      </c>
      <c r="IA12" s="138">
        <v>2015</v>
      </c>
      <c r="IB12" s="138">
        <v>2015</v>
      </c>
      <c r="IC12" s="138">
        <v>2015</v>
      </c>
      <c r="ID12" s="138">
        <v>2015</v>
      </c>
      <c r="IE12" s="138">
        <v>2015</v>
      </c>
      <c r="IF12" s="138">
        <v>2015</v>
      </c>
      <c r="IG12" s="19">
        <v>2015</v>
      </c>
      <c r="IH12" s="19">
        <v>2015</v>
      </c>
      <c r="II12" s="138">
        <v>2015</v>
      </c>
      <c r="IJ12" s="21" t="s">
        <v>424</v>
      </c>
      <c r="IK12" s="138">
        <v>2016</v>
      </c>
      <c r="IL12" s="138">
        <v>2016</v>
      </c>
      <c r="IM12" s="138">
        <v>2016</v>
      </c>
      <c r="IN12" s="138">
        <v>2016</v>
      </c>
      <c r="IO12" s="138">
        <v>2016</v>
      </c>
      <c r="IP12" s="138">
        <v>2016</v>
      </c>
      <c r="IQ12" s="138">
        <v>2016</v>
      </c>
      <c r="IR12" s="138">
        <v>2016</v>
      </c>
      <c r="IS12" s="138">
        <v>2016</v>
      </c>
      <c r="IT12" s="19">
        <v>2016</v>
      </c>
      <c r="IU12" s="19">
        <v>2016</v>
      </c>
      <c r="IV12" s="138">
        <v>2016</v>
      </c>
      <c r="IW12" s="21" t="s">
        <v>450</v>
      </c>
      <c r="IX12" s="138">
        <v>2017</v>
      </c>
      <c r="IY12" s="138">
        <v>2017</v>
      </c>
      <c r="IZ12" s="138">
        <v>2017</v>
      </c>
      <c r="JA12" s="138">
        <v>2017</v>
      </c>
      <c r="JB12" s="138">
        <v>2017</v>
      </c>
      <c r="JC12" s="138">
        <v>2017</v>
      </c>
      <c r="JD12" s="138">
        <v>2017</v>
      </c>
      <c r="JE12" s="138">
        <v>2017</v>
      </c>
      <c r="JF12" s="138">
        <v>2017</v>
      </c>
      <c r="JG12" s="19">
        <v>2017</v>
      </c>
      <c r="JH12" s="19">
        <v>2017</v>
      </c>
      <c r="JI12" s="138">
        <v>2017</v>
      </c>
      <c r="JJ12" s="21" t="s">
        <v>455</v>
      </c>
      <c r="JK12" s="138">
        <v>2018</v>
      </c>
      <c r="JL12" s="138">
        <v>2018</v>
      </c>
      <c r="JM12" s="138">
        <v>2018</v>
      </c>
      <c r="JN12" s="138">
        <v>2018</v>
      </c>
      <c r="JO12" s="138">
        <v>2018</v>
      </c>
      <c r="JP12" s="138">
        <v>2018</v>
      </c>
      <c r="JQ12" s="138">
        <v>2018</v>
      </c>
      <c r="JR12" s="138">
        <v>2018</v>
      </c>
      <c r="JS12" s="138">
        <v>2018</v>
      </c>
      <c r="JT12" s="19">
        <v>2018</v>
      </c>
      <c r="JU12" s="19">
        <v>2018</v>
      </c>
      <c r="JV12" s="138">
        <v>2018</v>
      </c>
      <c r="JW12" s="255" t="s">
        <v>463</v>
      </c>
      <c r="JX12" s="144">
        <v>2019</v>
      </c>
      <c r="JY12" s="138">
        <v>2019</v>
      </c>
      <c r="JZ12" s="138">
        <v>2019</v>
      </c>
      <c r="KA12" s="138">
        <v>2019</v>
      </c>
      <c r="KB12" s="138">
        <v>2019</v>
      </c>
      <c r="KC12" s="138">
        <v>2019</v>
      </c>
      <c r="KD12" s="138">
        <v>2019</v>
      </c>
      <c r="KE12" s="138">
        <v>2019</v>
      </c>
      <c r="KF12" s="138">
        <v>2019</v>
      </c>
      <c r="KG12" s="19">
        <v>2019</v>
      </c>
      <c r="KH12" s="19">
        <v>2019</v>
      </c>
      <c r="KI12" s="138">
        <v>2019</v>
      </c>
      <c r="KJ12" s="255" t="s">
        <v>467</v>
      </c>
      <c r="KK12" s="144">
        <v>2020</v>
      </c>
      <c r="KL12" s="138">
        <v>2020</v>
      </c>
      <c r="KM12" s="138">
        <v>2020</v>
      </c>
      <c r="KN12" s="138">
        <v>2020</v>
      </c>
      <c r="KO12" s="138">
        <v>2020</v>
      </c>
      <c r="KP12" s="138">
        <v>2020</v>
      </c>
      <c r="KQ12" s="138">
        <v>2020</v>
      </c>
      <c r="KR12" s="138">
        <v>2020</v>
      </c>
      <c r="KS12" s="138">
        <v>2020</v>
      </c>
      <c r="KT12" s="19">
        <v>2020</v>
      </c>
      <c r="KU12" s="19">
        <v>2020</v>
      </c>
      <c r="KV12" s="138">
        <v>2020</v>
      </c>
      <c r="KW12" s="255" t="s">
        <v>468</v>
      </c>
      <c r="KX12" s="144">
        <v>2021</v>
      </c>
      <c r="KY12" s="138">
        <v>2021</v>
      </c>
      <c r="KZ12" s="138">
        <v>2021</v>
      </c>
      <c r="LA12" s="138">
        <v>2021</v>
      </c>
      <c r="LB12" s="138">
        <v>2021</v>
      </c>
      <c r="LC12" s="138">
        <v>2021</v>
      </c>
      <c r="LD12" s="138">
        <v>2021</v>
      </c>
      <c r="LE12" s="138">
        <v>2021</v>
      </c>
      <c r="LF12" s="138">
        <v>2021</v>
      </c>
      <c r="LG12" s="19">
        <v>2021</v>
      </c>
      <c r="LH12" s="19">
        <v>2021</v>
      </c>
      <c r="LI12" s="138">
        <v>2021</v>
      </c>
      <c r="LJ12" s="255" t="s">
        <v>476</v>
      </c>
      <c r="LK12" s="144">
        <v>2022</v>
      </c>
      <c r="LL12" s="138">
        <v>2022</v>
      </c>
      <c r="LM12" s="138">
        <v>2022</v>
      </c>
      <c r="LN12" s="138">
        <v>2022</v>
      </c>
      <c r="LO12" s="138">
        <v>2022</v>
      </c>
      <c r="LP12" s="138">
        <v>2022</v>
      </c>
      <c r="LQ12" s="138">
        <v>2022</v>
      </c>
      <c r="LR12" s="138">
        <v>2022</v>
      </c>
      <c r="LS12" s="138">
        <v>2022</v>
      </c>
      <c r="LT12" s="19">
        <v>2022</v>
      </c>
      <c r="LU12" s="19">
        <v>2022</v>
      </c>
      <c r="LV12" s="138">
        <v>2022</v>
      </c>
      <c r="LW12" s="255" t="s">
        <v>483</v>
      </c>
      <c r="LX12" s="144">
        <v>2023</v>
      </c>
      <c r="LY12" s="138">
        <v>2023</v>
      </c>
      <c r="LZ12" s="138">
        <v>2023</v>
      </c>
      <c r="MA12" s="138">
        <v>2023</v>
      </c>
      <c r="MB12" s="138">
        <v>2023</v>
      </c>
      <c r="MC12" s="138">
        <v>2023</v>
      </c>
      <c r="MD12" s="138">
        <v>2023</v>
      </c>
      <c r="ME12" s="138">
        <v>2023</v>
      </c>
      <c r="MF12" s="138">
        <v>2023</v>
      </c>
      <c r="MG12" s="19">
        <v>2023</v>
      </c>
      <c r="MH12" s="19">
        <v>2023</v>
      </c>
      <c r="MI12" s="138">
        <v>2023</v>
      </c>
      <c r="MJ12" s="193" t="s">
        <v>484</v>
      </c>
    </row>
    <row r="13" spans="1:348" s="63" customFormat="1" ht="16.5" thickBot="1" x14ac:dyDescent="0.3">
      <c r="A13" s="22"/>
      <c r="B13" s="23"/>
      <c r="C13" s="139"/>
      <c r="D13" s="139"/>
      <c r="E13" s="25"/>
      <c r="F13" s="25"/>
      <c r="G13" s="25"/>
      <c r="H13" s="25"/>
      <c r="I13" s="25"/>
      <c r="J13" s="25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140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5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5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5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5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5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5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5"/>
      <c r="DK13" s="141"/>
      <c r="DL13" s="141"/>
      <c r="DM13" s="141"/>
      <c r="DN13" s="141"/>
      <c r="DO13" s="141"/>
      <c r="DP13" s="141"/>
      <c r="DQ13" s="141"/>
      <c r="DR13" s="141"/>
      <c r="DS13" s="141"/>
      <c r="DT13" s="141"/>
      <c r="DU13" s="141"/>
      <c r="DV13" s="141"/>
      <c r="DW13" s="142"/>
      <c r="DX13" s="145"/>
      <c r="DY13" s="141"/>
      <c r="DZ13" s="141"/>
      <c r="EA13" s="141"/>
      <c r="EB13" s="141"/>
      <c r="EC13" s="141"/>
      <c r="ED13" s="141"/>
      <c r="EE13" s="141"/>
      <c r="EF13" s="141"/>
      <c r="EG13" s="141"/>
      <c r="EH13" s="141"/>
      <c r="EI13" s="141"/>
      <c r="EJ13" s="142"/>
      <c r="EK13" s="141"/>
      <c r="EL13" s="141"/>
      <c r="EM13" s="141"/>
      <c r="EN13" s="141"/>
      <c r="EO13" s="141"/>
      <c r="EP13" s="141"/>
      <c r="EQ13" s="141"/>
      <c r="ER13" s="141"/>
      <c r="ES13" s="141"/>
      <c r="ET13" s="141"/>
      <c r="EU13" s="141"/>
      <c r="EV13" s="141"/>
      <c r="EW13" s="142"/>
      <c r="EX13" s="141"/>
      <c r="EY13" s="141"/>
      <c r="EZ13" s="141"/>
      <c r="FA13" s="141"/>
      <c r="FB13" s="141"/>
      <c r="FC13" s="141"/>
      <c r="FD13" s="141"/>
      <c r="FE13" s="141"/>
      <c r="FF13" s="141"/>
      <c r="FG13" s="141"/>
      <c r="FH13" s="141"/>
      <c r="FI13" s="141"/>
      <c r="FJ13" s="142"/>
      <c r="FK13" s="141"/>
      <c r="FL13" s="141"/>
      <c r="FM13" s="141"/>
      <c r="FN13" s="141"/>
      <c r="FO13" s="141"/>
      <c r="FP13" s="141"/>
      <c r="FQ13" s="141"/>
      <c r="FR13" s="141"/>
      <c r="FS13" s="141"/>
      <c r="FT13" s="141"/>
      <c r="FU13" s="141"/>
      <c r="FV13" s="141"/>
      <c r="FW13" s="142"/>
      <c r="FX13" s="141"/>
      <c r="FY13" s="141"/>
      <c r="FZ13" s="141"/>
      <c r="GA13" s="141"/>
      <c r="GB13" s="141"/>
      <c r="GC13" s="141"/>
      <c r="GD13" s="141"/>
      <c r="GE13" s="141"/>
      <c r="GF13" s="141"/>
      <c r="GG13" s="141"/>
      <c r="GH13" s="141"/>
      <c r="GI13" s="141"/>
      <c r="GJ13" s="142"/>
      <c r="GK13" s="141"/>
      <c r="GL13" s="141"/>
      <c r="GM13" s="141"/>
      <c r="GN13" s="141"/>
      <c r="GO13" s="141"/>
      <c r="GP13" s="141"/>
      <c r="GQ13" s="141"/>
      <c r="GR13" s="141"/>
      <c r="GS13" s="141"/>
      <c r="GT13" s="141"/>
      <c r="GU13" s="141"/>
      <c r="GV13" s="141"/>
      <c r="GW13" s="142"/>
      <c r="GX13" s="141"/>
      <c r="GY13" s="141"/>
      <c r="GZ13" s="141"/>
      <c r="HA13" s="141"/>
      <c r="HB13" s="141"/>
      <c r="HC13" s="141"/>
      <c r="HD13" s="141"/>
      <c r="HE13" s="141"/>
      <c r="HF13" s="141"/>
      <c r="HG13" s="141"/>
      <c r="HH13" s="141"/>
      <c r="HI13" s="141"/>
      <c r="HJ13" s="142"/>
      <c r="HK13" s="141"/>
      <c r="HL13" s="141"/>
      <c r="HM13" s="141"/>
      <c r="HN13" s="141"/>
      <c r="HO13" s="141"/>
      <c r="HP13" s="141"/>
      <c r="HQ13" s="141"/>
      <c r="HR13" s="141"/>
      <c r="HS13" s="141"/>
      <c r="HT13" s="141"/>
      <c r="HU13" s="141"/>
      <c r="HV13" s="141"/>
      <c r="HW13" s="142"/>
      <c r="HX13" s="141"/>
      <c r="HY13" s="141"/>
      <c r="HZ13" s="141"/>
      <c r="IA13" s="141"/>
      <c r="IB13" s="141"/>
      <c r="IC13" s="141"/>
      <c r="ID13" s="141"/>
      <c r="IE13" s="141"/>
      <c r="IF13" s="141"/>
      <c r="IG13" s="141"/>
      <c r="IH13" s="141"/>
      <c r="II13" s="141"/>
      <c r="IJ13" s="142"/>
      <c r="IK13" s="141"/>
      <c r="IL13" s="141"/>
      <c r="IM13" s="141"/>
      <c r="IN13" s="141"/>
      <c r="IO13" s="141"/>
      <c r="IP13" s="141"/>
      <c r="IQ13" s="141"/>
      <c r="IR13" s="141"/>
      <c r="IS13" s="141"/>
      <c r="IT13" s="141"/>
      <c r="IU13" s="141"/>
      <c r="IV13" s="141"/>
      <c r="IW13" s="142"/>
      <c r="IX13" s="141"/>
      <c r="IY13" s="141"/>
      <c r="IZ13" s="141"/>
      <c r="JA13" s="141"/>
      <c r="JB13" s="141"/>
      <c r="JC13" s="141"/>
      <c r="JD13" s="141"/>
      <c r="JE13" s="141"/>
      <c r="JF13" s="141"/>
      <c r="JG13" s="141"/>
      <c r="JH13" s="141"/>
      <c r="JI13" s="141"/>
      <c r="JJ13" s="142"/>
      <c r="JK13" s="141"/>
      <c r="JL13" s="141"/>
      <c r="JM13" s="141"/>
      <c r="JN13" s="141"/>
      <c r="JO13" s="141"/>
      <c r="JP13" s="141"/>
      <c r="JQ13" s="141"/>
      <c r="JR13" s="141"/>
      <c r="JS13" s="141"/>
      <c r="JT13" s="141"/>
      <c r="JU13" s="141"/>
      <c r="JV13" s="141"/>
      <c r="JW13" s="256"/>
      <c r="JX13" s="145"/>
      <c r="JY13" s="141"/>
      <c r="JZ13" s="141"/>
      <c r="KA13" s="141"/>
      <c r="KB13" s="141"/>
      <c r="KC13" s="141"/>
      <c r="KD13" s="141"/>
      <c r="KE13" s="141"/>
      <c r="KF13" s="141"/>
      <c r="KG13" s="141"/>
      <c r="KH13" s="141"/>
      <c r="KI13" s="141"/>
      <c r="KJ13" s="256"/>
      <c r="KK13" s="145"/>
      <c r="KL13" s="141"/>
      <c r="KM13" s="141"/>
      <c r="KN13" s="141"/>
      <c r="KO13" s="141"/>
      <c r="KP13" s="141"/>
      <c r="KQ13" s="141"/>
      <c r="KR13" s="141"/>
      <c r="KS13" s="141"/>
      <c r="KT13" s="141"/>
      <c r="KU13" s="141"/>
      <c r="KV13" s="141"/>
      <c r="KW13" s="256"/>
      <c r="KX13" s="145"/>
      <c r="KY13" s="141"/>
      <c r="KZ13" s="141"/>
      <c r="LA13" s="141"/>
      <c r="LB13" s="141"/>
      <c r="LC13" s="141"/>
      <c r="LD13" s="141"/>
      <c r="LE13" s="141"/>
      <c r="LF13" s="141"/>
      <c r="LG13" s="141"/>
      <c r="LH13" s="141"/>
      <c r="LI13" s="141"/>
      <c r="LJ13" s="256"/>
      <c r="LK13" s="145"/>
      <c r="LL13" s="141"/>
      <c r="LM13" s="141"/>
      <c r="LN13" s="141"/>
      <c r="LO13" s="141"/>
      <c r="LP13" s="141"/>
      <c r="LQ13" s="141"/>
      <c r="LR13" s="141"/>
      <c r="LS13" s="141"/>
      <c r="LT13" s="141"/>
      <c r="LU13" s="141"/>
      <c r="LV13" s="141"/>
      <c r="LW13" s="256"/>
      <c r="LX13" s="145"/>
      <c r="LY13" s="141"/>
      <c r="LZ13" s="141"/>
      <c r="MA13" s="141"/>
      <c r="MB13" s="141"/>
      <c r="MC13" s="141"/>
      <c r="MD13" s="141"/>
      <c r="ME13" s="141"/>
      <c r="MF13" s="141"/>
      <c r="MG13" s="141"/>
      <c r="MH13" s="141"/>
      <c r="MI13" s="141"/>
      <c r="MJ13" s="194"/>
    </row>
    <row r="14" spans="1:348" s="121" customFormat="1" ht="16.5" hidden="1" thickTop="1" x14ac:dyDescent="0.25">
      <c r="A14" s="114"/>
      <c r="B14" s="115"/>
      <c r="C14" s="116"/>
      <c r="D14" s="116"/>
      <c r="E14" s="117"/>
      <c r="F14" s="117"/>
      <c r="G14" s="117"/>
      <c r="H14" s="117"/>
      <c r="I14" s="117"/>
      <c r="J14" s="117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7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7"/>
      <c r="AK14" s="118"/>
      <c r="AL14" s="118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7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7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7"/>
      <c r="BX14" s="119"/>
      <c r="BY14" s="119"/>
      <c r="BZ14" s="119"/>
      <c r="CA14" s="119"/>
      <c r="CB14" s="119"/>
      <c r="CC14" s="119"/>
      <c r="CD14" s="118"/>
      <c r="CE14" s="118"/>
      <c r="CF14" s="118"/>
      <c r="CG14" s="118"/>
      <c r="CH14" s="118"/>
      <c r="CI14" s="118"/>
      <c r="CJ14" s="117"/>
      <c r="CK14" s="119"/>
      <c r="CL14" s="119"/>
      <c r="CM14" s="119"/>
      <c r="CN14" s="119"/>
      <c r="CO14" s="119"/>
      <c r="CP14" s="119"/>
      <c r="CQ14" s="118"/>
      <c r="CR14" s="118"/>
      <c r="CS14" s="118"/>
      <c r="CT14" s="118"/>
      <c r="CU14" s="118"/>
      <c r="CV14" s="118"/>
      <c r="CW14" s="117"/>
      <c r="CX14" s="119"/>
      <c r="CY14" s="119"/>
      <c r="CZ14" s="119"/>
      <c r="DA14" s="119"/>
      <c r="DB14" s="119"/>
      <c r="DC14" s="119"/>
      <c r="DD14" s="118"/>
      <c r="DE14" s="118"/>
      <c r="DF14" s="118"/>
      <c r="DG14" s="118"/>
      <c r="DH14" s="118"/>
      <c r="DI14" s="118"/>
      <c r="DJ14" s="117"/>
      <c r="DK14" s="119"/>
      <c r="DL14" s="119"/>
      <c r="DM14" s="119"/>
      <c r="DN14" s="119"/>
      <c r="DO14" s="119"/>
      <c r="DP14" s="119"/>
      <c r="DQ14" s="118"/>
      <c r="DR14" s="118"/>
      <c r="DS14" s="118"/>
      <c r="DT14" s="118"/>
      <c r="DU14" s="118"/>
      <c r="DV14" s="118"/>
      <c r="DW14" s="117"/>
      <c r="DX14" s="120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7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19"/>
      <c r="EV14" s="119"/>
      <c r="EW14" s="117"/>
      <c r="EX14" s="119"/>
      <c r="EY14" s="119"/>
      <c r="EZ14" s="119"/>
      <c r="FA14" s="119"/>
      <c r="FB14" s="119"/>
      <c r="FC14" s="119"/>
      <c r="FD14" s="119"/>
      <c r="FE14" s="119"/>
      <c r="FF14" s="119"/>
      <c r="FG14" s="119"/>
      <c r="FH14" s="119"/>
      <c r="FI14" s="119"/>
      <c r="FJ14" s="117"/>
      <c r="FK14" s="119"/>
      <c r="FL14" s="119"/>
      <c r="FM14" s="119"/>
      <c r="FN14" s="119"/>
      <c r="FO14" s="119"/>
      <c r="FP14" s="119"/>
      <c r="FQ14" s="119"/>
      <c r="FR14" s="119"/>
      <c r="FS14" s="119"/>
      <c r="FT14" s="119"/>
      <c r="FU14" s="119"/>
      <c r="FV14" s="119"/>
      <c r="FW14" s="117"/>
      <c r="FX14" s="119"/>
      <c r="FY14" s="119"/>
      <c r="FZ14" s="119"/>
      <c r="GA14" s="119"/>
      <c r="GB14" s="119"/>
      <c r="GC14" s="119"/>
      <c r="GD14" s="119"/>
      <c r="GE14" s="119"/>
      <c r="GF14" s="119"/>
      <c r="GG14" s="118"/>
      <c r="GH14" s="118"/>
      <c r="GI14" s="118"/>
      <c r="GJ14" s="16"/>
      <c r="GK14" s="119"/>
      <c r="GL14" s="119"/>
      <c r="GM14" s="119"/>
      <c r="GN14" s="119"/>
      <c r="GO14" s="119"/>
      <c r="GP14" s="119"/>
      <c r="GQ14" s="118"/>
      <c r="GR14" s="118"/>
      <c r="GS14" s="118"/>
      <c r="GT14" s="118"/>
      <c r="GU14" s="118"/>
      <c r="GV14" s="119"/>
      <c r="GW14" s="16"/>
      <c r="GX14" s="119"/>
      <c r="GY14" s="119"/>
      <c r="GZ14" s="119"/>
      <c r="HA14" s="119"/>
      <c r="HB14" s="119"/>
      <c r="HC14" s="119"/>
      <c r="HD14" s="118"/>
      <c r="HE14" s="118"/>
      <c r="HF14" s="118"/>
      <c r="HG14" s="118"/>
      <c r="HH14" s="118"/>
      <c r="HI14" s="119"/>
      <c r="HJ14" s="16"/>
      <c r="HK14" s="119"/>
      <c r="HL14" s="119"/>
      <c r="HM14" s="119"/>
      <c r="HN14" s="119"/>
      <c r="HO14" s="119"/>
      <c r="HP14" s="119"/>
      <c r="HQ14" s="118"/>
      <c r="HR14" s="118"/>
      <c r="HS14" s="118"/>
      <c r="HT14" s="118"/>
      <c r="HU14" s="118"/>
      <c r="HV14" s="119"/>
      <c r="HW14" s="16"/>
      <c r="HX14" s="119"/>
      <c r="HY14" s="119"/>
      <c r="HZ14" s="119"/>
      <c r="IA14" s="119"/>
      <c r="IB14" s="119"/>
      <c r="IC14" s="119"/>
      <c r="ID14" s="118"/>
      <c r="IE14" s="118"/>
      <c r="IF14" s="118"/>
      <c r="IG14" s="118"/>
      <c r="IH14" s="118"/>
      <c r="II14" s="119"/>
      <c r="IJ14" s="117"/>
      <c r="IK14" s="119"/>
      <c r="IL14" s="119"/>
      <c r="IM14" s="119"/>
      <c r="IN14" s="119"/>
      <c r="IO14" s="119"/>
      <c r="IP14" s="119"/>
      <c r="IQ14" s="118"/>
      <c r="IR14" s="118"/>
      <c r="IS14" s="118"/>
      <c r="IT14" s="118"/>
      <c r="IU14" s="118"/>
      <c r="IV14" s="119"/>
      <c r="IW14" s="16"/>
      <c r="IX14" s="119"/>
      <c r="IY14" s="119"/>
      <c r="IZ14" s="119"/>
      <c r="JA14" s="119"/>
      <c r="JB14" s="119"/>
      <c r="JC14" s="119"/>
      <c r="JD14" s="118"/>
      <c r="JE14" s="118"/>
      <c r="JF14" s="118"/>
      <c r="JG14" s="118"/>
      <c r="JH14" s="118"/>
      <c r="JI14" s="119"/>
      <c r="JJ14" s="16"/>
      <c r="JK14" s="119"/>
      <c r="JL14" s="119"/>
      <c r="JM14" s="119"/>
      <c r="JN14" s="119"/>
      <c r="JO14" s="119"/>
      <c r="JP14" s="119"/>
      <c r="JQ14" s="118"/>
      <c r="JR14" s="118"/>
      <c r="JS14" s="118"/>
      <c r="JT14" s="118"/>
      <c r="JU14" s="118"/>
      <c r="JV14" s="119"/>
      <c r="JW14" s="257"/>
      <c r="JX14" s="120"/>
      <c r="JY14" s="119"/>
      <c r="JZ14" s="119"/>
      <c r="KA14" s="119"/>
      <c r="KB14" s="119"/>
      <c r="KC14" s="119"/>
      <c r="KD14" s="118"/>
      <c r="KE14" s="118"/>
      <c r="KF14" s="118"/>
      <c r="KG14" s="118"/>
      <c r="KH14" s="118"/>
      <c r="KI14" s="119"/>
      <c r="KJ14" s="257"/>
      <c r="KK14" s="120"/>
      <c r="KL14" s="119"/>
      <c r="KM14" s="119"/>
      <c r="KN14" s="119"/>
      <c r="KO14" s="119"/>
      <c r="KP14" s="119"/>
      <c r="KQ14" s="118"/>
      <c r="KR14" s="118"/>
      <c r="KS14" s="118"/>
      <c r="KT14" s="118"/>
      <c r="KU14" s="118"/>
      <c r="KV14" s="119"/>
      <c r="KW14" s="257"/>
      <c r="KX14" s="120"/>
      <c r="KY14" s="119"/>
      <c r="KZ14" s="119"/>
      <c r="LA14" s="119"/>
      <c r="LB14" s="119"/>
      <c r="LC14" s="119"/>
      <c r="LD14" s="118"/>
      <c r="LE14" s="118"/>
      <c r="LF14" s="118"/>
      <c r="LG14" s="118"/>
      <c r="LH14" s="118"/>
      <c r="LI14" s="119"/>
      <c r="LJ14" s="257"/>
      <c r="LK14" s="120"/>
      <c r="LL14" s="119"/>
      <c r="LM14" s="119"/>
      <c r="LN14" s="119"/>
      <c r="LO14" s="119"/>
      <c r="LP14" s="119"/>
      <c r="LQ14" s="118"/>
      <c r="LR14" s="118"/>
      <c r="LS14" s="118"/>
      <c r="LT14" s="118"/>
      <c r="LU14" s="118"/>
      <c r="LV14" s="119"/>
      <c r="LW14" s="257"/>
      <c r="LX14" s="120"/>
      <c r="LY14" s="119"/>
      <c r="LZ14" s="119"/>
      <c r="MA14" s="119"/>
      <c r="MB14" s="119"/>
      <c r="MC14" s="119"/>
      <c r="MD14" s="118"/>
      <c r="ME14" s="118"/>
      <c r="MF14" s="118"/>
      <c r="MG14" s="118"/>
      <c r="MH14" s="118"/>
      <c r="MI14" s="119"/>
      <c r="MJ14" s="195"/>
    </row>
    <row r="15" spans="1:348" s="121" customFormat="1" ht="15.75" hidden="1" x14ac:dyDescent="0.25">
      <c r="A15" s="122"/>
      <c r="B15" s="123"/>
      <c r="C15" s="113"/>
      <c r="D15" s="113"/>
      <c r="E15" s="124"/>
      <c r="F15" s="124"/>
      <c r="G15" s="124"/>
      <c r="H15" s="124"/>
      <c r="I15" s="124"/>
      <c r="J15" s="124"/>
      <c r="K15" s="125" t="s">
        <v>230</v>
      </c>
      <c r="L15" s="125" t="s">
        <v>231</v>
      </c>
      <c r="M15" s="125" t="s">
        <v>232</v>
      </c>
      <c r="N15" s="125" t="s">
        <v>299</v>
      </c>
      <c r="O15" s="125" t="s">
        <v>233</v>
      </c>
      <c r="P15" s="125" t="s">
        <v>234</v>
      </c>
      <c r="Q15" s="125" t="s">
        <v>227</v>
      </c>
      <c r="R15" s="125" t="s">
        <v>228</v>
      </c>
      <c r="S15" s="125" t="s">
        <v>304</v>
      </c>
      <c r="T15" s="125" t="s">
        <v>229</v>
      </c>
      <c r="U15" s="125" t="s">
        <v>306</v>
      </c>
      <c r="V15" s="125" t="s">
        <v>307</v>
      </c>
      <c r="W15" s="124"/>
      <c r="X15" s="125" t="s">
        <v>230</v>
      </c>
      <c r="Y15" s="125" t="s">
        <v>231</v>
      </c>
      <c r="Z15" s="125" t="s">
        <v>232</v>
      </c>
      <c r="AA15" s="125" t="s">
        <v>299</v>
      </c>
      <c r="AB15" s="125" t="s">
        <v>233</v>
      </c>
      <c r="AC15" s="125" t="s">
        <v>234</v>
      </c>
      <c r="AD15" s="125" t="s">
        <v>227</v>
      </c>
      <c r="AE15" s="125" t="s">
        <v>228</v>
      </c>
      <c r="AF15" s="125" t="s">
        <v>304</v>
      </c>
      <c r="AG15" s="125" t="s">
        <v>229</v>
      </c>
      <c r="AH15" s="125" t="s">
        <v>306</v>
      </c>
      <c r="AI15" s="125" t="s">
        <v>307</v>
      </c>
      <c r="AJ15" s="124"/>
      <c r="AK15" s="125" t="s">
        <v>230</v>
      </c>
      <c r="AL15" s="125" t="s">
        <v>231</v>
      </c>
      <c r="AM15" s="125" t="s">
        <v>232</v>
      </c>
      <c r="AN15" s="125" t="s">
        <v>299</v>
      </c>
      <c r="AO15" s="125" t="s">
        <v>233</v>
      </c>
      <c r="AP15" s="125" t="s">
        <v>234</v>
      </c>
      <c r="AQ15" s="125" t="s">
        <v>227</v>
      </c>
      <c r="AR15" s="125" t="s">
        <v>228</v>
      </c>
      <c r="AS15" s="125" t="s">
        <v>304</v>
      </c>
      <c r="AT15" s="125" t="s">
        <v>229</v>
      </c>
      <c r="AU15" s="125" t="s">
        <v>306</v>
      </c>
      <c r="AV15" s="125" t="s">
        <v>307</v>
      </c>
      <c r="AW15" s="124"/>
      <c r="AX15" s="125" t="s">
        <v>230</v>
      </c>
      <c r="AY15" s="125" t="s">
        <v>231</v>
      </c>
      <c r="AZ15" s="125" t="s">
        <v>232</v>
      </c>
      <c r="BA15" s="125" t="s">
        <v>299</v>
      </c>
      <c r="BB15" s="125" t="s">
        <v>233</v>
      </c>
      <c r="BC15" s="125" t="s">
        <v>234</v>
      </c>
      <c r="BD15" s="125" t="s">
        <v>227</v>
      </c>
      <c r="BE15" s="125" t="s">
        <v>228</v>
      </c>
      <c r="BF15" s="125" t="s">
        <v>304</v>
      </c>
      <c r="BG15" s="125" t="s">
        <v>229</v>
      </c>
      <c r="BH15" s="125" t="s">
        <v>306</v>
      </c>
      <c r="BI15" s="125" t="s">
        <v>307</v>
      </c>
      <c r="BJ15" s="124"/>
      <c r="BK15" s="125" t="s">
        <v>230</v>
      </c>
      <c r="BL15" s="125" t="s">
        <v>231</v>
      </c>
      <c r="BM15" s="125" t="s">
        <v>232</v>
      </c>
      <c r="BN15" s="125" t="s">
        <v>299</v>
      </c>
      <c r="BO15" s="125" t="s">
        <v>233</v>
      </c>
      <c r="BP15" s="125" t="s">
        <v>234</v>
      </c>
      <c r="BQ15" s="125" t="s">
        <v>227</v>
      </c>
      <c r="BR15" s="125" t="s">
        <v>228</v>
      </c>
      <c r="BS15" s="125" t="s">
        <v>304</v>
      </c>
      <c r="BT15" s="125" t="s">
        <v>229</v>
      </c>
      <c r="BU15" s="125" t="s">
        <v>306</v>
      </c>
      <c r="BV15" s="125" t="s">
        <v>307</v>
      </c>
      <c r="BW15" s="124"/>
      <c r="BX15" s="125" t="s">
        <v>230</v>
      </c>
      <c r="BY15" s="125" t="s">
        <v>231</v>
      </c>
      <c r="BZ15" s="125" t="s">
        <v>232</v>
      </c>
      <c r="CA15" s="125" t="s">
        <v>299</v>
      </c>
      <c r="CB15" s="125" t="s">
        <v>233</v>
      </c>
      <c r="CC15" s="125" t="s">
        <v>234</v>
      </c>
      <c r="CD15" s="125" t="s">
        <v>227</v>
      </c>
      <c r="CE15" s="125" t="s">
        <v>228</v>
      </c>
      <c r="CF15" s="125" t="s">
        <v>304</v>
      </c>
      <c r="CG15" s="125" t="s">
        <v>229</v>
      </c>
      <c r="CH15" s="125" t="s">
        <v>306</v>
      </c>
      <c r="CI15" s="125" t="s">
        <v>307</v>
      </c>
      <c r="CJ15" s="124"/>
      <c r="CK15" s="125" t="s">
        <v>230</v>
      </c>
      <c r="CL15" s="125" t="s">
        <v>231</v>
      </c>
      <c r="CM15" s="125" t="s">
        <v>232</v>
      </c>
      <c r="CN15" s="125" t="s">
        <v>299</v>
      </c>
      <c r="CO15" s="125" t="s">
        <v>233</v>
      </c>
      <c r="CP15" s="125" t="s">
        <v>234</v>
      </c>
      <c r="CQ15" s="125" t="s">
        <v>227</v>
      </c>
      <c r="CR15" s="125" t="s">
        <v>228</v>
      </c>
      <c r="CS15" s="125" t="s">
        <v>304</v>
      </c>
      <c r="CT15" s="125" t="s">
        <v>229</v>
      </c>
      <c r="CU15" s="125" t="s">
        <v>306</v>
      </c>
      <c r="CV15" s="125" t="s">
        <v>307</v>
      </c>
      <c r="CW15" s="124"/>
      <c r="CX15" s="125" t="s">
        <v>230</v>
      </c>
      <c r="CY15" s="125" t="s">
        <v>231</v>
      </c>
      <c r="CZ15" s="125" t="s">
        <v>232</v>
      </c>
      <c r="DA15" s="125" t="s">
        <v>299</v>
      </c>
      <c r="DB15" s="125" t="s">
        <v>233</v>
      </c>
      <c r="DC15" s="125" t="s">
        <v>234</v>
      </c>
      <c r="DD15" s="125" t="s">
        <v>227</v>
      </c>
      <c r="DE15" s="125" t="s">
        <v>228</v>
      </c>
      <c r="DF15" s="125" t="s">
        <v>304</v>
      </c>
      <c r="DG15" s="125" t="s">
        <v>229</v>
      </c>
      <c r="DH15" s="125" t="s">
        <v>306</v>
      </c>
      <c r="DI15" s="125" t="s">
        <v>307</v>
      </c>
      <c r="DJ15" s="124"/>
      <c r="DK15" s="125" t="s">
        <v>230</v>
      </c>
      <c r="DL15" s="125" t="s">
        <v>231</v>
      </c>
      <c r="DM15" s="125" t="s">
        <v>232</v>
      </c>
      <c r="DN15" s="125" t="s">
        <v>299</v>
      </c>
      <c r="DO15" s="125" t="s">
        <v>233</v>
      </c>
      <c r="DP15" s="125" t="s">
        <v>234</v>
      </c>
      <c r="DQ15" s="125" t="s">
        <v>227</v>
      </c>
      <c r="DR15" s="125" t="s">
        <v>228</v>
      </c>
      <c r="DS15" s="125" t="s">
        <v>304</v>
      </c>
      <c r="DT15" s="125" t="s">
        <v>229</v>
      </c>
      <c r="DU15" s="125" t="s">
        <v>306</v>
      </c>
      <c r="DV15" s="125" t="s">
        <v>307</v>
      </c>
      <c r="DW15" s="124"/>
      <c r="DX15" s="126" t="s">
        <v>230</v>
      </c>
      <c r="DY15" s="125" t="s">
        <v>231</v>
      </c>
      <c r="DZ15" s="125" t="s">
        <v>232</v>
      </c>
      <c r="EA15" s="125" t="s">
        <v>299</v>
      </c>
      <c r="EB15" s="125" t="s">
        <v>233</v>
      </c>
      <c r="EC15" s="125" t="s">
        <v>234</v>
      </c>
      <c r="ED15" s="125" t="s">
        <v>227</v>
      </c>
      <c r="EE15" s="125" t="s">
        <v>228</v>
      </c>
      <c r="EF15" s="125" t="s">
        <v>304</v>
      </c>
      <c r="EG15" s="125" t="s">
        <v>229</v>
      </c>
      <c r="EH15" s="125" t="s">
        <v>306</v>
      </c>
      <c r="EI15" s="125" t="s">
        <v>307</v>
      </c>
      <c r="EJ15" s="124"/>
      <c r="EK15" s="125" t="s">
        <v>230</v>
      </c>
      <c r="EL15" s="125" t="s">
        <v>231</v>
      </c>
      <c r="EM15" s="125" t="s">
        <v>232</v>
      </c>
      <c r="EN15" s="125" t="s">
        <v>299</v>
      </c>
      <c r="EO15" s="125" t="s">
        <v>233</v>
      </c>
      <c r="EP15" s="125" t="s">
        <v>234</v>
      </c>
      <c r="EQ15" s="125" t="s">
        <v>227</v>
      </c>
      <c r="ER15" s="125" t="s">
        <v>228</v>
      </c>
      <c r="ES15" s="125" t="s">
        <v>304</v>
      </c>
      <c r="ET15" s="125" t="s">
        <v>229</v>
      </c>
      <c r="EU15" s="125" t="s">
        <v>306</v>
      </c>
      <c r="EV15" s="125" t="s">
        <v>307</v>
      </c>
      <c r="EW15" s="124"/>
      <c r="EX15" s="125" t="s">
        <v>230</v>
      </c>
      <c r="EY15" s="125" t="s">
        <v>231</v>
      </c>
      <c r="EZ15" s="125" t="s">
        <v>232</v>
      </c>
      <c r="FA15" s="125" t="s">
        <v>299</v>
      </c>
      <c r="FB15" s="125" t="s">
        <v>233</v>
      </c>
      <c r="FC15" s="125" t="s">
        <v>234</v>
      </c>
      <c r="FD15" s="125" t="s">
        <v>227</v>
      </c>
      <c r="FE15" s="125" t="s">
        <v>228</v>
      </c>
      <c r="FF15" s="125" t="s">
        <v>304</v>
      </c>
      <c r="FG15" s="125" t="s">
        <v>229</v>
      </c>
      <c r="FH15" s="125" t="s">
        <v>306</v>
      </c>
      <c r="FI15" s="125" t="s">
        <v>307</v>
      </c>
      <c r="FJ15" s="124"/>
      <c r="FK15" s="125" t="s">
        <v>230</v>
      </c>
      <c r="FL15" s="125" t="s">
        <v>231</v>
      </c>
      <c r="FM15" s="125" t="s">
        <v>232</v>
      </c>
      <c r="FN15" s="125" t="s">
        <v>299</v>
      </c>
      <c r="FO15" s="125" t="s">
        <v>233</v>
      </c>
      <c r="FP15" s="125" t="s">
        <v>234</v>
      </c>
      <c r="FQ15" s="125" t="s">
        <v>227</v>
      </c>
      <c r="FR15" s="125" t="s">
        <v>228</v>
      </c>
      <c r="FS15" s="125" t="s">
        <v>304</v>
      </c>
      <c r="FT15" s="125" t="s">
        <v>229</v>
      </c>
      <c r="FU15" s="125" t="s">
        <v>306</v>
      </c>
      <c r="FV15" s="125" t="s">
        <v>307</v>
      </c>
      <c r="FW15" s="124"/>
      <c r="FX15" s="125" t="s">
        <v>230</v>
      </c>
      <c r="FY15" s="125" t="s">
        <v>231</v>
      </c>
      <c r="FZ15" s="125" t="s">
        <v>232</v>
      </c>
      <c r="GA15" s="125" t="s">
        <v>299</v>
      </c>
      <c r="GB15" s="125" t="s">
        <v>233</v>
      </c>
      <c r="GC15" s="125" t="s">
        <v>234</v>
      </c>
      <c r="GD15" s="125" t="s">
        <v>227</v>
      </c>
      <c r="GE15" s="125" t="s">
        <v>228</v>
      </c>
      <c r="GF15" s="125" t="s">
        <v>304</v>
      </c>
      <c r="GG15" s="125" t="s">
        <v>229</v>
      </c>
      <c r="GH15" s="125" t="s">
        <v>306</v>
      </c>
      <c r="GI15" s="125" t="s">
        <v>307</v>
      </c>
      <c r="GJ15" s="20"/>
      <c r="GK15" s="125" t="s">
        <v>230</v>
      </c>
      <c r="GL15" s="125" t="s">
        <v>231</v>
      </c>
      <c r="GM15" s="125" t="s">
        <v>232</v>
      </c>
      <c r="GN15" s="125" t="s">
        <v>299</v>
      </c>
      <c r="GO15" s="125" t="s">
        <v>233</v>
      </c>
      <c r="GP15" s="125" t="s">
        <v>234</v>
      </c>
      <c r="GQ15" s="125" t="s">
        <v>227</v>
      </c>
      <c r="GR15" s="125" t="s">
        <v>228</v>
      </c>
      <c r="GS15" s="125" t="s">
        <v>304</v>
      </c>
      <c r="GT15" s="125" t="s">
        <v>229</v>
      </c>
      <c r="GU15" s="19" t="s">
        <v>419</v>
      </c>
      <c r="GV15" s="125" t="s">
        <v>307</v>
      </c>
      <c r="GW15" s="20"/>
      <c r="GX15" s="125" t="s">
        <v>230</v>
      </c>
      <c r="GY15" s="125" t="s">
        <v>231</v>
      </c>
      <c r="GZ15" s="125" t="s">
        <v>232</v>
      </c>
      <c r="HA15" s="125" t="s">
        <v>299</v>
      </c>
      <c r="HB15" s="125" t="s">
        <v>233</v>
      </c>
      <c r="HC15" s="125" t="s">
        <v>234</v>
      </c>
      <c r="HD15" s="125" t="s">
        <v>227</v>
      </c>
      <c r="HE15" s="125" t="s">
        <v>228</v>
      </c>
      <c r="HF15" s="125" t="s">
        <v>304</v>
      </c>
      <c r="HG15" s="125" t="s">
        <v>229</v>
      </c>
      <c r="HH15" s="19" t="s">
        <v>306</v>
      </c>
      <c r="HI15" s="125" t="s">
        <v>307</v>
      </c>
      <c r="HJ15" s="20"/>
      <c r="HK15" s="125" t="s">
        <v>230</v>
      </c>
      <c r="HL15" s="125" t="s">
        <v>231</v>
      </c>
      <c r="HM15" s="125" t="s">
        <v>232</v>
      </c>
      <c r="HN15" s="125" t="s">
        <v>299</v>
      </c>
      <c r="HO15" s="125" t="s">
        <v>233</v>
      </c>
      <c r="HP15" s="125" t="s">
        <v>234</v>
      </c>
      <c r="HQ15" s="125" t="s">
        <v>227</v>
      </c>
      <c r="HR15" s="125" t="s">
        <v>228</v>
      </c>
      <c r="HS15" s="125" t="s">
        <v>304</v>
      </c>
      <c r="HT15" s="125" t="s">
        <v>229</v>
      </c>
      <c r="HU15" s="19" t="s">
        <v>306</v>
      </c>
      <c r="HV15" s="125" t="s">
        <v>307</v>
      </c>
      <c r="HW15" s="20"/>
      <c r="HX15" s="125" t="s">
        <v>230</v>
      </c>
      <c r="HY15" s="125" t="s">
        <v>231</v>
      </c>
      <c r="HZ15" s="125" t="s">
        <v>232</v>
      </c>
      <c r="IA15" s="125" t="s">
        <v>299</v>
      </c>
      <c r="IB15" s="125" t="s">
        <v>233</v>
      </c>
      <c r="IC15" s="125" t="s">
        <v>234</v>
      </c>
      <c r="ID15" s="125" t="s">
        <v>227</v>
      </c>
      <c r="IE15" s="125" t="s">
        <v>228</v>
      </c>
      <c r="IF15" s="125" t="s">
        <v>304</v>
      </c>
      <c r="IG15" s="125" t="s">
        <v>229</v>
      </c>
      <c r="IH15" s="19" t="s">
        <v>306</v>
      </c>
      <c r="II15" s="125" t="s">
        <v>307</v>
      </c>
      <c r="IJ15" s="124"/>
      <c r="IK15" s="125" t="s">
        <v>230</v>
      </c>
      <c r="IL15" s="125" t="s">
        <v>231</v>
      </c>
      <c r="IM15" s="125" t="s">
        <v>232</v>
      </c>
      <c r="IN15" s="125" t="s">
        <v>299</v>
      </c>
      <c r="IO15" s="125" t="s">
        <v>233</v>
      </c>
      <c r="IP15" s="125" t="s">
        <v>234</v>
      </c>
      <c r="IQ15" s="125" t="s">
        <v>227</v>
      </c>
      <c r="IR15" s="125" t="s">
        <v>228</v>
      </c>
      <c r="IS15" s="125" t="s">
        <v>304</v>
      </c>
      <c r="IT15" s="125" t="s">
        <v>229</v>
      </c>
      <c r="IU15" s="19" t="s">
        <v>306</v>
      </c>
      <c r="IV15" s="125" t="s">
        <v>307</v>
      </c>
      <c r="IW15" s="20"/>
      <c r="IX15" s="125" t="s">
        <v>230</v>
      </c>
      <c r="IY15" s="125" t="s">
        <v>231</v>
      </c>
      <c r="IZ15" s="125" t="s">
        <v>232</v>
      </c>
      <c r="JA15" s="125" t="s">
        <v>299</v>
      </c>
      <c r="JB15" s="125" t="s">
        <v>233</v>
      </c>
      <c r="JC15" s="125" t="s">
        <v>234</v>
      </c>
      <c r="JD15" s="125" t="s">
        <v>227</v>
      </c>
      <c r="JE15" s="125" t="s">
        <v>228</v>
      </c>
      <c r="JF15" s="125" t="s">
        <v>304</v>
      </c>
      <c r="JG15" s="125" t="s">
        <v>229</v>
      </c>
      <c r="JH15" s="19" t="s">
        <v>306</v>
      </c>
      <c r="JI15" s="125" t="s">
        <v>307</v>
      </c>
      <c r="JJ15" s="20"/>
      <c r="JK15" s="125" t="s">
        <v>230</v>
      </c>
      <c r="JL15" s="125" t="s">
        <v>231</v>
      </c>
      <c r="JM15" s="125" t="s">
        <v>232</v>
      </c>
      <c r="JN15" s="125" t="s">
        <v>299</v>
      </c>
      <c r="JO15" s="125" t="s">
        <v>233</v>
      </c>
      <c r="JP15" s="125" t="s">
        <v>234</v>
      </c>
      <c r="JQ15" s="125" t="s">
        <v>227</v>
      </c>
      <c r="JR15" s="125" t="s">
        <v>228</v>
      </c>
      <c r="JS15" s="125" t="s">
        <v>304</v>
      </c>
      <c r="JT15" s="125" t="s">
        <v>229</v>
      </c>
      <c r="JU15" s="19" t="s">
        <v>306</v>
      </c>
      <c r="JV15" s="125" t="s">
        <v>307</v>
      </c>
      <c r="JW15" s="258"/>
      <c r="JX15" s="126" t="s">
        <v>230</v>
      </c>
      <c r="JY15" s="125" t="s">
        <v>231</v>
      </c>
      <c r="JZ15" s="125" t="s">
        <v>232</v>
      </c>
      <c r="KA15" s="125" t="s">
        <v>299</v>
      </c>
      <c r="KB15" s="125" t="s">
        <v>233</v>
      </c>
      <c r="KC15" s="125" t="s">
        <v>234</v>
      </c>
      <c r="KD15" s="125" t="s">
        <v>227</v>
      </c>
      <c r="KE15" s="125" t="s">
        <v>228</v>
      </c>
      <c r="KF15" s="125" t="s">
        <v>304</v>
      </c>
      <c r="KG15" s="125" t="s">
        <v>229</v>
      </c>
      <c r="KH15" s="19" t="s">
        <v>306</v>
      </c>
      <c r="KI15" s="125" t="s">
        <v>307</v>
      </c>
      <c r="KJ15" s="258"/>
      <c r="KK15" s="126" t="s">
        <v>230</v>
      </c>
      <c r="KL15" s="125" t="s">
        <v>231</v>
      </c>
      <c r="KM15" s="125" t="s">
        <v>232</v>
      </c>
      <c r="KN15" s="125" t="s">
        <v>299</v>
      </c>
      <c r="KO15" s="125" t="s">
        <v>233</v>
      </c>
      <c r="KP15" s="125" t="s">
        <v>234</v>
      </c>
      <c r="KQ15" s="125" t="s">
        <v>227</v>
      </c>
      <c r="KR15" s="125" t="s">
        <v>228</v>
      </c>
      <c r="KS15" s="125" t="s">
        <v>304</v>
      </c>
      <c r="KT15" s="125" t="s">
        <v>229</v>
      </c>
      <c r="KU15" s="19" t="s">
        <v>306</v>
      </c>
      <c r="KV15" s="125" t="s">
        <v>307</v>
      </c>
      <c r="KW15" s="258"/>
      <c r="KX15" s="126" t="s">
        <v>230</v>
      </c>
      <c r="KY15" s="125" t="s">
        <v>231</v>
      </c>
      <c r="KZ15" s="125" t="s">
        <v>232</v>
      </c>
      <c r="LA15" s="125" t="s">
        <v>299</v>
      </c>
      <c r="LB15" s="125" t="s">
        <v>233</v>
      </c>
      <c r="LC15" s="125" t="s">
        <v>234</v>
      </c>
      <c r="LD15" s="125" t="s">
        <v>227</v>
      </c>
      <c r="LE15" s="125" t="s">
        <v>228</v>
      </c>
      <c r="LF15" s="125" t="s">
        <v>304</v>
      </c>
      <c r="LG15" s="125" t="s">
        <v>229</v>
      </c>
      <c r="LH15" s="19" t="s">
        <v>306</v>
      </c>
      <c r="LI15" s="125" t="s">
        <v>307</v>
      </c>
      <c r="LJ15" s="258"/>
      <c r="LK15" s="126" t="s">
        <v>230</v>
      </c>
      <c r="LL15" s="125" t="s">
        <v>231</v>
      </c>
      <c r="LM15" s="125" t="s">
        <v>232</v>
      </c>
      <c r="LN15" s="125" t="s">
        <v>299</v>
      </c>
      <c r="LO15" s="125" t="s">
        <v>233</v>
      </c>
      <c r="LP15" s="125" t="s">
        <v>234</v>
      </c>
      <c r="LQ15" s="125" t="s">
        <v>227</v>
      </c>
      <c r="LR15" s="125" t="s">
        <v>228</v>
      </c>
      <c r="LS15" s="125" t="s">
        <v>304</v>
      </c>
      <c r="LT15" s="125" t="s">
        <v>229</v>
      </c>
      <c r="LU15" s="19" t="s">
        <v>306</v>
      </c>
      <c r="LV15" s="125" t="s">
        <v>307</v>
      </c>
      <c r="LW15" s="258"/>
      <c r="LX15" s="126" t="s">
        <v>230</v>
      </c>
      <c r="LY15" s="125" t="s">
        <v>231</v>
      </c>
      <c r="LZ15" s="125" t="s">
        <v>232</v>
      </c>
      <c r="MA15" s="125" t="s">
        <v>299</v>
      </c>
      <c r="MB15" s="125" t="s">
        <v>233</v>
      </c>
      <c r="MC15" s="125" t="s">
        <v>234</v>
      </c>
      <c r="MD15" s="125" t="s">
        <v>227</v>
      </c>
      <c r="ME15" s="125" t="s">
        <v>228</v>
      </c>
      <c r="MF15" s="125" t="s">
        <v>304</v>
      </c>
      <c r="MG15" s="125" t="s">
        <v>229</v>
      </c>
      <c r="MH15" s="19" t="s">
        <v>306</v>
      </c>
      <c r="MI15" s="125" t="s">
        <v>307</v>
      </c>
      <c r="MJ15" s="196"/>
    </row>
    <row r="16" spans="1:348" s="121" customFormat="1" ht="20.25" hidden="1" x14ac:dyDescent="0.3">
      <c r="A16" s="122"/>
      <c r="B16" s="123"/>
      <c r="C16" s="113"/>
      <c r="D16" s="113" t="s">
        <v>421</v>
      </c>
      <c r="E16" s="127" t="s">
        <v>308</v>
      </c>
      <c r="F16" s="127" t="s">
        <v>309</v>
      </c>
      <c r="G16" s="127" t="s">
        <v>310</v>
      </c>
      <c r="H16" s="127" t="s">
        <v>311</v>
      </c>
      <c r="I16" s="127" t="s">
        <v>312</v>
      </c>
      <c r="J16" s="127" t="s">
        <v>313</v>
      </c>
      <c r="K16" s="19">
        <v>1998</v>
      </c>
      <c r="L16" s="19">
        <v>1998</v>
      </c>
      <c r="M16" s="19">
        <v>1998</v>
      </c>
      <c r="N16" s="19">
        <v>1998</v>
      </c>
      <c r="O16" s="19">
        <v>1998</v>
      </c>
      <c r="P16" s="19">
        <v>1998</v>
      </c>
      <c r="Q16" s="19">
        <v>1998</v>
      </c>
      <c r="R16" s="19">
        <v>1998</v>
      </c>
      <c r="S16" s="19">
        <v>1998</v>
      </c>
      <c r="T16" s="19">
        <v>1998</v>
      </c>
      <c r="U16" s="19">
        <v>1998</v>
      </c>
      <c r="V16" s="19">
        <v>1998</v>
      </c>
      <c r="W16" s="21" t="s">
        <v>314</v>
      </c>
      <c r="X16" s="19">
        <v>1999</v>
      </c>
      <c r="Y16" s="19">
        <v>1999</v>
      </c>
      <c r="Z16" s="19">
        <v>1999</v>
      </c>
      <c r="AA16" s="19">
        <v>1999</v>
      </c>
      <c r="AB16" s="19">
        <v>1999</v>
      </c>
      <c r="AC16" s="19">
        <v>1999</v>
      </c>
      <c r="AD16" s="19">
        <v>1999</v>
      </c>
      <c r="AE16" s="19">
        <v>1999</v>
      </c>
      <c r="AF16" s="19">
        <v>1999</v>
      </c>
      <c r="AG16" s="19">
        <v>1999</v>
      </c>
      <c r="AH16" s="19">
        <v>1999</v>
      </c>
      <c r="AI16" s="19">
        <v>1999</v>
      </c>
      <c r="AJ16" s="21" t="s">
        <v>315</v>
      </c>
      <c r="AK16" s="19">
        <v>2000</v>
      </c>
      <c r="AL16" s="19">
        <v>2000</v>
      </c>
      <c r="AM16" s="19">
        <v>2000</v>
      </c>
      <c r="AN16" s="19">
        <v>2000</v>
      </c>
      <c r="AO16" s="19">
        <v>2000</v>
      </c>
      <c r="AP16" s="19">
        <v>2000</v>
      </c>
      <c r="AQ16" s="19">
        <v>2000</v>
      </c>
      <c r="AR16" s="19">
        <v>2000</v>
      </c>
      <c r="AS16" s="19">
        <v>2000</v>
      </c>
      <c r="AT16" s="19">
        <v>2000</v>
      </c>
      <c r="AU16" s="19">
        <v>2000</v>
      </c>
      <c r="AV16" s="19">
        <v>2000</v>
      </c>
      <c r="AW16" s="21" t="s">
        <v>126</v>
      </c>
      <c r="AX16" s="19">
        <v>2001</v>
      </c>
      <c r="AY16" s="19">
        <v>2001</v>
      </c>
      <c r="AZ16" s="19">
        <v>2001</v>
      </c>
      <c r="BA16" s="19">
        <v>2001</v>
      </c>
      <c r="BB16" s="19">
        <v>2001</v>
      </c>
      <c r="BC16" s="19">
        <v>2001</v>
      </c>
      <c r="BD16" s="19">
        <v>2001</v>
      </c>
      <c r="BE16" s="19">
        <v>2001</v>
      </c>
      <c r="BF16" s="19">
        <v>2001</v>
      </c>
      <c r="BG16" s="19">
        <v>2001</v>
      </c>
      <c r="BH16" s="19">
        <v>2001</v>
      </c>
      <c r="BI16" s="19">
        <v>2001</v>
      </c>
      <c r="BJ16" s="21" t="s">
        <v>125</v>
      </c>
      <c r="BK16" s="19">
        <v>2002</v>
      </c>
      <c r="BL16" s="19">
        <v>2002</v>
      </c>
      <c r="BM16" s="19">
        <v>2002</v>
      </c>
      <c r="BN16" s="19">
        <v>2002</v>
      </c>
      <c r="BO16" s="19">
        <v>2002</v>
      </c>
      <c r="BP16" s="19">
        <v>2002</v>
      </c>
      <c r="BQ16" s="19">
        <v>2002</v>
      </c>
      <c r="BR16" s="19">
        <v>2002</v>
      </c>
      <c r="BS16" s="19">
        <v>2002</v>
      </c>
      <c r="BT16" s="19">
        <v>2002</v>
      </c>
      <c r="BU16" s="19">
        <v>2002</v>
      </c>
      <c r="BV16" s="19">
        <v>2002</v>
      </c>
      <c r="BW16" s="21" t="s">
        <v>169</v>
      </c>
      <c r="BX16" s="19">
        <v>2003</v>
      </c>
      <c r="BY16" s="19">
        <v>2003</v>
      </c>
      <c r="BZ16" s="19">
        <v>2003</v>
      </c>
      <c r="CA16" s="19">
        <v>2003</v>
      </c>
      <c r="CB16" s="19">
        <v>2003</v>
      </c>
      <c r="CC16" s="19">
        <v>2003</v>
      </c>
      <c r="CD16" s="19">
        <v>2003</v>
      </c>
      <c r="CE16" s="19">
        <v>2003</v>
      </c>
      <c r="CF16" s="19">
        <v>2003</v>
      </c>
      <c r="CG16" s="19">
        <v>2003</v>
      </c>
      <c r="CH16" s="19">
        <v>2003</v>
      </c>
      <c r="CI16" s="19">
        <v>2003</v>
      </c>
      <c r="CJ16" s="21" t="s">
        <v>188</v>
      </c>
      <c r="CK16" s="19">
        <v>2004</v>
      </c>
      <c r="CL16" s="19">
        <v>2004</v>
      </c>
      <c r="CM16" s="19">
        <v>2004</v>
      </c>
      <c r="CN16" s="19">
        <v>2004</v>
      </c>
      <c r="CO16" s="19">
        <v>2004</v>
      </c>
      <c r="CP16" s="19">
        <v>2004</v>
      </c>
      <c r="CQ16" s="19">
        <v>2004</v>
      </c>
      <c r="CR16" s="19">
        <v>2004</v>
      </c>
      <c r="CS16" s="19">
        <v>2004</v>
      </c>
      <c r="CT16" s="19">
        <v>2004</v>
      </c>
      <c r="CU16" s="19">
        <v>2004</v>
      </c>
      <c r="CV16" s="19">
        <v>2004</v>
      </c>
      <c r="CW16" s="21" t="s">
        <v>189</v>
      </c>
      <c r="CX16" s="19">
        <v>2005</v>
      </c>
      <c r="CY16" s="19">
        <v>2005</v>
      </c>
      <c r="CZ16" s="19">
        <v>2005</v>
      </c>
      <c r="DA16" s="19">
        <v>2005</v>
      </c>
      <c r="DB16" s="19">
        <v>2005</v>
      </c>
      <c r="DC16" s="19">
        <v>2005</v>
      </c>
      <c r="DD16" s="19">
        <v>2005</v>
      </c>
      <c r="DE16" s="19">
        <v>2005</v>
      </c>
      <c r="DF16" s="19">
        <v>2005</v>
      </c>
      <c r="DG16" s="19">
        <v>2005</v>
      </c>
      <c r="DH16" s="19">
        <v>2005</v>
      </c>
      <c r="DI16" s="19">
        <v>2005</v>
      </c>
      <c r="DJ16" s="21" t="s">
        <v>195</v>
      </c>
      <c r="DK16" s="138">
        <v>2006</v>
      </c>
      <c r="DL16" s="138">
        <v>2006</v>
      </c>
      <c r="DM16" s="138">
        <v>2006</v>
      </c>
      <c r="DN16" s="138">
        <v>2006</v>
      </c>
      <c r="DO16" s="138">
        <v>2006</v>
      </c>
      <c r="DP16" s="138">
        <v>2006</v>
      </c>
      <c r="DQ16" s="138">
        <v>2006</v>
      </c>
      <c r="DR16" s="138">
        <v>2006</v>
      </c>
      <c r="DS16" s="138">
        <v>2006</v>
      </c>
      <c r="DT16" s="19">
        <v>2006</v>
      </c>
      <c r="DU16" s="19">
        <v>2006</v>
      </c>
      <c r="DV16" s="19">
        <v>2006</v>
      </c>
      <c r="DW16" s="21" t="s">
        <v>200</v>
      </c>
      <c r="DX16" s="144">
        <v>2007</v>
      </c>
      <c r="DY16" s="138">
        <v>2007</v>
      </c>
      <c r="DZ16" s="138">
        <v>2007</v>
      </c>
      <c r="EA16" s="138">
        <v>2007</v>
      </c>
      <c r="EB16" s="138">
        <v>2007</v>
      </c>
      <c r="EC16" s="138">
        <v>2007</v>
      </c>
      <c r="ED16" s="138">
        <v>2007</v>
      </c>
      <c r="EE16" s="138">
        <v>2007</v>
      </c>
      <c r="EF16" s="138">
        <v>2007</v>
      </c>
      <c r="EG16" s="138">
        <v>2007</v>
      </c>
      <c r="EH16" s="138">
        <v>2007</v>
      </c>
      <c r="EI16" s="138">
        <v>2007</v>
      </c>
      <c r="EJ16" s="21" t="s">
        <v>226</v>
      </c>
      <c r="EK16" s="138">
        <v>2008</v>
      </c>
      <c r="EL16" s="138">
        <v>2008</v>
      </c>
      <c r="EM16" s="138">
        <v>2008</v>
      </c>
      <c r="EN16" s="138">
        <v>2008</v>
      </c>
      <c r="EO16" s="138">
        <v>2008</v>
      </c>
      <c r="EP16" s="138">
        <v>2008</v>
      </c>
      <c r="EQ16" s="138">
        <v>2008</v>
      </c>
      <c r="ER16" s="138">
        <v>2008</v>
      </c>
      <c r="ES16" s="138">
        <v>2008</v>
      </c>
      <c r="ET16" s="138">
        <v>2008</v>
      </c>
      <c r="EU16" s="138">
        <v>2008</v>
      </c>
      <c r="EV16" s="138">
        <v>2008</v>
      </c>
      <c r="EW16" s="21" t="s">
        <v>346</v>
      </c>
      <c r="EX16" s="138">
        <v>2009</v>
      </c>
      <c r="EY16" s="138">
        <v>2009</v>
      </c>
      <c r="EZ16" s="138">
        <v>2009</v>
      </c>
      <c r="FA16" s="138">
        <v>2009</v>
      </c>
      <c r="FB16" s="138">
        <v>2009</v>
      </c>
      <c r="FC16" s="138">
        <v>2009</v>
      </c>
      <c r="FD16" s="138">
        <v>2009</v>
      </c>
      <c r="FE16" s="138">
        <v>2009</v>
      </c>
      <c r="FF16" s="138">
        <v>2009</v>
      </c>
      <c r="FG16" s="138">
        <v>2009</v>
      </c>
      <c r="FH16" s="138">
        <v>2009</v>
      </c>
      <c r="FI16" s="138">
        <v>2009</v>
      </c>
      <c r="FJ16" s="21" t="s">
        <v>348</v>
      </c>
      <c r="FK16" s="138">
        <v>2010</v>
      </c>
      <c r="FL16" s="138">
        <v>2010</v>
      </c>
      <c r="FM16" s="138">
        <v>2010</v>
      </c>
      <c r="FN16" s="138">
        <v>2010</v>
      </c>
      <c r="FO16" s="138">
        <v>2010</v>
      </c>
      <c r="FP16" s="138">
        <v>2010</v>
      </c>
      <c r="FQ16" s="138">
        <v>2010</v>
      </c>
      <c r="FR16" s="138">
        <v>2010</v>
      </c>
      <c r="FS16" s="138">
        <v>2010</v>
      </c>
      <c r="FT16" s="138">
        <v>2010</v>
      </c>
      <c r="FU16" s="138">
        <v>2010</v>
      </c>
      <c r="FV16" s="138">
        <v>2010</v>
      </c>
      <c r="FW16" s="21" t="s">
        <v>1</v>
      </c>
      <c r="FX16" s="138">
        <v>2011</v>
      </c>
      <c r="FY16" s="138">
        <v>2011</v>
      </c>
      <c r="FZ16" s="138">
        <v>2011</v>
      </c>
      <c r="GA16" s="138">
        <v>2011</v>
      </c>
      <c r="GB16" s="138">
        <v>2011</v>
      </c>
      <c r="GC16" s="138">
        <v>2011</v>
      </c>
      <c r="GD16" s="138">
        <v>2011</v>
      </c>
      <c r="GE16" s="138">
        <v>2011</v>
      </c>
      <c r="GF16" s="138">
        <v>2011</v>
      </c>
      <c r="GG16" s="19">
        <v>2011</v>
      </c>
      <c r="GH16" s="19">
        <v>2011</v>
      </c>
      <c r="GI16" s="19">
        <v>2011</v>
      </c>
      <c r="GJ16" s="21" t="s">
        <v>0</v>
      </c>
      <c r="GK16" s="138">
        <v>2012</v>
      </c>
      <c r="GL16" s="138">
        <v>2012</v>
      </c>
      <c r="GM16" s="138">
        <v>2012</v>
      </c>
      <c r="GN16" s="138">
        <v>2012</v>
      </c>
      <c r="GO16" s="138">
        <v>2012</v>
      </c>
      <c r="GP16" s="138">
        <v>2012</v>
      </c>
      <c r="GQ16" s="138">
        <v>2012</v>
      </c>
      <c r="GR16" s="138">
        <v>2012</v>
      </c>
      <c r="GS16" s="138">
        <v>2012</v>
      </c>
      <c r="GT16" s="19">
        <v>2012</v>
      </c>
      <c r="GU16" s="19">
        <v>2012</v>
      </c>
      <c r="GV16" s="138">
        <v>2012</v>
      </c>
      <c r="GW16" s="21" t="s">
        <v>414</v>
      </c>
      <c r="GX16" s="138">
        <v>2013</v>
      </c>
      <c r="GY16" s="138">
        <v>2013</v>
      </c>
      <c r="GZ16" s="138">
        <v>2013</v>
      </c>
      <c r="HA16" s="138">
        <v>2013</v>
      </c>
      <c r="HB16" s="138">
        <v>2013</v>
      </c>
      <c r="HC16" s="138">
        <v>2013</v>
      </c>
      <c r="HD16" s="138">
        <v>2013</v>
      </c>
      <c r="HE16" s="138">
        <v>2013</v>
      </c>
      <c r="HF16" s="138">
        <v>2013</v>
      </c>
      <c r="HG16" s="19">
        <v>2013</v>
      </c>
      <c r="HH16" s="19">
        <v>2013</v>
      </c>
      <c r="HI16" s="138">
        <v>2013</v>
      </c>
      <c r="HJ16" s="21" t="s">
        <v>415</v>
      </c>
      <c r="HK16" s="138">
        <v>2014</v>
      </c>
      <c r="HL16" s="138">
        <v>2014</v>
      </c>
      <c r="HM16" s="138">
        <v>2014</v>
      </c>
      <c r="HN16" s="138">
        <v>2014</v>
      </c>
      <c r="HO16" s="138">
        <v>2014</v>
      </c>
      <c r="HP16" s="138">
        <v>2014</v>
      </c>
      <c r="HQ16" s="138">
        <v>2014</v>
      </c>
      <c r="HR16" s="138">
        <v>2014</v>
      </c>
      <c r="HS16" s="138">
        <v>2014</v>
      </c>
      <c r="HT16" s="19">
        <v>2014</v>
      </c>
      <c r="HU16" s="19">
        <v>2014</v>
      </c>
      <c r="HV16" s="138">
        <v>2014</v>
      </c>
      <c r="HW16" s="21" t="s">
        <v>416</v>
      </c>
      <c r="HX16" s="138">
        <v>2015</v>
      </c>
      <c r="HY16" s="138">
        <v>2015</v>
      </c>
      <c r="HZ16" s="138">
        <v>2015</v>
      </c>
      <c r="IA16" s="138">
        <v>2015</v>
      </c>
      <c r="IB16" s="138">
        <v>2015</v>
      </c>
      <c r="IC16" s="138">
        <v>2015</v>
      </c>
      <c r="ID16" s="138">
        <v>2015</v>
      </c>
      <c r="IE16" s="138">
        <v>2015</v>
      </c>
      <c r="IF16" s="138">
        <v>2015</v>
      </c>
      <c r="IG16" s="19">
        <v>2015</v>
      </c>
      <c r="IH16" s="19">
        <v>2015</v>
      </c>
      <c r="II16" s="138">
        <v>2015</v>
      </c>
      <c r="IJ16" s="21" t="s">
        <v>424</v>
      </c>
      <c r="IK16" s="138">
        <v>2016</v>
      </c>
      <c r="IL16" s="138">
        <v>2016</v>
      </c>
      <c r="IM16" s="138">
        <v>2016</v>
      </c>
      <c r="IN16" s="138">
        <v>2016</v>
      </c>
      <c r="IO16" s="138">
        <v>2016</v>
      </c>
      <c r="IP16" s="138">
        <v>2016</v>
      </c>
      <c r="IQ16" s="138">
        <v>2016</v>
      </c>
      <c r="IR16" s="138">
        <v>2016</v>
      </c>
      <c r="IS16" s="138">
        <v>2016</v>
      </c>
      <c r="IT16" s="19">
        <v>2016</v>
      </c>
      <c r="IU16" s="19">
        <v>2016</v>
      </c>
      <c r="IV16" s="138">
        <v>2016</v>
      </c>
      <c r="IW16" s="21" t="s">
        <v>450</v>
      </c>
      <c r="IX16" s="138">
        <v>2017</v>
      </c>
      <c r="IY16" s="138">
        <v>2017</v>
      </c>
      <c r="IZ16" s="138">
        <v>2017</v>
      </c>
      <c r="JA16" s="138">
        <v>2017</v>
      </c>
      <c r="JB16" s="138">
        <v>2017</v>
      </c>
      <c r="JC16" s="138">
        <v>2017</v>
      </c>
      <c r="JD16" s="138">
        <v>2017</v>
      </c>
      <c r="JE16" s="138">
        <v>2017</v>
      </c>
      <c r="JF16" s="138">
        <v>2017</v>
      </c>
      <c r="JG16" s="19">
        <v>2017</v>
      </c>
      <c r="JH16" s="19">
        <v>2017</v>
      </c>
      <c r="JI16" s="138">
        <v>2017</v>
      </c>
      <c r="JJ16" s="21" t="s">
        <v>455</v>
      </c>
      <c r="JK16" s="138">
        <v>2018</v>
      </c>
      <c r="JL16" s="138">
        <v>2018</v>
      </c>
      <c r="JM16" s="138">
        <v>2018</v>
      </c>
      <c r="JN16" s="138">
        <v>2018</v>
      </c>
      <c r="JO16" s="138">
        <v>2018</v>
      </c>
      <c r="JP16" s="138">
        <v>2018</v>
      </c>
      <c r="JQ16" s="138">
        <v>2018</v>
      </c>
      <c r="JR16" s="138">
        <v>2018</v>
      </c>
      <c r="JS16" s="138">
        <v>2018</v>
      </c>
      <c r="JT16" s="19">
        <v>2018</v>
      </c>
      <c r="JU16" s="19">
        <v>2018</v>
      </c>
      <c r="JV16" s="138">
        <v>2018</v>
      </c>
      <c r="JW16" s="255" t="s">
        <v>463</v>
      </c>
      <c r="JX16" s="144">
        <v>2019</v>
      </c>
      <c r="JY16" s="138">
        <v>2019</v>
      </c>
      <c r="JZ16" s="138">
        <v>2019</v>
      </c>
      <c r="KA16" s="138">
        <v>2019</v>
      </c>
      <c r="KB16" s="138">
        <v>2019</v>
      </c>
      <c r="KC16" s="138">
        <v>2019</v>
      </c>
      <c r="KD16" s="138">
        <v>2019</v>
      </c>
      <c r="KE16" s="138">
        <v>2019</v>
      </c>
      <c r="KF16" s="138">
        <v>2019</v>
      </c>
      <c r="KG16" s="19">
        <v>2019</v>
      </c>
      <c r="KH16" s="19">
        <v>2019</v>
      </c>
      <c r="KI16" s="138">
        <v>2019</v>
      </c>
      <c r="KJ16" s="255" t="s">
        <v>467</v>
      </c>
      <c r="KK16" s="144">
        <v>2020</v>
      </c>
      <c r="KL16" s="138">
        <v>2020</v>
      </c>
      <c r="KM16" s="138">
        <v>2020</v>
      </c>
      <c r="KN16" s="138">
        <v>2020</v>
      </c>
      <c r="KO16" s="138">
        <v>2020</v>
      </c>
      <c r="KP16" s="138">
        <v>2020</v>
      </c>
      <c r="KQ16" s="138">
        <v>2020</v>
      </c>
      <c r="KR16" s="138">
        <v>2020</v>
      </c>
      <c r="KS16" s="138">
        <v>2020</v>
      </c>
      <c r="KT16" s="19">
        <v>2020</v>
      </c>
      <c r="KU16" s="19">
        <v>2020</v>
      </c>
      <c r="KV16" s="138">
        <v>2020</v>
      </c>
      <c r="KW16" s="255" t="s">
        <v>468</v>
      </c>
      <c r="KX16" s="144">
        <v>2021</v>
      </c>
      <c r="KY16" s="138">
        <v>2021</v>
      </c>
      <c r="KZ16" s="138">
        <v>2021</v>
      </c>
      <c r="LA16" s="138">
        <v>2021</v>
      </c>
      <c r="LB16" s="138">
        <v>2021</v>
      </c>
      <c r="LC16" s="138">
        <v>2021</v>
      </c>
      <c r="LD16" s="138">
        <v>2021</v>
      </c>
      <c r="LE16" s="138">
        <v>2021</v>
      </c>
      <c r="LF16" s="138">
        <v>2021</v>
      </c>
      <c r="LG16" s="19">
        <v>2021</v>
      </c>
      <c r="LH16" s="19">
        <v>2021</v>
      </c>
      <c r="LI16" s="138">
        <v>2021</v>
      </c>
      <c r="LJ16" s="255" t="s">
        <v>476</v>
      </c>
      <c r="LK16" s="144">
        <v>2022</v>
      </c>
      <c r="LL16" s="138">
        <v>2022</v>
      </c>
      <c r="LM16" s="138">
        <v>2022</v>
      </c>
      <c r="LN16" s="138">
        <v>2022</v>
      </c>
      <c r="LO16" s="138">
        <v>2022</v>
      </c>
      <c r="LP16" s="138">
        <v>2022</v>
      </c>
      <c r="LQ16" s="138">
        <v>2022</v>
      </c>
      <c r="LR16" s="138">
        <v>2022</v>
      </c>
      <c r="LS16" s="138">
        <v>2022</v>
      </c>
      <c r="LT16" s="19">
        <v>2022</v>
      </c>
      <c r="LU16" s="19">
        <v>2022</v>
      </c>
      <c r="LV16" s="138">
        <v>2022</v>
      </c>
      <c r="LW16" s="255" t="s">
        <v>483</v>
      </c>
      <c r="LX16" s="144">
        <v>2023</v>
      </c>
      <c r="LY16" s="138">
        <v>2023</v>
      </c>
      <c r="LZ16" s="138">
        <v>2023</v>
      </c>
      <c r="MA16" s="138">
        <v>2023</v>
      </c>
      <c r="MB16" s="138">
        <v>2023</v>
      </c>
      <c r="MC16" s="138">
        <v>2023</v>
      </c>
      <c r="MD16" s="138">
        <v>2023</v>
      </c>
      <c r="ME16" s="138">
        <v>2023</v>
      </c>
      <c r="MF16" s="138">
        <v>2023</v>
      </c>
      <c r="MG16" s="19">
        <v>2023</v>
      </c>
      <c r="MH16" s="19">
        <v>2023</v>
      </c>
      <c r="MI16" s="138">
        <v>2023</v>
      </c>
      <c r="MJ16" s="193" t="s">
        <v>484</v>
      </c>
    </row>
    <row r="17" spans="1:348" s="121" customFormat="1" ht="16.5" hidden="1" thickBot="1" x14ac:dyDescent="0.3">
      <c r="A17" s="128"/>
      <c r="B17" s="129"/>
      <c r="C17" s="130"/>
      <c r="D17" s="130"/>
      <c r="E17" s="131"/>
      <c r="F17" s="131"/>
      <c r="G17" s="131"/>
      <c r="H17" s="131"/>
      <c r="I17" s="131"/>
      <c r="J17" s="131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1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1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1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1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1"/>
      <c r="BX17" s="133"/>
      <c r="BY17" s="133"/>
      <c r="BZ17" s="133"/>
      <c r="CA17" s="133"/>
      <c r="CB17" s="133"/>
      <c r="CC17" s="133"/>
      <c r="CD17" s="132"/>
      <c r="CE17" s="132"/>
      <c r="CF17" s="132"/>
      <c r="CG17" s="132"/>
      <c r="CH17" s="132"/>
      <c r="CI17" s="132"/>
      <c r="CJ17" s="131"/>
      <c r="CK17" s="133"/>
      <c r="CL17" s="133"/>
      <c r="CM17" s="133"/>
      <c r="CN17" s="133"/>
      <c r="CO17" s="133"/>
      <c r="CP17" s="133"/>
      <c r="CQ17" s="132"/>
      <c r="CR17" s="132"/>
      <c r="CS17" s="132"/>
      <c r="CT17" s="132"/>
      <c r="CU17" s="132"/>
      <c r="CV17" s="132"/>
      <c r="CW17" s="131"/>
      <c r="CX17" s="133"/>
      <c r="CY17" s="133"/>
      <c r="CZ17" s="133"/>
      <c r="DA17" s="133"/>
      <c r="DB17" s="133"/>
      <c r="DC17" s="133"/>
      <c r="DD17" s="132"/>
      <c r="DE17" s="132"/>
      <c r="DF17" s="132"/>
      <c r="DG17" s="132"/>
      <c r="DH17" s="132"/>
      <c r="DI17" s="132"/>
      <c r="DJ17" s="131"/>
      <c r="DK17" s="133"/>
      <c r="DL17" s="133"/>
      <c r="DM17" s="133"/>
      <c r="DN17" s="133"/>
      <c r="DO17" s="133"/>
      <c r="DP17" s="133"/>
      <c r="DQ17" s="132"/>
      <c r="DR17" s="132"/>
      <c r="DS17" s="132"/>
      <c r="DT17" s="132"/>
      <c r="DU17" s="132"/>
      <c r="DV17" s="132"/>
      <c r="DW17" s="131"/>
      <c r="DX17" s="134"/>
      <c r="DY17" s="133"/>
      <c r="DZ17" s="133"/>
      <c r="EA17" s="133"/>
      <c r="EB17" s="133"/>
      <c r="EC17" s="133"/>
      <c r="ED17" s="133"/>
      <c r="EE17" s="133"/>
      <c r="EF17" s="133"/>
      <c r="EG17" s="133"/>
      <c r="EH17" s="133"/>
      <c r="EI17" s="133"/>
      <c r="EJ17" s="131"/>
      <c r="EK17" s="133"/>
      <c r="EL17" s="133"/>
      <c r="EM17" s="133"/>
      <c r="EN17" s="133"/>
      <c r="EO17" s="133"/>
      <c r="EP17" s="133"/>
      <c r="EQ17" s="133"/>
      <c r="ER17" s="133"/>
      <c r="ES17" s="133"/>
      <c r="ET17" s="133"/>
      <c r="EU17" s="133"/>
      <c r="EV17" s="133"/>
      <c r="EW17" s="131"/>
      <c r="EX17" s="133"/>
      <c r="EY17" s="133"/>
      <c r="EZ17" s="133"/>
      <c r="FA17" s="133"/>
      <c r="FB17" s="133"/>
      <c r="FC17" s="133"/>
      <c r="FD17" s="133"/>
      <c r="FE17" s="133"/>
      <c r="FF17" s="133"/>
      <c r="FG17" s="133"/>
      <c r="FH17" s="133"/>
      <c r="FI17" s="133"/>
      <c r="FJ17" s="131"/>
      <c r="FK17" s="133"/>
      <c r="FL17" s="133"/>
      <c r="FM17" s="133"/>
      <c r="FN17" s="133"/>
      <c r="FO17" s="133"/>
      <c r="FP17" s="133"/>
      <c r="FQ17" s="133"/>
      <c r="FR17" s="133"/>
      <c r="FS17" s="133"/>
      <c r="FT17" s="133"/>
      <c r="FU17" s="133"/>
      <c r="FV17" s="133"/>
      <c r="FW17" s="131"/>
      <c r="FX17" s="133"/>
      <c r="FY17" s="133"/>
      <c r="FZ17" s="133"/>
      <c r="GA17" s="133"/>
      <c r="GB17" s="133"/>
      <c r="GC17" s="133"/>
      <c r="GD17" s="133"/>
      <c r="GE17" s="133"/>
      <c r="GF17" s="133"/>
      <c r="GG17" s="132"/>
      <c r="GH17" s="132"/>
      <c r="GI17" s="132"/>
      <c r="GJ17" s="142"/>
      <c r="GK17" s="133"/>
      <c r="GL17" s="133"/>
      <c r="GM17" s="133"/>
      <c r="GN17" s="133"/>
      <c r="GO17" s="133"/>
      <c r="GP17" s="133"/>
      <c r="GQ17" s="132"/>
      <c r="GR17" s="132"/>
      <c r="GS17" s="132"/>
      <c r="GT17" s="132"/>
      <c r="GU17" s="132"/>
      <c r="GV17" s="133"/>
      <c r="GW17" s="142"/>
      <c r="GX17" s="133"/>
      <c r="GY17" s="133"/>
      <c r="GZ17" s="133"/>
      <c r="HA17" s="133"/>
      <c r="HB17" s="133"/>
      <c r="HC17" s="133"/>
      <c r="HD17" s="132"/>
      <c r="HE17" s="132"/>
      <c r="HF17" s="132"/>
      <c r="HG17" s="132"/>
      <c r="HH17" s="132"/>
      <c r="HI17" s="133"/>
      <c r="HJ17" s="142"/>
      <c r="HK17" s="133"/>
      <c r="HL17" s="133"/>
      <c r="HM17" s="133"/>
      <c r="HN17" s="133"/>
      <c r="HO17" s="133"/>
      <c r="HP17" s="133"/>
      <c r="HQ17" s="132"/>
      <c r="HR17" s="132"/>
      <c r="HS17" s="132"/>
      <c r="HT17" s="132"/>
      <c r="HU17" s="132"/>
      <c r="HV17" s="133"/>
      <c r="HW17" s="142"/>
      <c r="HX17" s="133"/>
      <c r="HY17" s="133"/>
      <c r="HZ17" s="133"/>
      <c r="IA17" s="133"/>
      <c r="IB17" s="133"/>
      <c r="IC17" s="133"/>
      <c r="ID17" s="132"/>
      <c r="IE17" s="132"/>
      <c r="IF17" s="132"/>
      <c r="IG17" s="132"/>
      <c r="IH17" s="132"/>
      <c r="II17" s="133"/>
      <c r="IJ17" s="131"/>
      <c r="IK17" s="133"/>
      <c r="IL17" s="133"/>
      <c r="IM17" s="133"/>
      <c r="IN17" s="133"/>
      <c r="IO17" s="133"/>
      <c r="IP17" s="133"/>
      <c r="IQ17" s="132"/>
      <c r="IR17" s="132"/>
      <c r="IS17" s="132"/>
      <c r="IT17" s="132"/>
      <c r="IU17" s="132"/>
      <c r="IV17" s="133"/>
      <c r="IW17" s="142"/>
      <c r="IX17" s="133"/>
      <c r="IY17" s="133"/>
      <c r="IZ17" s="133"/>
      <c r="JA17" s="133"/>
      <c r="JB17" s="133"/>
      <c r="JC17" s="133"/>
      <c r="JD17" s="132"/>
      <c r="JE17" s="132"/>
      <c r="JF17" s="132"/>
      <c r="JG17" s="132"/>
      <c r="JH17" s="132"/>
      <c r="JI17" s="133"/>
      <c r="JJ17" s="142"/>
      <c r="JK17" s="133"/>
      <c r="JL17" s="133"/>
      <c r="JM17" s="133"/>
      <c r="JN17" s="133"/>
      <c r="JO17" s="133"/>
      <c r="JP17" s="133"/>
      <c r="JQ17" s="132"/>
      <c r="JR17" s="132"/>
      <c r="JS17" s="132"/>
      <c r="JT17" s="132"/>
      <c r="JU17" s="132"/>
      <c r="JV17" s="133"/>
      <c r="JW17" s="259"/>
      <c r="JX17" s="134"/>
      <c r="JY17" s="133"/>
      <c r="JZ17" s="133"/>
      <c r="KA17" s="133"/>
      <c r="KB17" s="133"/>
      <c r="KC17" s="133"/>
      <c r="KD17" s="132"/>
      <c r="KE17" s="132"/>
      <c r="KF17" s="132"/>
      <c r="KG17" s="132"/>
      <c r="KH17" s="132"/>
      <c r="KI17" s="133"/>
      <c r="KJ17" s="259"/>
      <c r="KK17" s="134"/>
      <c r="KL17" s="133"/>
      <c r="KM17" s="133"/>
      <c r="KN17" s="133"/>
      <c r="KO17" s="133"/>
      <c r="KP17" s="133"/>
      <c r="KQ17" s="132"/>
      <c r="KR17" s="132"/>
      <c r="KS17" s="132"/>
      <c r="KT17" s="132"/>
      <c r="KU17" s="132"/>
      <c r="KV17" s="133"/>
      <c r="KW17" s="259"/>
      <c r="KX17" s="134"/>
      <c r="KY17" s="133"/>
      <c r="KZ17" s="133"/>
      <c r="LA17" s="133"/>
      <c r="LB17" s="133"/>
      <c r="LC17" s="133"/>
      <c r="LD17" s="132"/>
      <c r="LE17" s="132"/>
      <c r="LF17" s="132"/>
      <c r="LG17" s="132"/>
      <c r="LH17" s="132"/>
      <c r="LI17" s="133"/>
      <c r="LJ17" s="259"/>
      <c r="LK17" s="134"/>
      <c r="LL17" s="133"/>
      <c r="LM17" s="133"/>
      <c r="LN17" s="133"/>
      <c r="LO17" s="133"/>
      <c r="LP17" s="133"/>
      <c r="LQ17" s="132"/>
      <c r="LR17" s="132"/>
      <c r="LS17" s="132"/>
      <c r="LT17" s="132"/>
      <c r="LU17" s="132"/>
      <c r="LV17" s="133"/>
      <c r="LW17" s="259"/>
      <c r="LX17" s="134"/>
      <c r="LY17" s="133"/>
      <c r="LZ17" s="133"/>
      <c r="MA17" s="133"/>
      <c r="MB17" s="133"/>
      <c r="MC17" s="133"/>
      <c r="MD17" s="132"/>
      <c r="ME17" s="132"/>
      <c r="MF17" s="132"/>
      <c r="MG17" s="132"/>
      <c r="MH17" s="132"/>
      <c r="MI17" s="133"/>
      <c r="MJ17" s="197"/>
    </row>
    <row r="18" spans="1:348" ht="15.75" thickTop="1" x14ac:dyDescent="0.2">
      <c r="A18" s="82"/>
      <c r="B18" s="98"/>
      <c r="C18" s="99"/>
      <c r="D18" s="99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  <c r="BE18" s="147"/>
      <c r="BF18" s="147"/>
      <c r="BG18" s="147"/>
      <c r="BH18" s="147"/>
      <c r="BI18" s="14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  <c r="CT18" s="147"/>
      <c r="CU18" s="147"/>
      <c r="CV18" s="147"/>
      <c r="CW18" s="147"/>
      <c r="CX18" s="147"/>
      <c r="CY18" s="147"/>
      <c r="CZ18" s="147"/>
      <c r="DA18" s="147"/>
      <c r="DB18" s="147"/>
      <c r="DC18" s="147"/>
      <c r="DD18" s="147"/>
      <c r="DE18" s="147"/>
      <c r="DF18" s="147"/>
      <c r="DG18" s="147"/>
      <c r="DH18" s="147"/>
      <c r="DI18" s="147"/>
      <c r="DJ18" s="147"/>
      <c r="DK18" s="147"/>
      <c r="DL18" s="147"/>
      <c r="DM18" s="147"/>
      <c r="DN18" s="147"/>
      <c r="DO18" s="147"/>
      <c r="DP18" s="147"/>
      <c r="DQ18" s="147"/>
      <c r="DR18" s="147"/>
      <c r="DS18" s="147"/>
      <c r="DT18" s="147"/>
      <c r="DU18" s="147"/>
      <c r="DV18" s="147"/>
      <c r="DW18" s="147"/>
      <c r="DX18" s="147"/>
      <c r="DY18" s="147"/>
      <c r="DZ18" s="147"/>
      <c r="EA18" s="147"/>
      <c r="EB18" s="147"/>
      <c r="EC18" s="147"/>
      <c r="ED18" s="147"/>
      <c r="EE18" s="147"/>
      <c r="EF18" s="147"/>
      <c r="EG18" s="147"/>
      <c r="EH18" s="147"/>
      <c r="EI18" s="147"/>
      <c r="EJ18" s="147"/>
      <c r="EK18" s="147"/>
      <c r="EL18" s="147"/>
      <c r="EM18" s="147"/>
      <c r="EN18" s="147"/>
      <c r="EO18" s="147"/>
      <c r="EP18" s="147"/>
      <c r="EQ18" s="147"/>
      <c r="ER18" s="147"/>
      <c r="ES18" s="147"/>
      <c r="ET18" s="147"/>
      <c r="EU18" s="147"/>
      <c r="EV18" s="147"/>
      <c r="EW18" s="147"/>
      <c r="EX18" s="147"/>
      <c r="EY18" s="147"/>
      <c r="EZ18" s="147"/>
      <c r="FA18" s="147"/>
      <c r="FB18" s="147"/>
      <c r="FC18" s="147"/>
      <c r="FD18" s="147"/>
      <c r="FE18" s="147"/>
      <c r="FF18" s="147"/>
      <c r="FG18" s="147"/>
      <c r="FH18" s="147"/>
      <c r="FI18" s="147"/>
      <c r="FJ18" s="147"/>
      <c r="FK18" s="147"/>
      <c r="FL18" s="147"/>
      <c r="FM18" s="147"/>
      <c r="FN18" s="147"/>
      <c r="FO18" s="147"/>
      <c r="FP18" s="147"/>
      <c r="FQ18" s="147"/>
      <c r="FR18" s="147"/>
      <c r="FS18" s="147"/>
      <c r="FT18" s="147"/>
      <c r="FU18" s="147"/>
      <c r="FV18" s="147"/>
      <c r="FW18" s="147"/>
      <c r="FX18" s="147"/>
      <c r="FY18" s="147"/>
      <c r="FZ18" s="147"/>
      <c r="GA18" s="147"/>
      <c r="GB18" s="147"/>
      <c r="GC18" s="147"/>
      <c r="GD18" s="147"/>
      <c r="GE18" s="147"/>
      <c r="GF18" s="147"/>
      <c r="GG18" s="190"/>
      <c r="GH18" s="190"/>
      <c r="GI18" s="190"/>
      <c r="GJ18" s="190"/>
      <c r="GK18" s="190"/>
      <c r="GL18" s="190"/>
      <c r="GM18" s="190"/>
      <c r="GN18" s="190"/>
      <c r="GO18" s="190"/>
      <c r="GP18" s="190"/>
      <c r="GQ18" s="190"/>
      <c r="GR18" s="190"/>
      <c r="GS18" s="190"/>
      <c r="GT18" s="190"/>
      <c r="GU18" s="190"/>
      <c r="GV18" s="147"/>
      <c r="GW18" s="190"/>
      <c r="GX18" s="190"/>
      <c r="GY18" s="190"/>
      <c r="GZ18" s="190"/>
      <c r="HA18" s="190"/>
      <c r="HB18" s="190"/>
      <c r="HC18" s="190"/>
      <c r="HD18" s="190"/>
      <c r="HE18" s="190"/>
      <c r="HF18" s="190"/>
      <c r="HG18" s="190"/>
      <c r="HH18" s="190"/>
      <c r="HI18" s="147"/>
      <c r="HJ18" s="190"/>
      <c r="HK18" s="190"/>
      <c r="HL18" s="190"/>
      <c r="HM18" s="190"/>
      <c r="HN18" s="190"/>
      <c r="HO18" s="190"/>
      <c r="HP18" s="190"/>
      <c r="HQ18" s="190"/>
      <c r="HR18" s="190"/>
      <c r="HS18" s="190"/>
      <c r="HT18" s="190"/>
      <c r="HU18" s="190"/>
      <c r="HV18" s="147"/>
      <c r="HW18" s="190"/>
      <c r="HX18" s="190"/>
      <c r="HY18" s="190"/>
      <c r="HZ18" s="190"/>
      <c r="IA18" s="190"/>
      <c r="IB18" s="190"/>
      <c r="IC18" s="190"/>
      <c r="ID18" s="190"/>
      <c r="IE18" s="190"/>
      <c r="IF18" s="190"/>
      <c r="IG18" s="190"/>
      <c r="IH18" s="190"/>
      <c r="II18" s="147"/>
      <c r="IJ18" s="224"/>
      <c r="IK18" s="190"/>
      <c r="IL18" s="190"/>
      <c r="IM18" s="190"/>
      <c r="IN18" s="190"/>
      <c r="IO18" s="190"/>
      <c r="IP18" s="190"/>
      <c r="IQ18" s="190"/>
      <c r="IR18" s="190"/>
      <c r="IS18" s="190"/>
      <c r="IT18" s="190"/>
      <c r="IU18" s="190"/>
      <c r="IV18" s="147"/>
      <c r="IW18" s="190"/>
      <c r="IX18" s="190"/>
      <c r="IY18" s="190"/>
      <c r="IZ18" s="190"/>
      <c r="JA18" s="190"/>
      <c r="JB18" s="190"/>
      <c r="JC18" s="190"/>
      <c r="JD18" s="190"/>
      <c r="JE18" s="190"/>
      <c r="JF18" s="190"/>
      <c r="JG18" s="190"/>
      <c r="JH18" s="190"/>
      <c r="JI18" s="147"/>
      <c r="JJ18" s="190"/>
      <c r="JK18" s="190"/>
      <c r="JL18" s="190"/>
      <c r="JM18" s="190"/>
      <c r="JN18" s="190"/>
      <c r="JO18" s="190"/>
      <c r="JP18" s="190"/>
      <c r="JQ18" s="190"/>
      <c r="JR18" s="190"/>
      <c r="JS18" s="190"/>
      <c r="JT18" s="190"/>
      <c r="JU18" s="190"/>
      <c r="JV18" s="147"/>
      <c r="JW18" s="260"/>
      <c r="JX18" s="231"/>
      <c r="JY18" s="190"/>
      <c r="JZ18" s="190"/>
      <c r="KA18" s="190"/>
      <c r="KB18" s="190"/>
      <c r="KC18" s="190"/>
      <c r="KD18" s="190"/>
      <c r="KE18" s="190"/>
      <c r="KF18" s="190"/>
      <c r="KG18" s="190"/>
      <c r="KH18" s="190"/>
      <c r="KI18" s="147"/>
      <c r="KJ18" s="260"/>
      <c r="KK18" s="231"/>
      <c r="KL18" s="190"/>
      <c r="KM18" s="190"/>
      <c r="KN18" s="190"/>
      <c r="KO18" s="190"/>
      <c r="KP18" s="190"/>
      <c r="KQ18" s="190"/>
      <c r="KR18" s="190"/>
      <c r="KS18" s="190"/>
      <c r="KT18" s="190"/>
      <c r="KU18" s="190"/>
      <c r="KV18" s="147"/>
      <c r="KW18" s="260"/>
      <c r="KX18" s="231"/>
      <c r="KY18" s="190"/>
      <c r="KZ18" s="190"/>
      <c r="LA18" s="190"/>
      <c r="LB18" s="190"/>
      <c r="LC18" s="190"/>
      <c r="LD18" s="190"/>
      <c r="LE18" s="190"/>
      <c r="LF18" s="190"/>
      <c r="LG18" s="190"/>
      <c r="LH18" s="190"/>
      <c r="LI18" s="147"/>
      <c r="LJ18" s="260"/>
      <c r="LK18" s="231"/>
      <c r="LL18" s="190"/>
      <c r="LM18" s="190"/>
      <c r="LN18" s="190"/>
      <c r="LO18" s="190"/>
      <c r="LP18" s="190"/>
      <c r="LQ18" s="190"/>
      <c r="LR18" s="190"/>
      <c r="LS18" s="190"/>
      <c r="LT18" s="190"/>
      <c r="LU18" s="190"/>
      <c r="LV18" s="147"/>
      <c r="LW18" s="260"/>
      <c r="LX18" s="231"/>
      <c r="LY18" s="190"/>
      <c r="LZ18" s="190"/>
      <c r="MA18" s="190"/>
      <c r="MB18" s="190"/>
      <c r="MC18" s="190"/>
      <c r="MD18" s="190"/>
      <c r="ME18" s="190"/>
      <c r="MF18" s="190"/>
      <c r="MG18" s="190"/>
      <c r="MH18" s="190"/>
      <c r="MI18" s="147"/>
      <c r="MJ18" s="220"/>
    </row>
    <row r="19" spans="1:348" ht="20.25" x14ac:dyDescent="0.3">
      <c r="A19" s="26">
        <v>7</v>
      </c>
      <c r="B19" s="27" t="s">
        <v>316</v>
      </c>
      <c r="C19" s="28" t="s">
        <v>208</v>
      </c>
      <c r="D19" s="28" t="s">
        <v>209</v>
      </c>
      <c r="E19" s="148">
        <f t="shared" ref="E19:V19" si="0">E21+E95+E107+E113</f>
        <v>339521044.06609917</v>
      </c>
      <c r="F19" s="148">
        <f t="shared" si="0"/>
        <v>451867401.10165262</v>
      </c>
      <c r="G19" s="148">
        <f t="shared" si="0"/>
        <v>503706242.69737947</v>
      </c>
      <c r="H19" s="148">
        <v>590446110.83291602</v>
      </c>
      <c r="I19" s="148">
        <f t="shared" si="0"/>
        <v>716144654.48172259</v>
      </c>
      <c r="J19" s="148">
        <f t="shared" si="0"/>
        <v>800323330.82957757</v>
      </c>
      <c r="K19" s="148">
        <f t="shared" si="0"/>
        <v>70472320.981472209</v>
      </c>
      <c r="L19" s="148">
        <f t="shared" si="0"/>
        <v>69566520.614254728</v>
      </c>
      <c r="M19" s="148">
        <f t="shared" si="0"/>
        <v>75054373.226506427</v>
      </c>
      <c r="N19" s="148">
        <f t="shared" si="0"/>
        <v>72206180.103488579</v>
      </c>
      <c r="O19" s="148">
        <f t="shared" si="0"/>
        <v>70868594.558504418</v>
      </c>
      <c r="P19" s="148">
        <f t="shared" si="0"/>
        <v>75133012.018027037</v>
      </c>
      <c r="Q19" s="148">
        <f t="shared" si="0"/>
        <v>73973022.033049583</v>
      </c>
      <c r="R19" s="148">
        <f t="shared" si="0"/>
        <v>73112134.868970126</v>
      </c>
      <c r="S19" s="148">
        <f t="shared" si="0"/>
        <v>75292839.258888334</v>
      </c>
      <c r="T19" s="148">
        <f t="shared" si="0"/>
        <v>74297279.25221166</v>
      </c>
      <c r="U19" s="148">
        <f t="shared" si="0"/>
        <v>76127487.063929245</v>
      </c>
      <c r="V19" s="148">
        <f t="shared" si="0"/>
        <v>98334530.963111356</v>
      </c>
      <c r="W19" s="148">
        <f>K19+L19+M19+N19+O19+P19+Q19+R19+S19+T19+U19+V19</f>
        <v>904438294.94241381</v>
      </c>
      <c r="X19" s="148">
        <f t="shared" ref="X19:AI19" si="1">X21+X95+X107+X113</f>
        <v>73725058.420964777</v>
      </c>
      <c r="Y19" s="148">
        <f t="shared" si="1"/>
        <v>75907594.725421473</v>
      </c>
      <c r="Z19" s="148">
        <f t="shared" si="1"/>
        <v>81540414.788849935</v>
      </c>
      <c r="AA19" s="148">
        <f t="shared" si="1"/>
        <v>84899436.654982477</v>
      </c>
      <c r="AB19" s="148">
        <f t="shared" si="1"/>
        <v>80171761.80938074</v>
      </c>
      <c r="AC19" s="148">
        <f t="shared" si="1"/>
        <v>82360119.345685199</v>
      </c>
      <c r="AD19" s="148">
        <f t="shared" si="1"/>
        <v>82484297.279252216</v>
      </c>
      <c r="AE19" s="148">
        <f t="shared" si="1"/>
        <v>80481484.727090642</v>
      </c>
      <c r="AF19" s="148">
        <f t="shared" si="1"/>
        <v>83018340.010015026</v>
      </c>
      <c r="AG19" s="148">
        <f t="shared" si="1"/>
        <v>83653555.332999513</v>
      </c>
      <c r="AH19" s="148">
        <f t="shared" si="1"/>
        <v>84991622.937406123</v>
      </c>
      <c r="AI19" s="148">
        <f t="shared" si="1"/>
        <v>102226310.29878153</v>
      </c>
      <c r="AJ19" s="148">
        <f>X19+Y19+Z19+AA19+AB19+AC19+AD19+AE19+AF19+AG19+AH19+AI19</f>
        <v>995459996.3308295</v>
      </c>
      <c r="AK19" s="148">
        <f t="shared" ref="AK19:AV19" si="2">AK21+AK95+AK107+AK113</f>
        <v>85488904.606910363</v>
      </c>
      <c r="AL19" s="148">
        <f t="shared" si="2"/>
        <v>84667865.548322484</v>
      </c>
      <c r="AM19" s="148">
        <f t="shared" si="2"/>
        <v>87826573.193123043</v>
      </c>
      <c r="AN19" s="148">
        <f t="shared" si="2"/>
        <v>86521649.140377238</v>
      </c>
      <c r="AO19" s="148">
        <f t="shared" si="2"/>
        <v>88360799.495075971</v>
      </c>
      <c r="AP19" s="148">
        <f t="shared" si="2"/>
        <v>98374912.368552849</v>
      </c>
      <c r="AQ19" s="148">
        <f t="shared" si="2"/>
        <v>95732656.4847271</v>
      </c>
      <c r="AR19" s="148">
        <f t="shared" si="2"/>
        <v>92601873.872809261</v>
      </c>
      <c r="AS19" s="148">
        <f t="shared" si="2"/>
        <v>94083529.669587716</v>
      </c>
      <c r="AT19" s="148">
        <f t="shared" si="2"/>
        <v>96193707.840635955</v>
      </c>
      <c r="AU19" s="148">
        <f t="shared" si="2"/>
        <v>96716978.852320179</v>
      </c>
      <c r="AV19" s="148">
        <f t="shared" si="2"/>
        <v>109099895.4157903</v>
      </c>
      <c r="AW19" s="148">
        <f>AK19+AL19+AM19+AN19+AO19+AP19+AQ19+AR19+AS19+AT19+AU19+AV19</f>
        <v>1115669346.4882326</v>
      </c>
      <c r="AX19" s="148">
        <f t="shared" ref="AX19:BI19" si="3">AX21+AX95+AX107+AX113</f>
        <v>95711496.418544486</v>
      </c>
      <c r="AY19" s="148">
        <f t="shared" si="3"/>
        <v>98186452.283675522</v>
      </c>
      <c r="AZ19" s="148">
        <f t="shared" si="3"/>
        <v>102140983.125772</v>
      </c>
      <c r="BA19" s="148">
        <f t="shared" si="3"/>
        <v>101150771.1977967</v>
      </c>
      <c r="BB19" s="148">
        <f t="shared" si="3"/>
        <v>103570740.93874148</v>
      </c>
      <c r="BC19" s="148">
        <f t="shared" si="3"/>
        <v>103470624.47537971</v>
      </c>
      <c r="BD19" s="148">
        <f t="shared" si="3"/>
        <v>105596615.87956938</v>
      </c>
      <c r="BE19" s="148">
        <f t="shared" si="3"/>
        <v>102591056.36371228</v>
      </c>
      <c r="BF19" s="148">
        <f t="shared" si="3"/>
        <v>104331563.11321144</v>
      </c>
      <c r="BG19" s="148">
        <f t="shared" si="3"/>
        <v>107087164.07945251</v>
      </c>
      <c r="BH19" s="148">
        <f t="shared" si="3"/>
        <v>108928144.403063</v>
      </c>
      <c r="BI19" s="148">
        <f t="shared" si="3"/>
        <v>126056370.35215317</v>
      </c>
      <c r="BJ19" s="148">
        <f>AX19+AY19+AZ19+BA19+BB19+BC19+BD19+BE19+BF19+BG19+BH19+BI19</f>
        <v>1258821982.6310716</v>
      </c>
      <c r="BK19" s="148">
        <f t="shared" ref="BK19:BV19" si="4">BK21+BK95+BK107+BK113</f>
        <v>108696452.97112335</v>
      </c>
      <c r="BL19" s="148">
        <f t="shared" si="4"/>
        <v>112175666.79899016</v>
      </c>
      <c r="BM19" s="148">
        <f t="shared" si="4"/>
        <v>113093576.4148306</v>
      </c>
      <c r="BN19" s="148">
        <f t="shared" si="4"/>
        <v>115579277.30178604</v>
      </c>
      <c r="BO19" s="148">
        <f t="shared" si="4"/>
        <v>116977270.86959603</v>
      </c>
      <c r="BP19" s="148">
        <f t="shared" si="4"/>
        <v>120587243.62977795</v>
      </c>
      <c r="BQ19" s="148">
        <f t="shared" si="4"/>
        <v>117510659.68064602</v>
      </c>
      <c r="BR19" s="148">
        <f t="shared" si="4"/>
        <v>116258750.92434487</v>
      </c>
      <c r="BS19" s="148">
        <f t="shared" si="4"/>
        <v>119532236.67163241</v>
      </c>
      <c r="BT19" s="148">
        <f t="shared" si="4"/>
        <v>119394758.95305467</v>
      </c>
      <c r="BU19" s="148">
        <f t="shared" si="4"/>
        <v>119939958.82144043</v>
      </c>
      <c r="BV19" s="148">
        <f t="shared" si="4"/>
        <v>140770961.37214154</v>
      </c>
      <c r="BW19" s="148">
        <f>BK19+BL19+BM19+BN19+BO19+BP19+BQ19+BR19+BS19+BT19+BU19+BV19</f>
        <v>1420516814.4093642</v>
      </c>
      <c r="BX19" s="148">
        <f t="shared" ref="BX19:CI19" si="5">BX21+BX95+BX107+BX113</f>
        <v>122517638.51811051</v>
      </c>
      <c r="BY19" s="148">
        <f t="shared" si="5"/>
        <v>122700852.58575362</v>
      </c>
      <c r="BZ19" s="148">
        <f t="shared" si="5"/>
        <v>122695329.06647474</v>
      </c>
      <c r="CA19" s="148">
        <f t="shared" si="5"/>
        <v>125085486.65005842</v>
      </c>
      <c r="CB19" s="148">
        <f t="shared" si="5"/>
        <v>125521843.24282259</v>
      </c>
      <c r="CC19" s="148">
        <f t="shared" si="5"/>
        <v>126120651.83241525</v>
      </c>
      <c r="CD19" s="148">
        <f t="shared" si="5"/>
        <v>128318383.73802376</v>
      </c>
      <c r="CE19" s="148">
        <f t="shared" si="5"/>
        <v>125253046.42067266</v>
      </c>
      <c r="CF19" s="148">
        <f t="shared" si="5"/>
        <v>128393867.26907027</v>
      </c>
      <c r="CG19" s="148">
        <f t="shared" si="5"/>
        <v>129072533.10703552</v>
      </c>
      <c r="CH19" s="148">
        <f t="shared" si="5"/>
        <v>130680483.87114005</v>
      </c>
      <c r="CI19" s="148">
        <f t="shared" si="5"/>
        <v>147295843.00580043</v>
      </c>
      <c r="CJ19" s="148">
        <f>BX19+BY19+BZ19+CA19+CB19+CC19+CD19+CE19+CF19+CG19+CH19+CI19</f>
        <v>1533655959.3073776</v>
      </c>
      <c r="CK19" s="148">
        <f t="shared" ref="CK19:CV19" si="6">CK21+CK95+CK107+CK113</f>
        <v>129175223.84906527</v>
      </c>
      <c r="CL19" s="148">
        <f t="shared" si="6"/>
        <v>129374467.1507678</v>
      </c>
      <c r="CM19" s="148">
        <f t="shared" si="6"/>
        <v>132562169.41675016</v>
      </c>
      <c r="CN19" s="148">
        <f t="shared" si="6"/>
        <v>139685792.64108664</v>
      </c>
      <c r="CO19" s="148">
        <f t="shared" si="6"/>
        <v>134501706.72675681</v>
      </c>
      <c r="CP19" s="148">
        <f t="shared" si="6"/>
        <v>135436233.51694208</v>
      </c>
      <c r="CQ19" s="148">
        <f t="shared" si="6"/>
        <v>138712201.7408613</v>
      </c>
      <c r="CR19" s="148">
        <f t="shared" si="6"/>
        <v>135295564.17960277</v>
      </c>
      <c r="CS19" s="148">
        <f t="shared" si="6"/>
        <v>137971870.30545816</v>
      </c>
      <c r="CT19" s="148">
        <f t="shared" si="6"/>
        <v>139359491.32031381</v>
      </c>
      <c r="CU19" s="148">
        <f t="shared" si="6"/>
        <v>140817002.58721417</v>
      </c>
      <c r="CV19" s="148">
        <f t="shared" si="6"/>
        <v>160352499.50471541</v>
      </c>
      <c r="CW19" s="148">
        <f>CK19+CL19+CM19+CN19+CO19+CP19+CQ19+CR19+CS19+CT19+CU19+CV19</f>
        <v>1653244222.9395344</v>
      </c>
      <c r="CX19" s="148">
        <f t="shared" ref="CX19:DI19" si="7">CX21+CX95+CX107+CX113</f>
        <v>164372158.1660825</v>
      </c>
      <c r="CY19" s="148">
        <f t="shared" si="7"/>
        <v>137037436.68256551</v>
      </c>
      <c r="CZ19" s="148">
        <f t="shared" si="7"/>
        <v>142100504.14029381</v>
      </c>
      <c r="DA19" s="148">
        <f t="shared" si="7"/>
        <v>143224492.42292604</v>
      </c>
      <c r="DB19" s="148">
        <f t="shared" si="7"/>
        <v>141790659.86220998</v>
      </c>
      <c r="DC19" s="148">
        <f t="shared" si="7"/>
        <v>144412862.38941747</v>
      </c>
      <c r="DD19" s="148">
        <f t="shared" si="7"/>
        <v>146220296.32452846</v>
      </c>
      <c r="DE19" s="148">
        <f t="shared" si="7"/>
        <v>143567392.19366553</v>
      </c>
      <c r="DF19" s="148">
        <f t="shared" si="7"/>
        <v>146979392.45030051</v>
      </c>
      <c r="DG19" s="148">
        <f t="shared" si="7"/>
        <v>146272454.28655475</v>
      </c>
      <c r="DH19" s="148">
        <f t="shared" si="7"/>
        <v>150064573.56676677</v>
      </c>
      <c r="DI19" s="148">
        <f t="shared" si="7"/>
        <v>169562460.45852119</v>
      </c>
      <c r="DJ19" s="148">
        <f>CX19+CY19+CZ19+DA19+DB19+DC19+DD19+DE19+DF19+DG19+DH19+DI19</f>
        <v>1775604682.9438324</v>
      </c>
      <c r="DK19" s="148">
        <f t="shared" ref="DK19:DV19" si="8">DK21+DK95+DK107+DK113</f>
        <v>149175052.9132866</v>
      </c>
      <c r="DL19" s="148">
        <f t="shared" si="8"/>
        <v>148254573.60691041</v>
      </c>
      <c r="DM19" s="148">
        <f t="shared" si="8"/>
        <v>150454741.13428476</v>
      </c>
      <c r="DN19" s="148">
        <f t="shared" si="8"/>
        <v>151489527.79356536</v>
      </c>
      <c r="DO19" s="148">
        <f t="shared" si="8"/>
        <v>151119885.77028042</v>
      </c>
      <c r="DP19" s="148">
        <f t="shared" si="8"/>
        <v>154761455.01902854</v>
      </c>
      <c r="DQ19" s="148">
        <f t="shared" si="8"/>
        <v>154720658.79611084</v>
      </c>
      <c r="DR19" s="148">
        <f t="shared" si="8"/>
        <v>150739452.54485896</v>
      </c>
      <c r="DS19" s="148">
        <f t="shared" si="8"/>
        <v>153360141.65135202</v>
      </c>
      <c r="DT19" s="148">
        <f t="shared" si="8"/>
        <v>154062371.92893511</v>
      </c>
      <c r="DU19" s="148">
        <f t="shared" si="8"/>
        <v>162344739.82294276</v>
      </c>
      <c r="DV19" s="148">
        <f t="shared" si="8"/>
        <v>179551537.13958448</v>
      </c>
      <c r="DW19" s="148">
        <f>DK19+DL19+DM19+DN19+DO19+DP19+DQ19+DR19+DS19+DT19+DU19+DV19</f>
        <v>1860034138.1211402</v>
      </c>
      <c r="DX19" s="148">
        <f t="shared" ref="DX19:EI19" si="9">DX21+DX95+DX107+DX113</f>
        <v>156246635.30000001</v>
      </c>
      <c r="DY19" s="148">
        <f t="shared" si="9"/>
        <v>158839107.45999998</v>
      </c>
      <c r="DZ19" s="148">
        <f t="shared" si="9"/>
        <v>160099096.51999998</v>
      </c>
      <c r="EA19" s="148">
        <f t="shared" si="9"/>
        <v>163269586.56</v>
      </c>
      <c r="EB19" s="148">
        <f t="shared" si="9"/>
        <v>163142186.84</v>
      </c>
      <c r="EC19" s="148">
        <f t="shared" si="9"/>
        <v>165409201.63</v>
      </c>
      <c r="ED19" s="148">
        <f t="shared" si="9"/>
        <v>167959361.55999997</v>
      </c>
      <c r="EE19" s="148">
        <f t="shared" si="9"/>
        <v>164919013.54999998</v>
      </c>
      <c r="EF19" s="148">
        <f t="shared" si="9"/>
        <v>166445864.57999998</v>
      </c>
      <c r="EG19" s="148">
        <f t="shared" si="9"/>
        <v>167734714.14000002</v>
      </c>
      <c r="EH19" s="148">
        <f t="shared" si="9"/>
        <v>176626746.85000002</v>
      </c>
      <c r="EI19" s="148">
        <f t="shared" si="9"/>
        <v>196731856.38999993</v>
      </c>
      <c r="EJ19" s="148">
        <f>DX19+DY19+DZ19+EA19+EB19+EC19+ED19+EE19+EF19+EG19+EH19+EI19</f>
        <v>2007423371.3799996</v>
      </c>
      <c r="EK19" s="148">
        <f t="shared" ref="EK19:EV19" si="10">EK21+EK95+EK107+EK113</f>
        <v>170934844.32000005</v>
      </c>
      <c r="EL19" s="148">
        <f t="shared" si="10"/>
        <v>176670156.08000001</v>
      </c>
      <c r="EM19" s="148">
        <f t="shared" si="10"/>
        <v>177525376.78000003</v>
      </c>
      <c r="EN19" s="148">
        <f t="shared" si="10"/>
        <v>180399877.74999997</v>
      </c>
      <c r="EO19" s="148">
        <f t="shared" si="10"/>
        <v>179922276.48999998</v>
      </c>
      <c r="EP19" s="148">
        <f t="shared" si="10"/>
        <v>181639530.92000005</v>
      </c>
      <c r="EQ19" s="148">
        <f t="shared" si="10"/>
        <v>182360408.68999997</v>
      </c>
      <c r="ER19" s="148">
        <f t="shared" si="10"/>
        <v>181116262.19000003</v>
      </c>
      <c r="ES19" s="148">
        <f t="shared" si="10"/>
        <v>186572418.92999992</v>
      </c>
      <c r="ET19" s="148">
        <f t="shared" si="10"/>
        <v>187371192.29000005</v>
      </c>
      <c r="EU19" s="148">
        <f t="shared" si="10"/>
        <v>199774979.24000007</v>
      </c>
      <c r="EV19" s="148">
        <f t="shared" si="10"/>
        <v>210297713.75000012</v>
      </c>
      <c r="EW19" s="148">
        <f>EK19+EL19+EM19+EN19+EO19+EP19+EQ19+ER19+ES19+ET19+EU19+EV19</f>
        <v>2214585037.4300003</v>
      </c>
      <c r="EX19" s="148">
        <f t="shared" ref="EX19:FI19" si="11">EX21+EX95+EX107+EX113</f>
        <v>187103236.92000002</v>
      </c>
      <c r="EY19" s="148">
        <f t="shared" si="11"/>
        <v>185829751.03000003</v>
      </c>
      <c r="EZ19" s="148">
        <f t="shared" si="11"/>
        <v>188193444.57999998</v>
      </c>
      <c r="FA19" s="148">
        <f t="shared" si="11"/>
        <v>189448476.51000002</v>
      </c>
      <c r="FB19" s="148">
        <f t="shared" si="11"/>
        <v>185849402.04000002</v>
      </c>
      <c r="FC19" s="148">
        <f t="shared" si="11"/>
        <v>187285788.86000001</v>
      </c>
      <c r="FD19" s="148">
        <f t="shared" si="11"/>
        <v>185674701.14999998</v>
      </c>
      <c r="FE19" s="148">
        <f t="shared" si="11"/>
        <v>183076429.67000005</v>
      </c>
      <c r="FF19" s="148">
        <f t="shared" si="11"/>
        <v>185015625.88999999</v>
      </c>
      <c r="FG19" s="148">
        <f t="shared" si="11"/>
        <v>187132227.67000002</v>
      </c>
      <c r="FH19" s="148">
        <f t="shared" si="11"/>
        <v>189385949.38999987</v>
      </c>
      <c r="FI19" s="148">
        <f t="shared" si="11"/>
        <v>209023881.56</v>
      </c>
      <c r="FJ19" s="148">
        <f>EX19+EY19+EZ19+FA19+FB19+FC19+FD19+FE19+FF19+FG19+FH19+FI19</f>
        <v>2263018915.27</v>
      </c>
      <c r="FK19" s="148">
        <f t="shared" ref="FK19:FV19" si="12">FK21+FK95+FK107+FK113</f>
        <v>187604951.86000001</v>
      </c>
      <c r="FL19" s="148">
        <f t="shared" si="12"/>
        <v>185800718.52999997</v>
      </c>
      <c r="FM19" s="148">
        <f t="shared" si="12"/>
        <v>189655626.81</v>
      </c>
      <c r="FN19" s="148">
        <f t="shared" si="12"/>
        <v>191976163.54999998</v>
      </c>
      <c r="FO19" s="148">
        <f t="shared" si="12"/>
        <v>188529965.24000001</v>
      </c>
      <c r="FP19" s="148">
        <f t="shared" si="12"/>
        <v>197519747.35999998</v>
      </c>
      <c r="FQ19" s="148">
        <f t="shared" si="12"/>
        <v>189023065.00999999</v>
      </c>
      <c r="FR19" s="148">
        <f t="shared" si="12"/>
        <v>188754702.76000002</v>
      </c>
      <c r="FS19" s="148">
        <f t="shared" si="12"/>
        <v>191897814.45999995</v>
      </c>
      <c r="FT19" s="148">
        <f t="shared" si="12"/>
        <v>191199601.40999997</v>
      </c>
      <c r="FU19" s="148">
        <f t="shared" si="12"/>
        <v>193121208.16000009</v>
      </c>
      <c r="FV19" s="148">
        <f t="shared" si="12"/>
        <v>215939715.79999986</v>
      </c>
      <c r="FW19" s="148">
        <f>FK19+FL19+FM19+FN19+FO19+FP19+FQ19+FR19+FS19+FT19+FU19+FV19</f>
        <v>2311023280.9499998</v>
      </c>
      <c r="FX19" s="148">
        <f t="shared" ref="FX19:GF19" si="13">FX21+FX95+FX107+FX113</f>
        <v>192750137.23000002</v>
      </c>
      <c r="FY19" s="148">
        <f t="shared" si="13"/>
        <v>187834686.90000001</v>
      </c>
      <c r="FZ19" s="148">
        <f t="shared" si="13"/>
        <v>194465425.14000005</v>
      </c>
      <c r="GA19" s="148">
        <f t="shared" si="13"/>
        <v>193082187.79999995</v>
      </c>
      <c r="GB19" s="148">
        <f t="shared" si="13"/>
        <v>193881777.75999999</v>
      </c>
      <c r="GC19" s="148">
        <f t="shared" si="13"/>
        <v>197897059.71000004</v>
      </c>
      <c r="GD19" s="148">
        <f t="shared" si="13"/>
        <v>192048729.94999993</v>
      </c>
      <c r="GE19" s="148">
        <f t="shared" si="13"/>
        <v>191409525.21000004</v>
      </c>
      <c r="GF19" s="148">
        <f t="shared" si="13"/>
        <v>193372416.52999994</v>
      </c>
      <c r="GG19" s="148">
        <f>GG21+GG95+GG107+GG113</f>
        <v>188608858.46000004</v>
      </c>
      <c r="GH19" s="148">
        <f>GH21+GH95+GH107+GH113+GH143</f>
        <v>196278003.95000002</v>
      </c>
      <c r="GI19" s="148">
        <f>GI21+GI95+GI107+GI113+GI143</f>
        <v>218902088.81999996</v>
      </c>
      <c r="GJ19" s="148">
        <f>FY19+FZ19+GA19+GB19+GC19+GD19+GE19+GF19+GH19+GG19+GI19+FX19-0.16</f>
        <v>2340530897.3000002</v>
      </c>
      <c r="GK19" s="148">
        <f t="shared" ref="GK19:GT19" si="14">GK21+GK95+GK107+GK113</f>
        <v>194267609.92999995</v>
      </c>
      <c r="GL19" s="148">
        <f t="shared" si="14"/>
        <v>194911481.53999999</v>
      </c>
      <c r="GM19" s="148">
        <f t="shared" si="14"/>
        <v>200405727.67000002</v>
      </c>
      <c r="GN19" s="148">
        <f t="shared" si="14"/>
        <v>192957970.85000005</v>
      </c>
      <c r="GO19" s="148">
        <f t="shared" si="14"/>
        <v>198312515.88</v>
      </c>
      <c r="GP19" s="148">
        <f t="shared" si="14"/>
        <v>199028562.75</v>
      </c>
      <c r="GQ19" s="148">
        <f t="shared" si="14"/>
        <v>186759035.14999992</v>
      </c>
      <c r="GR19" s="148">
        <f t="shared" si="14"/>
        <v>202490725.84</v>
      </c>
      <c r="GS19" s="148">
        <f t="shared" si="14"/>
        <v>190160616.20999998</v>
      </c>
      <c r="GT19" s="148">
        <f t="shared" si="14"/>
        <v>193837946.38000008</v>
      </c>
      <c r="GU19" s="148">
        <f>GU21+GU95+GU107+GU113+GU143</f>
        <v>155034796.93000001</v>
      </c>
      <c r="GV19" s="148">
        <f>GV21+GV95+GV107+GV113+GV143</f>
        <v>211339008.03999999</v>
      </c>
      <c r="GW19" s="148">
        <f>GK19+GL19+GM19+GN19+GO19+GP19+GQ19+GR19+GS19+GT19+GU19+GV19</f>
        <v>2319505997.1700001</v>
      </c>
      <c r="GX19" s="148">
        <f t="shared" ref="GX19:HG19" si="15">GX21+GX95+GX107+GX113</f>
        <v>188116446.76999998</v>
      </c>
      <c r="GY19" s="148">
        <f t="shared" si="15"/>
        <v>187563941.29000002</v>
      </c>
      <c r="GZ19" s="148">
        <f t="shared" si="15"/>
        <v>187219040.74000001</v>
      </c>
      <c r="HA19" s="148">
        <f t="shared" si="15"/>
        <v>191746699.31</v>
      </c>
      <c r="HB19" s="148">
        <f t="shared" si="15"/>
        <v>190303586.45999998</v>
      </c>
      <c r="HC19" s="148">
        <f t="shared" si="15"/>
        <v>193192180.19</v>
      </c>
      <c r="HD19" s="148">
        <f t="shared" si="15"/>
        <v>187685096.45000002</v>
      </c>
      <c r="HE19" s="148">
        <f t="shared" si="15"/>
        <v>187998427.07000002</v>
      </c>
      <c r="HF19" s="148">
        <f t="shared" si="15"/>
        <v>185447117.40999991</v>
      </c>
      <c r="HG19" s="148">
        <f t="shared" si="15"/>
        <v>187928225.15000018</v>
      </c>
      <c r="HH19" s="148">
        <f>HH21+HH95+HH107+HH113+HH143</f>
        <v>192643290.25</v>
      </c>
      <c r="HI19" s="148">
        <f>HI21+HI95+HI107+HI113+HI143</f>
        <v>209303370.54000005</v>
      </c>
      <c r="HJ19" s="148">
        <f>GX19+GY19+GZ19+HA19+HB19+HC19+HD19+HE19+HF19+HG19+HH19+HI19</f>
        <v>2289147421.6300001</v>
      </c>
      <c r="HK19" s="148">
        <f t="shared" ref="HK19:HT19" si="16">HK21+HK95+HK107+HK113</f>
        <v>190378108.62</v>
      </c>
      <c r="HL19" s="148">
        <f t="shared" si="16"/>
        <v>196007690.81</v>
      </c>
      <c r="HM19" s="148">
        <f t="shared" si="16"/>
        <v>190803284.86000001</v>
      </c>
      <c r="HN19" s="148">
        <f t="shared" si="16"/>
        <v>194002013.37000003</v>
      </c>
      <c r="HO19" s="148">
        <f t="shared" si="16"/>
        <v>197692116.28999999</v>
      </c>
      <c r="HP19" s="148">
        <f t="shared" si="16"/>
        <v>199405729.71000004</v>
      </c>
      <c r="HQ19" s="148">
        <f t="shared" si="16"/>
        <v>197529074.28000003</v>
      </c>
      <c r="HR19" s="148">
        <f t="shared" si="16"/>
        <v>192837082.48999989</v>
      </c>
      <c r="HS19" s="148">
        <f t="shared" si="16"/>
        <v>191354736.10000005</v>
      </c>
      <c r="HT19" s="148">
        <f t="shared" si="16"/>
        <v>197024755.77000001</v>
      </c>
      <c r="HU19" s="148">
        <f>HU21+HU95+HU107+HU113+HU143</f>
        <v>196069429.47999996</v>
      </c>
      <c r="HV19" s="148">
        <f>HV21+HV95+HV107+HV113+HV143</f>
        <v>224715848.36000007</v>
      </c>
      <c r="HW19" s="148">
        <f>HK19+HL19+HM19+HN19+HO19+HP19+HQ19+HR19+HS19+HT19+HU19+HV19</f>
        <v>2367819870.1399999</v>
      </c>
      <c r="HX19" s="148">
        <f t="shared" ref="HX19:IG19" si="17">HX21+HX95+HX107+HX113</f>
        <v>200669829.69999996</v>
      </c>
      <c r="HY19" s="148">
        <f t="shared" si="17"/>
        <v>195141552.69999999</v>
      </c>
      <c r="HZ19" s="148">
        <f t="shared" si="17"/>
        <v>199847818.71000004</v>
      </c>
      <c r="IA19" s="148">
        <f t="shared" si="17"/>
        <v>199979158.23000002</v>
      </c>
      <c r="IB19" s="148">
        <f t="shared" si="17"/>
        <v>199061933.59999993</v>
      </c>
      <c r="IC19" s="148">
        <f t="shared" si="17"/>
        <v>203511352.65000004</v>
      </c>
      <c r="ID19" s="148">
        <f t="shared" si="17"/>
        <v>202082786.05999994</v>
      </c>
      <c r="IE19" s="148">
        <f t="shared" si="17"/>
        <v>198882606.18000001</v>
      </c>
      <c r="IF19" s="148">
        <f t="shared" si="17"/>
        <v>197117225.5399999</v>
      </c>
      <c r="IG19" s="148">
        <f t="shared" si="17"/>
        <v>201093702.32000005</v>
      </c>
      <c r="IH19" s="148">
        <f>IH21+IH95+IH107+IH113+IH143</f>
        <v>202963771.64999998</v>
      </c>
      <c r="II19" s="148">
        <f>II21+II95+II107+II113+II143</f>
        <v>233990969.67999992</v>
      </c>
      <c r="IJ19" s="148">
        <f>HX19+HY19+HZ19+IA19+IB19+IC19+ID19+IE19+IF19+IG19+IH19+II19</f>
        <v>2434342707.02</v>
      </c>
      <c r="IK19" s="148">
        <f t="shared" ref="IK19:IT19" si="18">IK21+IK95+IK107+IK113</f>
        <v>203036408.01000002</v>
      </c>
      <c r="IL19" s="148">
        <f t="shared" si="18"/>
        <v>201520093.63999999</v>
      </c>
      <c r="IM19" s="148">
        <f t="shared" si="18"/>
        <v>205987645.88999996</v>
      </c>
      <c r="IN19" s="148">
        <f t="shared" si="18"/>
        <v>211845415.36000001</v>
      </c>
      <c r="IO19" s="148">
        <f t="shared" si="18"/>
        <v>205932007.93999997</v>
      </c>
      <c r="IP19" s="148">
        <f t="shared" si="18"/>
        <v>212917415.08000004</v>
      </c>
      <c r="IQ19" s="148">
        <f t="shared" si="18"/>
        <v>208329987.85000002</v>
      </c>
      <c r="IR19" s="148">
        <f t="shared" si="18"/>
        <v>206546299.31</v>
      </c>
      <c r="IS19" s="148">
        <f t="shared" si="18"/>
        <v>208393357.44000009</v>
      </c>
      <c r="IT19" s="148">
        <f t="shared" si="18"/>
        <v>207117300.44999996</v>
      </c>
      <c r="IU19" s="148">
        <f>IU21+IU95+IU107+IU113+IU143</f>
        <v>210161116.52999997</v>
      </c>
      <c r="IV19" s="148">
        <f>IV21+IV95+IV107+IV113+IV143</f>
        <v>236386371.10000008</v>
      </c>
      <c r="IW19" s="148">
        <f>IK19+IL19+IM19+IN19+IO19+IP19+IQ19+IR19+IS19+IT19+IU19+IV19</f>
        <v>2518173418.5999999</v>
      </c>
      <c r="IX19" s="148">
        <f t="shared" ref="IX19:JG19" si="19">IX21+IX95+IX107+IX113</f>
        <v>215798985.30999997</v>
      </c>
      <c r="IY19" s="148">
        <f t="shared" si="19"/>
        <v>210314974.53000003</v>
      </c>
      <c r="IZ19" s="148">
        <f t="shared" si="19"/>
        <v>220562676.21999997</v>
      </c>
      <c r="JA19" s="148">
        <f t="shared" si="19"/>
        <v>218857081.78000003</v>
      </c>
      <c r="JB19" s="148">
        <f>JB21+JB95+JB107+JB113+JB143</f>
        <v>219857443.56999996</v>
      </c>
      <c r="JC19" s="148">
        <f t="shared" si="19"/>
        <v>223975200.87</v>
      </c>
      <c r="JD19" s="148">
        <f t="shared" si="19"/>
        <v>218408458.06</v>
      </c>
      <c r="JE19" s="148">
        <f t="shared" si="19"/>
        <v>216817820.16000006</v>
      </c>
      <c r="JF19" s="148">
        <f t="shared" si="19"/>
        <v>217316337.01000005</v>
      </c>
      <c r="JG19" s="148">
        <f t="shared" si="19"/>
        <v>242905342.79999998</v>
      </c>
      <c r="JH19" s="148">
        <f>JH21+JH95+JH107+JH113+JH143</f>
        <v>225109108.90000001</v>
      </c>
      <c r="JI19" s="148">
        <f>JI21+JI95+JI107+JI113+JI143</f>
        <v>253545798.14000008</v>
      </c>
      <c r="JJ19" s="148">
        <f>IX19+IY19+IZ19+JA19+JB19+JC19+JD19+JE19+JF19+JG19+JH19+JI19</f>
        <v>2683469227.3499999</v>
      </c>
      <c r="JK19" s="148">
        <f>JK21+JK95+JK107+JK113</f>
        <v>228851724.61999995</v>
      </c>
      <c r="JL19" s="148">
        <f t="shared" ref="JL19:JN19" si="20">JL21+JL95+JL107+JL113</f>
        <v>227015670.14000005</v>
      </c>
      <c r="JM19" s="148">
        <f t="shared" si="20"/>
        <v>226506502.54000002</v>
      </c>
      <c r="JN19" s="148">
        <f t="shared" si="20"/>
        <v>243018039.30999997</v>
      </c>
      <c r="JO19" s="148">
        <f>JO21+JO95+JO107+JO113+JO143</f>
        <v>238135561.23000005</v>
      </c>
      <c r="JP19" s="148">
        <f t="shared" ref="JP19:JT19" si="21">JP21+JP95+JP107+JP113</f>
        <v>257404207.41000003</v>
      </c>
      <c r="JQ19" s="148">
        <f t="shared" si="21"/>
        <v>246559898.60999998</v>
      </c>
      <c r="JR19" s="148">
        <f t="shared" si="21"/>
        <v>239117652.65000004</v>
      </c>
      <c r="JS19" s="148">
        <f t="shared" si="21"/>
        <v>239179151.45000002</v>
      </c>
      <c r="JT19" s="148">
        <f t="shared" si="21"/>
        <v>237947360.33000004</v>
      </c>
      <c r="JU19" s="148">
        <f>JU21+JU95+JU107+JU113+JU143</f>
        <v>236086941.88</v>
      </c>
      <c r="JV19" s="148">
        <f>JV21+JV95+JV107+JV113+JV143</f>
        <v>270671069.28000003</v>
      </c>
      <c r="JW19" s="232">
        <f>JK19+JL19+JM19+JN19+JO19+JP19+JQ19+JR19+JS19+JT19+JU19+JV19</f>
        <v>2890493779.4500003</v>
      </c>
      <c r="JX19" s="232">
        <f t="shared" ref="JX19:KA19" si="22">JX21+JX95+JX107+JX113</f>
        <v>249001559.47</v>
      </c>
      <c r="JY19" s="148">
        <f t="shared" si="22"/>
        <v>253713702.19000003</v>
      </c>
      <c r="JZ19" s="148">
        <f t="shared" si="22"/>
        <v>251592285.81999999</v>
      </c>
      <c r="KA19" s="148">
        <f t="shared" si="22"/>
        <v>264344916.37000006</v>
      </c>
      <c r="KB19" s="148">
        <f>KB21+KB95+KB107+KB113+KB143</f>
        <v>258832397.63999999</v>
      </c>
      <c r="KC19" s="148">
        <f t="shared" ref="KC19:KG19" si="23">KC21+KC95+KC107+KC113</f>
        <v>264233954.50999999</v>
      </c>
      <c r="KD19" s="148">
        <f t="shared" si="23"/>
        <v>256417362.38</v>
      </c>
      <c r="KE19" s="148">
        <f t="shared" si="23"/>
        <v>252844783.25</v>
      </c>
      <c r="KF19" s="148">
        <f t="shared" si="23"/>
        <v>258019518.09000006</v>
      </c>
      <c r="KG19" s="148">
        <f t="shared" si="23"/>
        <v>246487483.45999992</v>
      </c>
      <c r="KH19" s="148">
        <f>KH21+KH95+KH107+KH113+KH143</f>
        <v>249738339.37999991</v>
      </c>
      <c r="KI19" s="148">
        <f>KI21+KI95+KI107+KI113+KI143</f>
        <v>298261603.63</v>
      </c>
      <c r="KJ19" s="232">
        <f>JX19+JY19+JZ19+KA19+KB19+KC19+KD19+KE19+KF19+KG19+KH19+KI19</f>
        <v>3103487906.1900005</v>
      </c>
      <c r="KK19" s="232">
        <f>KK21+KK95+KK107+KK113+KK143</f>
        <v>265040651.09999999</v>
      </c>
      <c r="KL19" s="232">
        <f t="shared" ref="KL19:KV19" si="24">KL21+KL95+KL107+KL113+KL143</f>
        <v>272340513.67999995</v>
      </c>
      <c r="KM19" s="232">
        <f t="shared" si="24"/>
        <v>264691393.01000005</v>
      </c>
      <c r="KN19" s="232">
        <f t="shared" si="24"/>
        <v>257829389.59</v>
      </c>
      <c r="KO19" s="232">
        <f t="shared" si="24"/>
        <v>243800206.84999996</v>
      </c>
      <c r="KP19" s="232">
        <f t="shared" si="24"/>
        <v>291146330.06000006</v>
      </c>
      <c r="KQ19" s="232">
        <f t="shared" si="24"/>
        <v>277528514.56999993</v>
      </c>
      <c r="KR19" s="232">
        <f t="shared" si="24"/>
        <v>265356412.25000006</v>
      </c>
      <c r="KS19" s="232">
        <f t="shared" si="24"/>
        <v>281541349.97000009</v>
      </c>
      <c r="KT19" s="232">
        <f>KT21+KT95+KT107+KT113+KT143</f>
        <v>263027933.76999986</v>
      </c>
      <c r="KU19" s="232">
        <f t="shared" si="24"/>
        <v>270098545.86000013</v>
      </c>
      <c r="KV19" s="232">
        <f t="shared" si="24"/>
        <v>303234833.33000004</v>
      </c>
      <c r="KW19" s="232">
        <f>KK19+KL19+KM19+KN19+KO19+KP19+KQ19+KR19+KS19+KT19+KU19+KV19</f>
        <v>3255636074.04</v>
      </c>
      <c r="KX19" s="232">
        <f>KX21+KX95+KX107+KX113+KX143</f>
        <v>274750074.14999998</v>
      </c>
      <c r="KY19" s="232">
        <f t="shared" ref="KY19:LF19" si="25">KY21+KY95+KY107+KY113+KY143</f>
        <v>274470632.55999994</v>
      </c>
      <c r="KZ19" s="232">
        <f t="shared" si="25"/>
        <v>275948357.97000003</v>
      </c>
      <c r="LA19" s="232">
        <f t="shared" si="25"/>
        <v>329811992.27000004</v>
      </c>
      <c r="LB19" s="232">
        <f t="shared" si="25"/>
        <v>310045248.87</v>
      </c>
      <c r="LC19" s="232">
        <f t="shared" si="25"/>
        <v>443720524.05000013</v>
      </c>
      <c r="LD19" s="232">
        <f t="shared" si="25"/>
        <v>294095613.74999988</v>
      </c>
      <c r="LE19" s="232">
        <f t="shared" si="25"/>
        <v>280830405.31999999</v>
      </c>
      <c r="LF19" s="232">
        <f t="shared" si="25"/>
        <v>271780272.75</v>
      </c>
      <c r="LG19" s="232">
        <f>LG21+LG95+LG107+LG113+LG143</f>
        <v>276095798.32000005</v>
      </c>
      <c r="LH19" s="232">
        <f t="shared" ref="LH19:LI19" si="26">LH21+LH95+LH107+LH113+LH143</f>
        <v>280375608.35000014</v>
      </c>
      <c r="LI19" s="232">
        <f t="shared" si="26"/>
        <v>326614129.19999993</v>
      </c>
      <c r="LJ19" s="232">
        <f>KX19+KY19+KZ19+LA19+LB19+LC19+LD19+LE19+LF19+LG19+LH19+LI19</f>
        <v>3638538657.5600004</v>
      </c>
      <c r="LK19" s="232">
        <f>LK21+LK95+LK107+LK113+LK143</f>
        <v>297259800.44</v>
      </c>
      <c r="LL19" s="232">
        <f t="shared" ref="LL19:LS19" si="27">LL21+LL95+LL107+LL113+LL143</f>
        <v>291722685.09000003</v>
      </c>
      <c r="LM19" s="232">
        <f t="shared" si="27"/>
        <v>296047778.52000004</v>
      </c>
      <c r="LN19" s="232">
        <f t="shared" si="27"/>
        <v>307180976.37999994</v>
      </c>
      <c r="LO19" s="232">
        <f t="shared" si="27"/>
        <v>311789677.23000002</v>
      </c>
      <c r="LP19" s="232">
        <f t="shared" si="27"/>
        <v>332942887.77999997</v>
      </c>
      <c r="LQ19" s="232">
        <f t="shared" si="27"/>
        <v>305348530.00999999</v>
      </c>
      <c r="LR19" s="232">
        <f t="shared" si="27"/>
        <v>387132401.99000013</v>
      </c>
      <c r="LS19" s="232">
        <f t="shared" si="27"/>
        <v>297797386.25999999</v>
      </c>
      <c r="LT19" s="232">
        <f>LT21+LT95+LT107+LT113+LT143</f>
        <v>295067577.13999999</v>
      </c>
      <c r="LU19" s="232">
        <f t="shared" ref="LU19:LV19" si="28">LU21+LU95+LU107+LU113+LU143</f>
        <v>329697054.37000012</v>
      </c>
      <c r="LV19" s="232">
        <f t="shared" si="28"/>
        <v>488984520.93999994</v>
      </c>
      <c r="LW19" s="232">
        <f>LK19+LL19+LM19+LN19+LO19+LP19+LQ19+LR19+LS19+LT19+LU19+LV19</f>
        <v>3940971276.1500001</v>
      </c>
      <c r="LX19" s="232">
        <f>LX21+LX95+LX107+LX113+LX143</f>
        <v>314976399.85000002</v>
      </c>
      <c r="LY19" s="232">
        <f t="shared" ref="LY19:MF19" si="29">LY21+LY95+LY107+LY113+LY143</f>
        <v>328367480.01999998</v>
      </c>
      <c r="LZ19" s="232">
        <f t="shared" si="29"/>
        <v>0</v>
      </c>
      <c r="MA19" s="232">
        <f t="shared" si="29"/>
        <v>0</v>
      </c>
      <c r="MB19" s="232">
        <f t="shared" si="29"/>
        <v>0</v>
      </c>
      <c r="MC19" s="232">
        <f t="shared" si="29"/>
        <v>0</v>
      </c>
      <c r="MD19" s="232">
        <f t="shared" si="29"/>
        <v>0</v>
      </c>
      <c r="ME19" s="232">
        <f t="shared" si="29"/>
        <v>0</v>
      </c>
      <c r="MF19" s="232">
        <f t="shared" si="29"/>
        <v>0</v>
      </c>
      <c r="MG19" s="232">
        <f>MG21+MG95+MG107+MG113+MG143</f>
        <v>0</v>
      </c>
      <c r="MH19" s="232">
        <f t="shared" ref="MH19:MI19" si="30">MH21+MH95+MH107+MH113+MH143</f>
        <v>0</v>
      </c>
      <c r="MI19" s="232">
        <f t="shared" si="30"/>
        <v>0</v>
      </c>
      <c r="MJ19" s="198">
        <f>LX19+LY19+LZ19+MA19+MB19+MC19+MD19+ME19+MF19+MG19+MH19+MI19</f>
        <v>643343879.87</v>
      </c>
    </row>
    <row r="20" spans="1:348" ht="20.25" x14ac:dyDescent="0.3">
      <c r="A20" s="93"/>
      <c r="B20" s="100"/>
      <c r="C20" s="101"/>
      <c r="D20" s="101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49"/>
      <c r="BW20" s="149"/>
      <c r="BX20" s="149"/>
      <c r="BY20" s="149"/>
      <c r="BZ20" s="149"/>
      <c r="CA20" s="149"/>
      <c r="CB20" s="149"/>
      <c r="CC20" s="149"/>
      <c r="CD20" s="149"/>
      <c r="CE20" s="149"/>
      <c r="CF20" s="149"/>
      <c r="CG20" s="149"/>
      <c r="CH20" s="149"/>
      <c r="CI20" s="149"/>
      <c r="CJ20" s="149"/>
      <c r="CK20" s="149"/>
      <c r="CL20" s="149"/>
      <c r="CM20" s="149"/>
      <c r="CN20" s="149"/>
      <c r="CO20" s="149"/>
      <c r="CP20" s="149"/>
      <c r="CQ20" s="149"/>
      <c r="CR20" s="149"/>
      <c r="CS20" s="149"/>
      <c r="CT20" s="149"/>
      <c r="CU20" s="149"/>
      <c r="CV20" s="149"/>
      <c r="CW20" s="149"/>
      <c r="CX20" s="149"/>
      <c r="CY20" s="149"/>
      <c r="CZ20" s="149"/>
      <c r="DA20" s="149"/>
      <c r="DB20" s="149"/>
      <c r="DC20" s="149"/>
      <c r="DD20" s="149"/>
      <c r="DE20" s="149"/>
      <c r="DF20" s="149"/>
      <c r="DG20" s="149"/>
      <c r="DH20" s="149"/>
      <c r="DI20" s="149"/>
      <c r="DJ20" s="149"/>
      <c r="DK20" s="149"/>
      <c r="DL20" s="149"/>
      <c r="DM20" s="149"/>
      <c r="DN20" s="149"/>
      <c r="DO20" s="149"/>
      <c r="DP20" s="149"/>
      <c r="DQ20" s="149"/>
      <c r="DR20" s="149"/>
      <c r="DS20" s="149"/>
      <c r="DT20" s="149"/>
      <c r="DU20" s="149"/>
      <c r="DV20" s="149"/>
      <c r="DW20" s="149"/>
      <c r="DX20" s="149"/>
      <c r="DY20" s="149"/>
      <c r="DZ20" s="149"/>
      <c r="EA20" s="149"/>
      <c r="EB20" s="149"/>
      <c r="EC20" s="149"/>
      <c r="ED20" s="149"/>
      <c r="EE20" s="149"/>
      <c r="EF20" s="149"/>
      <c r="EG20" s="149"/>
      <c r="EH20" s="149"/>
      <c r="EI20" s="149"/>
      <c r="EJ20" s="149"/>
      <c r="EK20" s="149"/>
      <c r="EL20" s="149"/>
      <c r="EM20" s="149"/>
      <c r="EN20" s="149"/>
      <c r="EO20" s="149"/>
      <c r="EP20" s="149"/>
      <c r="EQ20" s="149"/>
      <c r="ER20" s="149"/>
      <c r="ES20" s="149"/>
      <c r="ET20" s="149"/>
      <c r="EU20" s="149"/>
      <c r="EV20" s="149"/>
      <c r="EW20" s="149"/>
      <c r="EX20" s="149"/>
      <c r="EY20" s="149"/>
      <c r="EZ20" s="149"/>
      <c r="FA20" s="149"/>
      <c r="FB20" s="149"/>
      <c r="FC20" s="149"/>
      <c r="FD20" s="149"/>
      <c r="FE20" s="149"/>
      <c r="FF20" s="149"/>
      <c r="FG20" s="149"/>
      <c r="FH20" s="149"/>
      <c r="FI20" s="149"/>
      <c r="FJ20" s="149"/>
      <c r="FK20" s="149"/>
      <c r="FL20" s="149"/>
      <c r="FM20" s="149"/>
      <c r="FN20" s="149"/>
      <c r="FO20" s="149"/>
      <c r="FP20" s="149"/>
      <c r="FQ20" s="149"/>
      <c r="FR20" s="149"/>
      <c r="FS20" s="149"/>
      <c r="FT20" s="149"/>
      <c r="FU20" s="149"/>
      <c r="FV20" s="149"/>
      <c r="FW20" s="149"/>
      <c r="FX20" s="149"/>
      <c r="FY20" s="149"/>
      <c r="FZ20" s="149"/>
      <c r="GA20" s="149"/>
      <c r="GB20" s="149"/>
      <c r="GC20" s="149"/>
      <c r="GD20" s="149"/>
      <c r="GE20" s="149"/>
      <c r="GF20" s="149"/>
      <c r="GG20" s="149"/>
      <c r="GH20" s="149"/>
      <c r="GI20" s="149"/>
      <c r="GJ20" s="149"/>
      <c r="GK20" s="149"/>
      <c r="GL20" s="149"/>
      <c r="GM20" s="149"/>
      <c r="GN20" s="149"/>
      <c r="GO20" s="149"/>
      <c r="GP20" s="149"/>
      <c r="GQ20" s="149"/>
      <c r="GR20" s="149"/>
      <c r="GS20" s="149"/>
      <c r="GT20" s="149"/>
      <c r="GU20" s="149"/>
      <c r="GV20" s="149"/>
      <c r="GW20" s="149"/>
      <c r="GX20" s="149"/>
      <c r="GY20" s="149"/>
      <c r="GZ20" s="149"/>
      <c r="HA20" s="149"/>
      <c r="HB20" s="149"/>
      <c r="HC20" s="149"/>
      <c r="HD20" s="149"/>
      <c r="HE20" s="149"/>
      <c r="HF20" s="149"/>
      <c r="HG20" s="149"/>
      <c r="HH20" s="149"/>
      <c r="HI20" s="149"/>
      <c r="HJ20" s="149"/>
      <c r="HK20" s="149"/>
      <c r="HL20" s="149"/>
      <c r="HM20" s="149"/>
      <c r="HN20" s="149"/>
      <c r="HO20" s="149"/>
      <c r="HP20" s="149"/>
      <c r="HQ20" s="149"/>
      <c r="HR20" s="149"/>
      <c r="HS20" s="149"/>
      <c r="HT20" s="149"/>
      <c r="HU20" s="149"/>
      <c r="HV20" s="149"/>
      <c r="HW20" s="149"/>
      <c r="HX20" s="149"/>
      <c r="HY20" s="149"/>
      <c r="HZ20" s="149"/>
      <c r="IA20" s="149"/>
      <c r="IB20" s="149"/>
      <c r="IC20" s="149"/>
      <c r="ID20" s="149"/>
      <c r="IE20" s="149"/>
      <c r="IF20" s="149"/>
      <c r="IG20" s="149"/>
      <c r="IH20" s="149"/>
      <c r="II20" s="149"/>
      <c r="IJ20" s="149"/>
      <c r="IK20" s="149"/>
      <c r="IL20" s="149"/>
      <c r="IM20" s="149"/>
      <c r="IN20" s="149"/>
      <c r="IO20" s="149"/>
      <c r="IP20" s="149"/>
      <c r="IQ20" s="149"/>
      <c r="IR20" s="149"/>
      <c r="IS20" s="149"/>
      <c r="IT20" s="149"/>
      <c r="IU20" s="149"/>
      <c r="IV20" s="149"/>
      <c r="IW20" s="149"/>
      <c r="IX20" s="149"/>
      <c r="IY20" s="149"/>
      <c r="IZ20" s="149"/>
      <c r="JA20" s="149"/>
      <c r="JB20" s="149"/>
      <c r="JC20" s="149"/>
      <c r="JD20" s="149"/>
      <c r="JE20" s="149"/>
      <c r="JF20" s="149"/>
      <c r="JG20" s="149"/>
      <c r="JH20" s="149"/>
      <c r="JI20" s="149"/>
      <c r="JJ20" s="149"/>
      <c r="JK20" s="149"/>
      <c r="JL20" s="149"/>
      <c r="JM20" s="149"/>
      <c r="JN20" s="149"/>
      <c r="JO20" s="149"/>
      <c r="JP20" s="149"/>
      <c r="JQ20" s="149"/>
      <c r="JR20" s="149"/>
      <c r="JS20" s="149"/>
      <c r="JT20" s="149"/>
      <c r="JU20" s="149"/>
      <c r="JV20" s="149"/>
      <c r="JW20" s="233"/>
      <c r="JX20" s="233"/>
      <c r="JY20" s="149"/>
      <c r="JZ20" s="149"/>
      <c r="KA20" s="149"/>
      <c r="KB20" s="149"/>
      <c r="KC20" s="149"/>
      <c r="KD20" s="149"/>
      <c r="KE20" s="149"/>
      <c r="KF20" s="149"/>
      <c r="KG20" s="149"/>
      <c r="KH20" s="149"/>
      <c r="KI20" s="149"/>
      <c r="KJ20" s="233"/>
      <c r="KK20" s="233"/>
      <c r="KL20" s="149"/>
      <c r="KM20" s="149"/>
      <c r="KN20" s="149"/>
      <c r="KO20" s="149"/>
      <c r="KP20" s="149"/>
      <c r="KQ20" s="149"/>
      <c r="KR20" s="149"/>
      <c r="KS20" s="149"/>
      <c r="KT20" s="149"/>
      <c r="KU20" s="149"/>
      <c r="KV20" s="149"/>
      <c r="KW20" s="233"/>
      <c r="KX20" s="233"/>
      <c r="KY20" s="149"/>
      <c r="KZ20" s="149"/>
      <c r="LA20" s="149"/>
      <c r="LB20" s="149"/>
      <c r="LC20" s="149"/>
      <c r="LD20" s="149"/>
      <c r="LE20" s="149"/>
      <c r="LF20" s="149"/>
      <c r="LG20" s="149"/>
      <c r="LH20" s="149"/>
      <c r="LI20" s="149"/>
      <c r="LJ20" s="233"/>
      <c r="LK20" s="233"/>
      <c r="LL20" s="149"/>
      <c r="LM20" s="149"/>
      <c r="LN20" s="149"/>
      <c r="LO20" s="149"/>
      <c r="LP20" s="149"/>
      <c r="LQ20" s="149"/>
      <c r="LR20" s="149"/>
      <c r="LS20" s="149"/>
      <c r="LT20" s="149"/>
      <c r="LU20" s="149"/>
      <c r="LV20" s="149"/>
      <c r="LW20" s="233"/>
      <c r="LX20" s="233"/>
      <c r="LY20" s="149"/>
      <c r="LZ20" s="149"/>
      <c r="MA20" s="149"/>
      <c r="MB20" s="149"/>
      <c r="MC20" s="149"/>
      <c r="MD20" s="149"/>
      <c r="ME20" s="149"/>
      <c r="MF20" s="149"/>
      <c r="MG20" s="149"/>
      <c r="MH20" s="149"/>
      <c r="MI20" s="149"/>
      <c r="MJ20" s="199"/>
    </row>
    <row r="21" spans="1:348" s="4" customFormat="1" ht="20.25" x14ac:dyDescent="0.3">
      <c r="A21" s="93"/>
      <c r="B21" s="100"/>
      <c r="C21" s="101" t="s">
        <v>317</v>
      </c>
      <c r="D21" s="101" t="s">
        <v>104</v>
      </c>
      <c r="E21" s="149">
        <f t="shared" ref="E21:V21" si="31">E23+E67</f>
        <v>287981755.96728426</v>
      </c>
      <c r="F21" s="149">
        <f t="shared" si="31"/>
        <v>380146803.53864139</v>
      </c>
      <c r="G21" s="149">
        <f t="shared" si="31"/>
        <v>413596978.80153567</v>
      </c>
      <c r="H21" s="149">
        <v>486745555.83375067</v>
      </c>
      <c r="I21" s="149">
        <f t="shared" si="31"/>
        <v>588268840.76114166</v>
      </c>
      <c r="J21" s="149">
        <f t="shared" si="31"/>
        <v>655541708.39592707</v>
      </c>
      <c r="K21" s="149">
        <f t="shared" si="31"/>
        <v>57640264.563511938</v>
      </c>
      <c r="L21" s="149">
        <f t="shared" si="31"/>
        <v>56704135.369721256</v>
      </c>
      <c r="M21" s="149">
        <f t="shared" si="31"/>
        <v>61474031.881155066</v>
      </c>
      <c r="N21" s="149">
        <f t="shared" si="31"/>
        <v>58630341.345351368</v>
      </c>
      <c r="O21" s="149">
        <f t="shared" si="31"/>
        <v>57711922.049741276</v>
      </c>
      <c r="P21" s="149">
        <f t="shared" si="31"/>
        <v>61204281.4221332</v>
      </c>
      <c r="Q21" s="149">
        <f t="shared" si="31"/>
        <v>60338428.476047412</v>
      </c>
      <c r="R21" s="149">
        <f t="shared" si="31"/>
        <v>59457319.312301792</v>
      </c>
      <c r="S21" s="149">
        <f t="shared" si="31"/>
        <v>61611041.562343515</v>
      </c>
      <c r="T21" s="149">
        <f t="shared" si="31"/>
        <v>60605362.209981643</v>
      </c>
      <c r="U21" s="149">
        <f t="shared" si="31"/>
        <v>62392163.244867317</v>
      </c>
      <c r="V21" s="149">
        <f t="shared" si="31"/>
        <v>84078175.596728444</v>
      </c>
      <c r="W21" s="149">
        <f>K21+L21+M21+N21+O21+P21+Q21+R21+S21+T21+U21+V21</f>
        <v>741847467.03388429</v>
      </c>
      <c r="X21" s="149">
        <f t="shared" ref="X21:AI21" si="32">X23+X67</f>
        <v>60027804.206309468</v>
      </c>
      <c r="Y21" s="149">
        <f t="shared" si="32"/>
        <v>61629110.332164921</v>
      </c>
      <c r="Z21" s="149">
        <f t="shared" si="32"/>
        <v>66437310.131864458</v>
      </c>
      <c r="AA21" s="149">
        <f t="shared" si="32"/>
        <v>69907820.063428476</v>
      </c>
      <c r="AB21" s="149">
        <f t="shared" si="32"/>
        <v>65082515.439826407</v>
      </c>
      <c r="AC21" s="149">
        <f t="shared" si="32"/>
        <v>67189455.015857115</v>
      </c>
      <c r="AD21" s="149">
        <f t="shared" si="32"/>
        <v>67422800.867968619</v>
      </c>
      <c r="AE21" s="149">
        <f t="shared" si="32"/>
        <v>65375851.276915371</v>
      </c>
      <c r="AF21" s="149">
        <f t="shared" si="32"/>
        <v>67640623.435152724</v>
      </c>
      <c r="AG21" s="149">
        <f t="shared" si="32"/>
        <v>68598147.22083126</v>
      </c>
      <c r="AH21" s="149">
        <f t="shared" si="32"/>
        <v>68817622.266733438</v>
      </c>
      <c r="AI21" s="149">
        <f t="shared" si="32"/>
        <v>86461216.82523787</v>
      </c>
      <c r="AJ21" s="149">
        <f>X21+Y21+Z21+AA21+AB21+AC21+AD21+AE21+AF21+AG21+AH21+AI21</f>
        <v>814590277.08229017</v>
      </c>
      <c r="AK21" s="149">
        <f t="shared" ref="AK21:AV21" si="33">AK23+AK67</f>
        <v>69592288.849941581</v>
      </c>
      <c r="AL21" s="149">
        <f t="shared" si="33"/>
        <v>68087111.083291605</v>
      </c>
      <c r="AM21" s="149">
        <f t="shared" si="33"/>
        <v>72984326.48973462</v>
      </c>
      <c r="AN21" s="149">
        <f t="shared" si="33"/>
        <v>71819950.759472549</v>
      </c>
      <c r="AO21" s="149">
        <f t="shared" si="33"/>
        <v>73649206.125855476</v>
      </c>
      <c r="AP21" s="149">
        <f t="shared" si="33"/>
        <v>76270893.840761155</v>
      </c>
      <c r="AQ21" s="149">
        <f t="shared" si="33"/>
        <v>79154724.586880326</v>
      </c>
      <c r="AR21" s="149">
        <f t="shared" si="33"/>
        <v>75418224.342597276</v>
      </c>
      <c r="AS21" s="149">
        <f t="shared" si="33"/>
        <v>77128939.856117517</v>
      </c>
      <c r="AT21" s="149">
        <f t="shared" si="33"/>
        <v>78960403.767025545</v>
      </c>
      <c r="AU21" s="149">
        <f t="shared" si="33"/>
        <v>79466879.464029416</v>
      </c>
      <c r="AV21" s="149">
        <f t="shared" si="33"/>
        <v>91510521.008053705</v>
      </c>
      <c r="AW21" s="149">
        <f>AK21+AL21+AM21+AN21+AO21+AP21+AQ21+AR21+AS21+AT21+AU21+AV21</f>
        <v>914043470.17376077</v>
      </c>
      <c r="AX21" s="149">
        <f t="shared" ref="AX21:BI21" si="34">AX23+AX67</f>
        <v>78074980.038182274</v>
      </c>
      <c r="AY21" s="149">
        <f t="shared" si="34"/>
        <v>80092677.009514287</v>
      </c>
      <c r="AZ21" s="149">
        <f t="shared" si="34"/>
        <v>83042060.14780505</v>
      </c>
      <c r="BA21" s="149">
        <f t="shared" si="34"/>
        <v>82201905.174803883</v>
      </c>
      <c r="BB21" s="149">
        <f t="shared" si="34"/>
        <v>84530177.559380785</v>
      </c>
      <c r="BC21" s="149">
        <f t="shared" si="34"/>
        <v>84461574.13194789</v>
      </c>
      <c r="BD21" s="149">
        <f t="shared" si="34"/>
        <v>86421353.025246218</v>
      </c>
      <c r="BE21" s="149">
        <f t="shared" si="34"/>
        <v>83329603.931564063</v>
      </c>
      <c r="BF21" s="149">
        <f t="shared" si="34"/>
        <v>85034346.212401912</v>
      </c>
      <c r="BG21" s="149">
        <f t="shared" si="34"/>
        <v>86580867.134034395</v>
      </c>
      <c r="BH21" s="149">
        <f t="shared" si="34"/>
        <v>88072631.305708617</v>
      </c>
      <c r="BI21" s="149">
        <f t="shared" si="34"/>
        <v>105440193.26694202</v>
      </c>
      <c r="BJ21" s="149">
        <f>AX21+AY21+AZ21+BA21+BB21+BC21+BD21+BE21+BF21+BG21+BH21+BI21</f>
        <v>1027282368.9375315</v>
      </c>
      <c r="BK21" s="149">
        <f t="shared" ref="BK21:BV21" si="35">BK23+BK67</f>
        <v>87894531.92288433</v>
      </c>
      <c r="BL21" s="149">
        <f t="shared" si="35"/>
        <v>90464214.365590066</v>
      </c>
      <c r="BM21" s="149">
        <f t="shared" si="35"/>
        <v>90753174.022033051</v>
      </c>
      <c r="BN21" s="149">
        <f t="shared" si="35"/>
        <v>93120316.763144732</v>
      </c>
      <c r="BO21" s="149">
        <f t="shared" si="35"/>
        <v>94521240.805040881</v>
      </c>
      <c r="BP21" s="149">
        <f t="shared" si="35"/>
        <v>98174202.048030332</v>
      </c>
      <c r="BQ21" s="149">
        <f t="shared" si="35"/>
        <v>95316096.870555878</v>
      </c>
      <c r="BR21" s="149">
        <f t="shared" si="35"/>
        <v>93749749.840135232</v>
      </c>
      <c r="BS21" s="149">
        <f t="shared" si="35"/>
        <v>97040621.463445127</v>
      </c>
      <c r="BT21" s="149">
        <f t="shared" si="35"/>
        <v>96815837.030629322</v>
      </c>
      <c r="BU21" s="149">
        <f t="shared" si="35"/>
        <v>97461111.652436957</v>
      </c>
      <c r="BV21" s="149">
        <f t="shared" si="35"/>
        <v>115552782.60582539</v>
      </c>
      <c r="BW21" s="149">
        <f>BK21+BL21+BM21+BN21+BO21+BP21+BQ21+BR21+BS21+BT21+BU21+BV21</f>
        <v>1150863879.3897512</v>
      </c>
      <c r="BX21" s="149">
        <f t="shared" ref="BX21:CI21" si="36">BX23+BX67</f>
        <v>99697850.093807399</v>
      </c>
      <c r="BY21" s="149">
        <f t="shared" si="36"/>
        <v>99846490.738900006</v>
      </c>
      <c r="BZ21" s="149">
        <f t="shared" si="36"/>
        <v>99664743.764104515</v>
      </c>
      <c r="CA21" s="149">
        <f t="shared" si="36"/>
        <v>100991667.54848939</v>
      </c>
      <c r="CB21" s="149">
        <f t="shared" si="36"/>
        <v>101126052.81751797</v>
      </c>
      <c r="CC21" s="149">
        <f t="shared" si="36"/>
        <v>102039065.37243362</v>
      </c>
      <c r="CD21" s="149">
        <f t="shared" si="36"/>
        <v>104145489.6864464</v>
      </c>
      <c r="CE21" s="149">
        <f t="shared" si="36"/>
        <v>101143843.22195792</v>
      </c>
      <c r="CF21" s="149">
        <f t="shared" si="36"/>
        <v>104312286.35611752</v>
      </c>
      <c r="CG21" s="149">
        <f t="shared" si="36"/>
        <v>104272655.23551992</v>
      </c>
      <c r="CH21" s="149">
        <f t="shared" si="36"/>
        <v>105129749.19721247</v>
      </c>
      <c r="CI21" s="149">
        <f t="shared" si="36"/>
        <v>122356073.43072949</v>
      </c>
      <c r="CJ21" s="149">
        <f>BX21+BY21+BZ21+CA21+CB21+CC21+CD21+CE21+CF21+CG21+CH21+CI21</f>
        <v>1244725967.4632366</v>
      </c>
      <c r="CK21" s="149">
        <f t="shared" ref="CK21:CV21" si="37">CK23+CK67</f>
        <v>104503347.16032383</v>
      </c>
      <c r="CL21" s="149">
        <f t="shared" si="37"/>
        <v>104241033.71574026</v>
      </c>
      <c r="CM21" s="149">
        <f t="shared" si="37"/>
        <v>106981040.72980307</v>
      </c>
      <c r="CN21" s="149">
        <f t="shared" si="37"/>
        <v>112455189.41612418</v>
      </c>
      <c r="CO21" s="149">
        <f t="shared" si="37"/>
        <v>109078980.97145718</v>
      </c>
      <c r="CP21" s="149">
        <f t="shared" si="37"/>
        <v>110097179.10198632</v>
      </c>
      <c r="CQ21" s="149">
        <f t="shared" si="37"/>
        <v>113393929.95614256</v>
      </c>
      <c r="CR21" s="149">
        <f t="shared" si="37"/>
        <v>109896102.48706394</v>
      </c>
      <c r="CS21" s="149">
        <f t="shared" si="37"/>
        <v>112366558.17058921</v>
      </c>
      <c r="CT21" s="149">
        <f t="shared" si="37"/>
        <v>113756993.82406944</v>
      </c>
      <c r="CU21" s="149">
        <f t="shared" si="37"/>
        <v>115216725.08763146</v>
      </c>
      <c r="CV21" s="149">
        <f t="shared" si="37"/>
        <v>134362615.71407112</v>
      </c>
      <c r="CW21" s="149">
        <f>CK21+CL21+CM21+CN21+CO21+CP21+CQ21+CR21+CS21+CT21+CU21+CV21</f>
        <v>1346349696.3350024</v>
      </c>
      <c r="CX21" s="149">
        <f t="shared" ref="CX21:DI21" si="38">CX23+CX67</f>
        <v>115760168.09514274</v>
      </c>
      <c r="CY21" s="149">
        <f t="shared" si="38"/>
        <v>111076560.9282674</v>
      </c>
      <c r="CZ21" s="149">
        <f t="shared" si="38"/>
        <v>115151047.71841097</v>
      </c>
      <c r="DA21" s="149">
        <f t="shared" si="38"/>
        <v>116674915.3903355</v>
      </c>
      <c r="DB21" s="149">
        <f t="shared" si="38"/>
        <v>115140867.89638624</v>
      </c>
      <c r="DC21" s="149">
        <f t="shared" si="38"/>
        <v>117777583.93682191</v>
      </c>
      <c r="DD21" s="149">
        <f t="shared" si="38"/>
        <v>119563867.85202806</v>
      </c>
      <c r="DE21" s="149">
        <f t="shared" si="38"/>
        <v>116871083.82390255</v>
      </c>
      <c r="DF21" s="149">
        <f t="shared" si="38"/>
        <v>119941883.68223174</v>
      </c>
      <c r="DG21" s="149">
        <f t="shared" si="38"/>
        <v>119369937.72467029</v>
      </c>
      <c r="DH21" s="149">
        <f t="shared" si="38"/>
        <v>122206318.41624933</v>
      </c>
      <c r="DI21" s="149">
        <f t="shared" si="38"/>
        <v>142165096.44650316</v>
      </c>
      <c r="DJ21" s="149">
        <f>CX21+CY21+CZ21+DA21+DB21+DC21+DD21+DE21+DF21+DG21+DH21+DI21</f>
        <v>1431699331.9109499</v>
      </c>
      <c r="DK21" s="149">
        <f t="shared" ref="DK21:DV21" si="39">DK23+DK67</f>
        <v>121704501.32027207</v>
      </c>
      <c r="DL21" s="149">
        <f t="shared" si="39"/>
        <v>119946527.62760811</v>
      </c>
      <c r="DM21" s="149">
        <f t="shared" si="39"/>
        <v>122660161.32386079</v>
      </c>
      <c r="DN21" s="149">
        <f t="shared" si="39"/>
        <v>123730656.63724755</v>
      </c>
      <c r="DO21" s="149">
        <f t="shared" si="39"/>
        <v>123006415.97320981</v>
      </c>
      <c r="DP21" s="149">
        <f t="shared" si="39"/>
        <v>126839693.661993</v>
      </c>
      <c r="DQ21" s="149">
        <f t="shared" si="39"/>
        <v>127295953.13632949</v>
      </c>
      <c r="DR21" s="149">
        <f t="shared" si="39"/>
        <v>123040951.41645806</v>
      </c>
      <c r="DS21" s="149">
        <f t="shared" si="39"/>
        <v>125462650.73639625</v>
      </c>
      <c r="DT21" s="149">
        <f t="shared" si="39"/>
        <v>126133148.5518695</v>
      </c>
      <c r="DU21" s="149">
        <f t="shared" si="39"/>
        <v>131723470.30950592</v>
      </c>
      <c r="DV21" s="149">
        <f t="shared" si="39"/>
        <v>151260745.91816902</v>
      </c>
      <c r="DW21" s="149">
        <f>DK21+DL21+DM21+DN21+DO21+DP21+DQ21+DR21+DS21+DT21+DU21+DV21</f>
        <v>1522804876.6129196</v>
      </c>
      <c r="DX21" s="149">
        <f t="shared" ref="DX21:EI21" si="40">DX23+DX67</f>
        <v>128185030.80000001</v>
      </c>
      <c r="DY21" s="149">
        <f t="shared" si="40"/>
        <v>129097979.64999998</v>
      </c>
      <c r="DZ21" s="149">
        <f t="shared" si="40"/>
        <v>130934528.70999999</v>
      </c>
      <c r="EA21" s="149">
        <f t="shared" si="40"/>
        <v>134306488.65000001</v>
      </c>
      <c r="EB21" s="149">
        <f t="shared" si="40"/>
        <v>134187144.66</v>
      </c>
      <c r="EC21" s="149">
        <f t="shared" si="40"/>
        <v>136618911.49000001</v>
      </c>
      <c r="ED21" s="149">
        <f t="shared" si="40"/>
        <v>138951428.55999997</v>
      </c>
      <c r="EE21" s="149">
        <f t="shared" si="40"/>
        <v>136027402.03</v>
      </c>
      <c r="EF21" s="149">
        <f t="shared" si="40"/>
        <v>137457152.31999999</v>
      </c>
      <c r="EG21" s="149">
        <f t="shared" si="40"/>
        <v>138790170.78</v>
      </c>
      <c r="EH21" s="149">
        <f t="shared" si="40"/>
        <v>142378164.34</v>
      </c>
      <c r="EI21" s="149">
        <f t="shared" si="40"/>
        <v>167144654.46999997</v>
      </c>
      <c r="EJ21" s="149">
        <f>DX21+DY21+DZ21+EA21+EB21+EC21+ED21+EE21+EF21+EG21+EH21+EI21</f>
        <v>1654079056.4599998</v>
      </c>
      <c r="EK21" s="149">
        <f t="shared" ref="EK21:EV21" si="41">EK23+EK67</f>
        <v>141685057.02000004</v>
      </c>
      <c r="EL21" s="149">
        <f t="shared" si="41"/>
        <v>145102747.82000002</v>
      </c>
      <c r="EM21" s="149">
        <f t="shared" si="41"/>
        <v>146806381.69000003</v>
      </c>
      <c r="EN21" s="149">
        <f t="shared" si="41"/>
        <v>150196365.48999998</v>
      </c>
      <c r="EO21" s="149">
        <f t="shared" si="41"/>
        <v>149788385.65999997</v>
      </c>
      <c r="EP21" s="149">
        <f t="shared" si="41"/>
        <v>151359059.53000003</v>
      </c>
      <c r="EQ21" s="149">
        <f t="shared" si="41"/>
        <v>152272242.77999994</v>
      </c>
      <c r="ER21" s="149">
        <f t="shared" si="41"/>
        <v>150595708.05000004</v>
      </c>
      <c r="ES21" s="149">
        <f t="shared" si="41"/>
        <v>156142540.45999992</v>
      </c>
      <c r="ET21" s="149">
        <f t="shared" si="41"/>
        <v>156863753.71000004</v>
      </c>
      <c r="EU21" s="149">
        <f t="shared" si="41"/>
        <v>156194849.66000006</v>
      </c>
      <c r="EV21" s="149">
        <f t="shared" si="41"/>
        <v>178190262.89000008</v>
      </c>
      <c r="EW21" s="149">
        <f>EK21+EL21+EM21+EN21+EO21+EP21+EQ21+ER21+ES21+ET21+EU21+EV21</f>
        <v>1835197354.7600002</v>
      </c>
      <c r="EX21" s="149">
        <f t="shared" ref="EX21:FI21" si="42">EX23+EX67</f>
        <v>155040571.53999999</v>
      </c>
      <c r="EY21" s="149">
        <f t="shared" si="42"/>
        <v>151824576.47000003</v>
      </c>
      <c r="EZ21" s="149">
        <f t="shared" si="42"/>
        <v>154746566.29999998</v>
      </c>
      <c r="FA21" s="149">
        <f t="shared" si="42"/>
        <v>155305285.38000003</v>
      </c>
      <c r="FB21" s="149">
        <f t="shared" si="42"/>
        <v>152293462.65000001</v>
      </c>
      <c r="FC21" s="149">
        <f t="shared" si="42"/>
        <v>152547285.33000001</v>
      </c>
      <c r="FD21" s="149">
        <f t="shared" si="42"/>
        <v>152281052.72999999</v>
      </c>
      <c r="FE21" s="149">
        <f t="shared" si="42"/>
        <v>149079888.03000003</v>
      </c>
      <c r="FF21" s="149">
        <f t="shared" si="42"/>
        <v>151439427.79999998</v>
      </c>
      <c r="FG21" s="149">
        <f t="shared" si="42"/>
        <v>153301299.24000001</v>
      </c>
      <c r="FH21" s="149">
        <f t="shared" si="42"/>
        <v>154538152.99999988</v>
      </c>
      <c r="FI21" s="149">
        <f t="shared" si="42"/>
        <v>170981386.94999999</v>
      </c>
      <c r="FJ21" s="149">
        <f>EX21+EY21+EZ21+FA21+FB21+FC21+FD21+FE21+FF21+FG21+FH21+FI21</f>
        <v>1853378955.4199998</v>
      </c>
      <c r="FK21" s="149">
        <f t="shared" ref="FK21:FV21" si="43">FK23+FK67</f>
        <v>152865800.43000001</v>
      </c>
      <c r="FL21" s="149">
        <f t="shared" si="43"/>
        <v>150826016.11999997</v>
      </c>
      <c r="FM21" s="149">
        <f t="shared" si="43"/>
        <v>154861866.04000002</v>
      </c>
      <c r="FN21" s="149">
        <f t="shared" si="43"/>
        <v>157251701.96999997</v>
      </c>
      <c r="FO21" s="149">
        <f t="shared" si="43"/>
        <v>154161012.30000001</v>
      </c>
      <c r="FP21" s="149">
        <f t="shared" si="43"/>
        <v>158638571.15999997</v>
      </c>
      <c r="FQ21" s="149">
        <f t="shared" si="43"/>
        <v>154543817.83000001</v>
      </c>
      <c r="FR21" s="149">
        <f t="shared" si="43"/>
        <v>154172606.48000002</v>
      </c>
      <c r="FS21" s="149">
        <f t="shared" si="43"/>
        <v>156046121.73999998</v>
      </c>
      <c r="FT21" s="149">
        <f t="shared" si="43"/>
        <v>156312773.67999992</v>
      </c>
      <c r="FU21" s="149">
        <f t="shared" si="43"/>
        <v>157354670.9600001</v>
      </c>
      <c r="FV21" s="149">
        <f t="shared" si="43"/>
        <v>175144505.3899999</v>
      </c>
      <c r="FW21" s="149">
        <f>FK21+FL21+FM21+FN21+FO21+FP21+FQ21+FR21+FS21+FT21+FU21+FV21</f>
        <v>1882179464.0999997</v>
      </c>
      <c r="FX21" s="149">
        <f t="shared" ref="FX21:GG21" si="44">FX23+FX67</f>
        <v>157208160.81</v>
      </c>
      <c r="FY21" s="149">
        <f t="shared" si="44"/>
        <v>151325287.82000002</v>
      </c>
      <c r="FZ21" s="149">
        <f t="shared" si="44"/>
        <v>157925360.15000004</v>
      </c>
      <c r="GA21" s="149">
        <f t="shared" si="44"/>
        <v>156955807.42999995</v>
      </c>
      <c r="GB21" s="149">
        <f t="shared" si="44"/>
        <v>158144421.31</v>
      </c>
      <c r="GC21" s="149">
        <f t="shared" si="44"/>
        <v>156597515.32000002</v>
      </c>
      <c r="GD21" s="149">
        <f t="shared" si="44"/>
        <v>156160676.66999993</v>
      </c>
      <c r="GE21" s="149">
        <f t="shared" si="44"/>
        <v>155360562.82000005</v>
      </c>
      <c r="GF21" s="149">
        <f t="shared" si="44"/>
        <v>157250545.91999999</v>
      </c>
      <c r="GG21" s="149">
        <f t="shared" si="44"/>
        <v>152153362.90000001</v>
      </c>
      <c r="GH21" s="149">
        <f>GH23+GH67</f>
        <v>159156489.87</v>
      </c>
      <c r="GI21" s="149">
        <f>GI23+GI67</f>
        <v>179984215.19</v>
      </c>
      <c r="GJ21" s="149">
        <f>FY21+FZ21+GA21+GB21+GC21+GD21+GE21+GF21+GH21+GG21+GI21+FX21</f>
        <v>1898222406.21</v>
      </c>
      <c r="GK21" s="149">
        <f t="shared" ref="GK21:GU21" si="45">GK23+GK67</f>
        <v>156004030.52999994</v>
      </c>
      <c r="GL21" s="149">
        <f t="shared" si="45"/>
        <v>158864457.88999999</v>
      </c>
      <c r="GM21" s="149">
        <f t="shared" si="45"/>
        <v>164983766.87</v>
      </c>
      <c r="GN21" s="149">
        <f t="shared" si="45"/>
        <v>158014644.08000004</v>
      </c>
      <c r="GO21" s="149">
        <f t="shared" si="45"/>
        <v>163548639.64999998</v>
      </c>
      <c r="GP21" s="149">
        <f t="shared" si="45"/>
        <v>159861155.26000002</v>
      </c>
      <c r="GQ21" s="149">
        <f t="shared" si="45"/>
        <v>151475090.70999995</v>
      </c>
      <c r="GR21" s="149">
        <f t="shared" si="45"/>
        <v>167219196.73000002</v>
      </c>
      <c r="GS21" s="149">
        <f t="shared" si="45"/>
        <v>152994007.14999995</v>
      </c>
      <c r="GT21" s="149">
        <f t="shared" si="45"/>
        <v>158221294.11000007</v>
      </c>
      <c r="GU21" s="149">
        <f t="shared" si="45"/>
        <v>121839378.24000002</v>
      </c>
      <c r="GV21" s="149">
        <f>GV23+GV67</f>
        <v>170021929.34</v>
      </c>
      <c r="GW21" s="149">
        <f>GK21+GL21+GM21+GN21+GO21+GP21+GQ21+GR21+GS21+GT21+GU21+GV21</f>
        <v>1883047590.5599999</v>
      </c>
      <c r="GX21" s="149">
        <f t="shared" ref="GX21:HH21" si="46">GX23+GX67</f>
        <v>151113478.44999999</v>
      </c>
      <c r="GY21" s="149">
        <f t="shared" si="46"/>
        <v>151984818.53000003</v>
      </c>
      <c r="GZ21" s="149">
        <f t="shared" si="46"/>
        <v>152190549.69999999</v>
      </c>
      <c r="HA21" s="149">
        <f t="shared" si="46"/>
        <v>154638776.19000003</v>
      </c>
      <c r="HB21" s="149">
        <f t="shared" si="46"/>
        <v>154666165.43999997</v>
      </c>
      <c r="HC21" s="149">
        <f t="shared" si="46"/>
        <v>151709887.02000001</v>
      </c>
      <c r="HD21" s="149">
        <f t="shared" si="46"/>
        <v>151634500.01000002</v>
      </c>
      <c r="HE21" s="149">
        <f t="shared" si="46"/>
        <v>152336561.03000003</v>
      </c>
      <c r="HF21" s="149">
        <f t="shared" si="46"/>
        <v>149372272.25999993</v>
      </c>
      <c r="HG21" s="149">
        <f t="shared" si="46"/>
        <v>152161899.78000012</v>
      </c>
      <c r="HH21" s="149">
        <f t="shared" si="46"/>
        <v>156962218.69</v>
      </c>
      <c r="HI21" s="149">
        <f>HI23+HI67</f>
        <v>167913779.76000008</v>
      </c>
      <c r="HJ21" s="149">
        <f>GX21+GY21+GZ21+HA21+HB21+HC21+HD21+HE21+HF21+HG21+HH21+HI21</f>
        <v>1846684906.8600001</v>
      </c>
      <c r="HK21" s="149">
        <f t="shared" ref="HK21:HU21" si="47">HK23+HK67</f>
        <v>153999296.43000001</v>
      </c>
      <c r="HL21" s="149">
        <f t="shared" si="47"/>
        <v>161091496.82999998</v>
      </c>
      <c r="HM21" s="149">
        <f t="shared" si="47"/>
        <v>186119020.48000002</v>
      </c>
      <c r="HN21" s="149">
        <f t="shared" si="47"/>
        <v>127194060.74000002</v>
      </c>
      <c r="HO21" s="149">
        <f t="shared" si="47"/>
        <v>160842357.22999999</v>
      </c>
      <c r="HP21" s="149">
        <f t="shared" si="47"/>
        <v>157729606.55000007</v>
      </c>
      <c r="HQ21" s="149">
        <f t="shared" si="47"/>
        <v>161534122.46000001</v>
      </c>
      <c r="HR21" s="149">
        <f t="shared" si="47"/>
        <v>157216066.3499999</v>
      </c>
      <c r="HS21" s="149">
        <f t="shared" si="47"/>
        <v>156013657.49000004</v>
      </c>
      <c r="HT21" s="149">
        <f t="shared" si="47"/>
        <v>159749316.60000002</v>
      </c>
      <c r="HU21" s="149">
        <f t="shared" si="47"/>
        <v>160881981.05999994</v>
      </c>
      <c r="HV21" s="149">
        <f>HV23+HV67</f>
        <v>181926719.60000011</v>
      </c>
      <c r="HW21" s="149">
        <f>HK21+HL21+HM21+HN21+HO21+HP21+HQ21+HR21+HS21+HT21+HU21+HV21</f>
        <v>1924297701.8199999</v>
      </c>
      <c r="HX21" s="149">
        <f t="shared" ref="HX21:IH21" si="48">HX23+HX67</f>
        <v>195668554.84999996</v>
      </c>
      <c r="HY21" s="149">
        <f t="shared" si="48"/>
        <v>97372685.189999968</v>
      </c>
      <c r="HZ21" s="149">
        <f t="shared" si="48"/>
        <v>194637766.86000004</v>
      </c>
      <c r="IA21" s="149">
        <f t="shared" si="48"/>
        <v>164148135.39000005</v>
      </c>
      <c r="IB21" s="149">
        <f t="shared" si="48"/>
        <v>163290286.54999995</v>
      </c>
      <c r="IC21" s="149">
        <f t="shared" si="48"/>
        <v>161848275.24000004</v>
      </c>
      <c r="ID21" s="149">
        <f t="shared" si="48"/>
        <v>166083776.61999995</v>
      </c>
      <c r="IE21" s="149">
        <f t="shared" si="48"/>
        <v>163186421.13</v>
      </c>
      <c r="IF21" s="149">
        <f t="shared" si="48"/>
        <v>161440052.26999995</v>
      </c>
      <c r="IG21" s="149">
        <f t="shared" si="48"/>
        <v>165614812.24000001</v>
      </c>
      <c r="IH21" s="149">
        <f t="shared" si="48"/>
        <v>167659903.65000001</v>
      </c>
      <c r="II21" s="149">
        <f>II23+II67</f>
        <v>191029035.7299999</v>
      </c>
      <c r="IJ21" s="149">
        <f>HX21+HY21+HZ21+IA21+IB21+IC21+ID21+IE21+IF21+IG21+IH21+II21</f>
        <v>1991979705.7199998</v>
      </c>
      <c r="IK21" s="149">
        <f t="shared" ref="IK21:IU21" si="49">IK23+IK67</f>
        <v>166916223.11000001</v>
      </c>
      <c r="IL21" s="149">
        <f t="shared" si="49"/>
        <v>165255277.26999998</v>
      </c>
      <c r="IM21" s="149">
        <f t="shared" si="49"/>
        <v>169268490.19999996</v>
      </c>
      <c r="IN21" s="149">
        <f t="shared" si="49"/>
        <v>175123773.30000001</v>
      </c>
      <c r="IO21" s="149">
        <f t="shared" si="49"/>
        <v>170001087.23999995</v>
      </c>
      <c r="IP21" s="149">
        <f t="shared" si="49"/>
        <v>170355389.50000006</v>
      </c>
      <c r="IQ21" s="149">
        <f t="shared" si="49"/>
        <v>172311655.22000003</v>
      </c>
      <c r="IR21" s="149">
        <f t="shared" si="49"/>
        <v>170123279.61000001</v>
      </c>
      <c r="IS21" s="149">
        <f t="shared" si="49"/>
        <v>172401829.80000007</v>
      </c>
      <c r="IT21" s="149">
        <f t="shared" si="49"/>
        <v>170993733.46999997</v>
      </c>
      <c r="IU21" s="149">
        <f t="shared" si="49"/>
        <v>174069280.78999996</v>
      </c>
      <c r="IV21" s="149">
        <f>IV23+IV67</f>
        <v>193655308.52000007</v>
      </c>
      <c r="IW21" s="149">
        <f>IK21+IL21+IM21+IN21+IO21+IP21+IQ21+IR21+IS21+IT21+IU21+IV21</f>
        <v>2070475328.03</v>
      </c>
      <c r="IX21" s="149">
        <f t="shared" ref="IX21:JH21" si="50">IX23+IX67</f>
        <v>211642687.78999999</v>
      </c>
      <c r="IY21" s="149">
        <f t="shared" si="50"/>
        <v>141162073.29000002</v>
      </c>
      <c r="IZ21" s="149">
        <f t="shared" si="50"/>
        <v>215844124.81999996</v>
      </c>
      <c r="JA21" s="149">
        <f t="shared" si="50"/>
        <v>150086378.96000004</v>
      </c>
      <c r="JB21" s="149">
        <f>JB23+JB67</f>
        <v>183401918.44999996</v>
      </c>
      <c r="JC21" s="149">
        <f t="shared" si="50"/>
        <v>180623492.82999998</v>
      </c>
      <c r="JD21" s="149">
        <f t="shared" si="50"/>
        <v>182245950.41000003</v>
      </c>
      <c r="JE21" s="149">
        <f t="shared" si="50"/>
        <v>180467613.11000004</v>
      </c>
      <c r="JF21" s="149">
        <f t="shared" si="50"/>
        <v>180923403.11000004</v>
      </c>
      <c r="JG21" s="149">
        <f t="shared" si="50"/>
        <v>183733111.87</v>
      </c>
      <c r="JH21" s="149">
        <f t="shared" si="50"/>
        <v>187630307.58999997</v>
      </c>
      <c r="JI21" s="149">
        <f>JI23+JI67</f>
        <v>207579001.05000007</v>
      </c>
      <c r="JJ21" s="149">
        <f>IX21+IY21+IZ21+JA21+JB21+JC21+JD21+JE21+JF21+JG21+JH21+JI21</f>
        <v>2205340063.2800002</v>
      </c>
      <c r="JK21" s="149">
        <f t="shared" ref="JK21:JU21" si="51">JK23+JK67</f>
        <v>192320887.74999997</v>
      </c>
      <c r="JL21" s="149">
        <f t="shared" si="51"/>
        <v>188707167.31000003</v>
      </c>
      <c r="JM21" s="149">
        <f t="shared" si="51"/>
        <v>188998045.56000003</v>
      </c>
      <c r="JN21" s="149">
        <f t="shared" si="51"/>
        <v>201006601.56999996</v>
      </c>
      <c r="JO21" s="149">
        <f t="shared" si="51"/>
        <v>198696103.13000005</v>
      </c>
      <c r="JP21" s="149">
        <f t="shared" si="51"/>
        <v>197907869.33000004</v>
      </c>
      <c r="JQ21" s="149">
        <f t="shared" si="51"/>
        <v>193931940.31999999</v>
      </c>
      <c r="JR21" s="149">
        <f t="shared" si="51"/>
        <v>193882387.18000001</v>
      </c>
      <c r="JS21" s="149">
        <f t="shared" si="51"/>
        <v>197085884.35000002</v>
      </c>
      <c r="JT21" s="149">
        <f t="shared" si="51"/>
        <v>194818729.95000002</v>
      </c>
      <c r="JU21" s="149">
        <f t="shared" si="51"/>
        <v>198542536.00999999</v>
      </c>
      <c r="JV21" s="149">
        <f>JV23+JV67</f>
        <v>225288532.12</v>
      </c>
      <c r="JW21" s="233">
        <f>JK21+JL21+JM21+JN21+JO21+JP21+JQ21+JR21+JS21+JT21+JU21+JV21</f>
        <v>2371186684.5799999</v>
      </c>
      <c r="JX21" s="233">
        <f t="shared" ref="JX21:KH21" si="52">JX23+JX67</f>
        <v>205247573.78999999</v>
      </c>
      <c r="JY21" s="149">
        <f t="shared" si="52"/>
        <v>203210880.27000004</v>
      </c>
      <c r="JZ21" s="149">
        <f t="shared" si="52"/>
        <v>242286109.19</v>
      </c>
      <c r="KA21" s="149">
        <f t="shared" si="52"/>
        <v>185894520.60000005</v>
      </c>
      <c r="KB21" s="149">
        <f t="shared" si="52"/>
        <v>214776959.13999999</v>
      </c>
      <c r="KC21" s="149">
        <f t="shared" si="52"/>
        <v>206607644.42000002</v>
      </c>
      <c r="KD21" s="149">
        <f t="shared" si="52"/>
        <v>212393793.10999998</v>
      </c>
      <c r="KE21" s="149">
        <f t="shared" si="52"/>
        <v>207612921.46000001</v>
      </c>
      <c r="KF21" s="149">
        <f t="shared" si="52"/>
        <v>210874078.17000002</v>
      </c>
      <c r="KG21" s="149">
        <f t="shared" si="52"/>
        <v>207257980.39999992</v>
      </c>
      <c r="KH21" s="149">
        <f t="shared" si="52"/>
        <v>210544303.55999991</v>
      </c>
      <c r="KI21" s="149">
        <f>KI23+KI67</f>
        <v>239886351.61000004</v>
      </c>
      <c r="KJ21" s="233">
        <f>JX21+JY21+JZ21+KA21+KB21+KC21+KD21+KE21+KF21+KG21+KH21+KI21</f>
        <v>2546593115.7199998</v>
      </c>
      <c r="KK21" s="233">
        <f t="shared" ref="KK21:KU21" si="53">KK23+KK67</f>
        <v>220136427.24000001</v>
      </c>
      <c r="KL21" s="149">
        <f t="shared" si="53"/>
        <v>219247498.35999995</v>
      </c>
      <c r="KM21" s="149">
        <f t="shared" si="53"/>
        <v>218736589.27000004</v>
      </c>
      <c r="KN21" s="149">
        <f t="shared" si="53"/>
        <v>211407229.13999999</v>
      </c>
      <c r="KO21" s="149">
        <f t="shared" si="53"/>
        <v>199543595.21999997</v>
      </c>
      <c r="KP21" s="149">
        <f t="shared" si="53"/>
        <v>228961850.30000004</v>
      </c>
      <c r="KQ21" s="149">
        <f t="shared" si="53"/>
        <v>228740373.14999995</v>
      </c>
      <c r="KR21" s="149">
        <f t="shared" si="53"/>
        <v>216179766.92000005</v>
      </c>
      <c r="KS21" s="149">
        <f t="shared" si="53"/>
        <v>230859605.28000009</v>
      </c>
      <c r="KT21" s="149">
        <f>KT23+KT67</f>
        <v>215095065.42999992</v>
      </c>
      <c r="KU21" s="149">
        <f t="shared" si="53"/>
        <v>222509787.45000008</v>
      </c>
      <c r="KV21" s="149">
        <f>KV23+KV67</f>
        <v>247612578.55000004</v>
      </c>
      <c r="KW21" s="233">
        <f>KK21+KL21+KM21+KN21+KO21+KP21+KQ21+KR21+KS21+KT21+KU21+KV21</f>
        <v>2659030366.3100004</v>
      </c>
      <c r="KX21" s="233">
        <f t="shared" ref="KX21:LF21" si="54">KX23+KX67</f>
        <v>231546623.94</v>
      </c>
      <c r="KY21" s="149">
        <f t="shared" si="54"/>
        <v>232615511.12999997</v>
      </c>
      <c r="KZ21" s="149">
        <f t="shared" si="54"/>
        <v>233819189.87</v>
      </c>
      <c r="LA21" s="149">
        <f t="shared" si="54"/>
        <v>244937616.31000003</v>
      </c>
      <c r="LB21" s="149">
        <f t="shared" si="54"/>
        <v>256772276.58999997</v>
      </c>
      <c r="LC21" s="149">
        <f t="shared" si="54"/>
        <v>270058148.48000014</v>
      </c>
      <c r="LD21" s="149">
        <f t="shared" si="54"/>
        <v>242428715.56999987</v>
      </c>
      <c r="LE21" s="149">
        <f t="shared" si="54"/>
        <v>237509887.40999997</v>
      </c>
      <c r="LF21" s="149">
        <f t="shared" si="54"/>
        <v>230096718.59</v>
      </c>
      <c r="LG21" s="149">
        <f>LG23+LG67</f>
        <v>234383412.53000006</v>
      </c>
      <c r="LH21" s="149">
        <f t="shared" ref="LH21" si="55">LH23+LH67</f>
        <v>235409055.68000007</v>
      </c>
      <c r="LI21" s="149">
        <f>LI23+LI67</f>
        <v>271099383.7899999</v>
      </c>
      <c r="LJ21" s="233">
        <f>KX21+KY21+KZ21+LA21+LB21+LC21+LD21+LE21+LF21+LG21+LH21+LI21</f>
        <v>2920676539.8900003</v>
      </c>
      <c r="LK21" s="233">
        <f t="shared" ref="LK21:LS21" si="56">LK23+LK67</f>
        <v>253135017.03</v>
      </c>
      <c r="LL21" s="149">
        <f t="shared" si="56"/>
        <v>243759055.24000001</v>
      </c>
      <c r="LM21" s="149">
        <f t="shared" si="56"/>
        <v>249676970.25000003</v>
      </c>
      <c r="LN21" s="149">
        <f t="shared" si="56"/>
        <v>302202838.85999995</v>
      </c>
      <c r="LO21" s="149">
        <f t="shared" si="56"/>
        <v>224406234.16000003</v>
      </c>
      <c r="LP21" s="149">
        <f t="shared" si="56"/>
        <v>277366743.17999995</v>
      </c>
      <c r="LQ21" s="149">
        <f t="shared" si="56"/>
        <v>258943186.43999997</v>
      </c>
      <c r="LR21" s="149">
        <f t="shared" si="56"/>
        <v>252177039.94000018</v>
      </c>
      <c r="LS21" s="149">
        <f t="shared" si="56"/>
        <v>251375528.78999999</v>
      </c>
      <c r="LT21" s="149">
        <f>LT23+LT67</f>
        <v>248459275.42999998</v>
      </c>
      <c r="LU21" s="149">
        <f t="shared" ref="LU21" si="57">LU23+LU67</f>
        <v>269793754.41000015</v>
      </c>
      <c r="LV21" s="149">
        <f>LV23+LV67</f>
        <v>302783958.74999988</v>
      </c>
      <c r="LW21" s="233">
        <f>LK21+LL21+LM21+LN21+LO21+LP21+LQ21+LR21+LS21+LT21+LU21+LV21</f>
        <v>3134079602.48</v>
      </c>
      <c r="LX21" s="233">
        <f t="shared" ref="LX21:MF21" si="58">LX23+LX67</f>
        <v>268389115.34000003</v>
      </c>
      <c r="LY21" s="149">
        <f t="shared" si="58"/>
        <v>276863306.37</v>
      </c>
      <c r="LZ21" s="149">
        <f t="shared" si="58"/>
        <v>0</v>
      </c>
      <c r="MA21" s="149">
        <f t="shared" si="58"/>
        <v>0</v>
      </c>
      <c r="MB21" s="149">
        <f t="shared" si="58"/>
        <v>0</v>
      </c>
      <c r="MC21" s="149">
        <f t="shared" si="58"/>
        <v>0</v>
      </c>
      <c r="MD21" s="149">
        <f t="shared" si="58"/>
        <v>0</v>
      </c>
      <c r="ME21" s="149">
        <f t="shared" si="58"/>
        <v>0</v>
      </c>
      <c r="MF21" s="149">
        <f t="shared" si="58"/>
        <v>0</v>
      </c>
      <c r="MG21" s="149">
        <f>MG23+MG67</f>
        <v>0</v>
      </c>
      <c r="MH21" s="149">
        <f t="shared" ref="MH21" si="59">MH23+MH67</f>
        <v>0</v>
      </c>
      <c r="MI21" s="149">
        <f>MI23+MI67</f>
        <v>0</v>
      </c>
      <c r="MJ21" s="199">
        <f>LX21+LY21+LZ21+MA21+MB21+MC21+MD21+ME21+MF21+MG21+MH21+MI21</f>
        <v>545252421.71000004</v>
      </c>
    </row>
    <row r="22" spans="1:348" x14ac:dyDescent="0.2">
      <c r="A22" s="33"/>
      <c r="B22" s="34"/>
      <c r="C22" s="35"/>
      <c r="D22" s="35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150"/>
      <c r="CA22" s="150"/>
      <c r="CB22" s="150"/>
      <c r="CC22" s="150"/>
      <c r="CD22" s="150"/>
      <c r="CE22" s="150"/>
      <c r="CF22" s="150"/>
      <c r="CG22" s="150"/>
      <c r="CH22" s="150"/>
      <c r="CI22" s="150"/>
      <c r="CJ22" s="150"/>
      <c r="CK22" s="150"/>
      <c r="CL22" s="150"/>
      <c r="CM22" s="150"/>
      <c r="CN22" s="150"/>
      <c r="CO22" s="150"/>
      <c r="CP22" s="150"/>
      <c r="CQ22" s="150"/>
      <c r="CR22" s="150"/>
      <c r="CS22" s="150"/>
      <c r="CT22" s="150"/>
      <c r="CU22" s="150"/>
      <c r="CV22" s="150"/>
      <c r="CW22" s="150"/>
      <c r="CX22" s="150"/>
      <c r="CY22" s="150"/>
      <c r="CZ22" s="150"/>
      <c r="DA22" s="150"/>
      <c r="DB22" s="150"/>
      <c r="DC22" s="150"/>
      <c r="DD22" s="150"/>
      <c r="DE22" s="150"/>
      <c r="DF22" s="150"/>
      <c r="DG22" s="150"/>
      <c r="DH22" s="150"/>
      <c r="DI22" s="150"/>
      <c r="DJ22" s="150"/>
      <c r="DK22" s="150"/>
      <c r="DL22" s="150"/>
      <c r="DM22" s="150"/>
      <c r="DN22" s="150"/>
      <c r="DO22" s="150"/>
      <c r="DP22" s="150"/>
      <c r="DQ22" s="150"/>
      <c r="DR22" s="150"/>
      <c r="DS22" s="150"/>
      <c r="DT22" s="150"/>
      <c r="DU22" s="150"/>
      <c r="DV22" s="150"/>
      <c r="DW22" s="150"/>
      <c r="DX22" s="150"/>
      <c r="DY22" s="150"/>
      <c r="DZ22" s="150"/>
      <c r="EA22" s="150"/>
      <c r="EB22" s="150"/>
      <c r="EC22" s="150"/>
      <c r="ED22" s="150"/>
      <c r="EE22" s="150"/>
      <c r="EF22" s="150"/>
      <c r="EG22" s="150"/>
      <c r="EH22" s="150"/>
      <c r="EI22" s="150"/>
      <c r="EJ22" s="150"/>
      <c r="EK22" s="150"/>
      <c r="EL22" s="150"/>
      <c r="EM22" s="150"/>
      <c r="EN22" s="150"/>
      <c r="EO22" s="150"/>
      <c r="EP22" s="150"/>
      <c r="EQ22" s="150"/>
      <c r="ER22" s="150"/>
      <c r="ES22" s="150"/>
      <c r="ET22" s="150"/>
      <c r="EU22" s="150"/>
      <c r="EV22" s="150"/>
      <c r="EW22" s="150"/>
      <c r="EX22" s="150"/>
      <c r="EY22" s="150"/>
      <c r="EZ22" s="150"/>
      <c r="FA22" s="150"/>
      <c r="FB22" s="150"/>
      <c r="FC22" s="150"/>
      <c r="FD22" s="150"/>
      <c r="FE22" s="150"/>
      <c r="FF22" s="150"/>
      <c r="FG22" s="150"/>
      <c r="FH22" s="150"/>
      <c r="FI22" s="150"/>
      <c r="FJ22" s="150"/>
      <c r="FK22" s="150"/>
      <c r="FL22" s="150"/>
      <c r="FM22" s="150"/>
      <c r="FN22" s="150"/>
      <c r="FO22" s="150"/>
      <c r="FP22" s="150"/>
      <c r="FQ22" s="150"/>
      <c r="FR22" s="150"/>
      <c r="FS22" s="150"/>
      <c r="FT22" s="150"/>
      <c r="FU22" s="150"/>
      <c r="FV22" s="150"/>
      <c r="FW22" s="150"/>
      <c r="FX22" s="150"/>
      <c r="FY22" s="150"/>
      <c r="FZ22" s="150"/>
      <c r="GA22" s="150"/>
      <c r="GB22" s="150"/>
      <c r="GC22" s="150"/>
      <c r="GD22" s="150"/>
      <c r="GE22" s="150"/>
      <c r="GF22" s="150"/>
      <c r="GG22" s="150"/>
      <c r="GH22" s="150"/>
      <c r="GI22" s="150"/>
      <c r="GJ22" s="150"/>
      <c r="GK22" s="150"/>
      <c r="GL22" s="150"/>
      <c r="GM22" s="150"/>
      <c r="GN22" s="150"/>
      <c r="GO22" s="150"/>
      <c r="GP22" s="150"/>
      <c r="GQ22" s="150"/>
      <c r="GR22" s="150"/>
      <c r="GS22" s="150"/>
      <c r="GT22" s="150"/>
      <c r="GU22" s="150"/>
      <c r="GV22" s="150"/>
      <c r="GW22" s="150"/>
      <c r="GX22" s="150"/>
      <c r="GY22" s="150"/>
      <c r="GZ22" s="150"/>
      <c r="HA22" s="150"/>
      <c r="HB22" s="150"/>
      <c r="HC22" s="150"/>
      <c r="HD22" s="150"/>
      <c r="HE22" s="150"/>
      <c r="HF22" s="150"/>
      <c r="HG22" s="150"/>
      <c r="HH22" s="150"/>
      <c r="HI22" s="150"/>
      <c r="HJ22" s="150"/>
      <c r="HK22" s="150"/>
      <c r="HL22" s="150"/>
      <c r="HM22" s="150"/>
      <c r="HN22" s="150"/>
      <c r="HO22" s="150"/>
      <c r="HP22" s="150"/>
      <c r="HQ22" s="150"/>
      <c r="HR22" s="150"/>
      <c r="HS22" s="150"/>
      <c r="HT22" s="150"/>
      <c r="HU22" s="150"/>
      <c r="HV22" s="150"/>
      <c r="HW22" s="150"/>
      <c r="HX22" s="150"/>
      <c r="HY22" s="150"/>
      <c r="HZ22" s="150"/>
      <c r="IA22" s="150"/>
      <c r="IB22" s="150"/>
      <c r="IC22" s="150"/>
      <c r="ID22" s="150"/>
      <c r="IE22" s="150"/>
      <c r="IF22" s="150"/>
      <c r="IG22" s="150"/>
      <c r="IH22" s="150"/>
      <c r="II22" s="150"/>
      <c r="IJ22" s="150"/>
      <c r="IK22" s="150"/>
      <c r="IL22" s="150"/>
      <c r="IM22" s="150"/>
      <c r="IN22" s="150"/>
      <c r="IO22" s="150"/>
      <c r="IP22" s="150"/>
      <c r="IQ22" s="150"/>
      <c r="IR22" s="150"/>
      <c r="IS22" s="150"/>
      <c r="IT22" s="150"/>
      <c r="IU22" s="150"/>
      <c r="IV22" s="150"/>
      <c r="IW22" s="150"/>
      <c r="IX22" s="150"/>
      <c r="IY22" s="150"/>
      <c r="IZ22" s="150"/>
      <c r="JA22" s="150"/>
      <c r="JB22" s="150"/>
      <c r="JC22" s="150"/>
      <c r="JD22" s="150"/>
      <c r="JE22" s="150"/>
      <c r="JF22" s="150"/>
      <c r="JG22" s="150"/>
      <c r="JH22" s="150"/>
      <c r="JI22" s="150"/>
      <c r="JJ22" s="150"/>
      <c r="JK22" s="150"/>
      <c r="JL22" s="150"/>
      <c r="JM22" s="150"/>
      <c r="JN22" s="150"/>
      <c r="JO22" s="150"/>
      <c r="JP22" s="150"/>
      <c r="JQ22" s="150"/>
      <c r="JR22" s="150"/>
      <c r="JS22" s="150"/>
      <c r="JT22" s="150"/>
      <c r="JU22" s="150"/>
      <c r="JV22" s="150"/>
      <c r="JW22" s="234"/>
      <c r="JX22" s="234"/>
      <c r="JY22" s="150"/>
      <c r="JZ22" s="150"/>
      <c r="KA22" s="150"/>
      <c r="KB22" s="150"/>
      <c r="KC22" s="150"/>
      <c r="KD22" s="150"/>
      <c r="KE22" s="150"/>
      <c r="KF22" s="150"/>
      <c r="KG22" s="150"/>
      <c r="KH22" s="150"/>
      <c r="KI22" s="150"/>
      <c r="KJ22" s="234"/>
      <c r="KK22" s="234"/>
      <c r="KL22" s="150"/>
      <c r="KM22" s="150"/>
      <c r="KN22" s="150"/>
      <c r="KO22" s="150"/>
      <c r="KP22" s="150"/>
      <c r="KQ22" s="150"/>
      <c r="KR22" s="150"/>
      <c r="KS22" s="150"/>
      <c r="KT22" s="150"/>
      <c r="KU22" s="150"/>
      <c r="KV22" s="150"/>
      <c r="KW22" s="234"/>
      <c r="KX22" s="234"/>
      <c r="KY22" s="150"/>
      <c r="KZ22" s="150"/>
      <c r="LA22" s="150"/>
      <c r="LB22" s="150"/>
      <c r="LC22" s="150"/>
      <c r="LD22" s="150"/>
      <c r="LE22" s="150"/>
      <c r="LF22" s="150"/>
      <c r="LG22" s="150"/>
      <c r="LH22" s="150"/>
      <c r="LI22" s="150"/>
      <c r="LJ22" s="234"/>
      <c r="LK22" s="234"/>
      <c r="LL22" s="150"/>
      <c r="LM22" s="150"/>
      <c r="LN22" s="150"/>
      <c r="LO22" s="150"/>
      <c r="LP22" s="150"/>
      <c r="LQ22" s="150"/>
      <c r="LR22" s="150"/>
      <c r="LS22" s="150"/>
      <c r="LT22" s="150"/>
      <c r="LU22" s="150"/>
      <c r="LV22" s="150"/>
      <c r="LW22" s="234"/>
      <c r="LX22" s="234"/>
      <c r="LY22" s="150"/>
      <c r="LZ22" s="150"/>
      <c r="MA22" s="150"/>
      <c r="MB22" s="150"/>
      <c r="MC22" s="150"/>
      <c r="MD22" s="150"/>
      <c r="ME22" s="150"/>
      <c r="MF22" s="150"/>
      <c r="MG22" s="150"/>
      <c r="MH22" s="150"/>
      <c r="MI22" s="150"/>
      <c r="MJ22" s="200"/>
    </row>
    <row r="23" spans="1:348" ht="20.25" x14ac:dyDescent="0.3">
      <c r="A23" s="38">
        <v>70</v>
      </c>
      <c r="B23" s="39"/>
      <c r="C23" s="40" t="s">
        <v>220</v>
      </c>
      <c r="D23" s="40" t="s">
        <v>105</v>
      </c>
      <c r="E23" s="151">
        <f t="shared" ref="E23:V23" si="60">E25</f>
        <v>278569120.34718746</v>
      </c>
      <c r="F23" s="151">
        <f t="shared" si="60"/>
        <v>358748539.47588056</v>
      </c>
      <c r="G23" s="151">
        <f t="shared" si="60"/>
        <v>401077028.04206312</v>
      </c>
      <c r="H23" s="151">
        <v>475748768.9868136</v>
      </c>
      <c r="I23" s="151">
        <f t="shared" si="60"/>
        <v>574510094.30812883</v>
      </c>
      <c r="J23" s="151">
        <f t="shared" si="60"/>
        <v>642841470.53914189</v>
      </c>
      <c r="K23" s="151">
        <f t="shared" si="60"/>
        <v>56906013.186446339</v>
      </c>
      <c r="L23" s="151">
        <f t="shared" si="60"/>
        <v>56028768.152228348</v>
      </c>
      <c r="M23" s="151">
        <f t="shared" si="60"/>
        <v>59391908.696377903</v>
      </c>
      <c r="N23" s="151">
        <f t="shared" si="60"/>
        <v>58063549.490903027</v>
      </c>
      <c r="O23" s="151">
        <f t="shared" si="60"/>
        <v>57375154.398264058</v>
      </c>
      <c r="P23" s="151">
        <f t="shared" si="60"/>
        <v>60476306.125855453</v>
      </c>
      <c r="Q23" s="151">
        <f t="shared" si="60"/>
        <v>59845547.487898521</v>
      </c>
      <c r="R23" s="151">
        <f t="shared" si="60"/>
        <v>58718753.129694551</v>
      </c>
      <c r="S23" s="151">
        <f t="shared" si="60"/>
        <v>59202749.958270736</v>
      </c>
      <c r="T23" s="151">
        <f t="shared" si="60"/>
        <v>60272275.079285599</v>
      </c>
      <c r="U23" s="151">
        <f t="shared" si="60"/>
        <v>60280220.33049576</v>
      </c>
      <c r="V23" s="151">
        <f t="shared" si="60"/>
        <v>71401752.628943428</v>
      </c>
      <c r="W23" s="151">
        <f>K23+L23+M23+N23+O23+P23+Q23+R23+S23+T23+U23+V23</f>
        <v>717962998.66466367</v>
      </c>
      <c r="X23" s="151">
        <f t="shared" ref="X23:AI23" si="61">X25</f>
        <v>59492751.627441168</v>
      </c>
      <c r="Y23" s="151">
        <f t="shared" si="61"/>
        <v>61094057.753296621</v>
      </c>
      <c r="Z23" s="151">
        <f t="shared" si="61"/>
        <v>65656296.945418119</v>
      </c>
      <c r="AA23" s="151">
        <f t="shared" si="61"/>
        <v>64776694.207978636</v>
      </c>
      <c r="AB23" s="151">
        <f t="shared" si="61"/>
        <v>64478480.220330499</v>
      </c>
      <c r="AC23" s="151">
        <f t="shared" si="61"/>
        <v>65770605.908863291</v>
      </c>
      <c r="AD23" s="151">
        <f t="shared" si="61"/>
        <v>66584105.324653648</v>
      </c>
      <c r="AE23" s="151">
        <f t="shared" si="61"/>
        <v>64833045.401435487</v>
      </c>
      <c r="AF23" s="151">
        <f t="shared" si="61"/>
        <v>66517906.025705226</v>
      </c>
      <c r="AG23" s="151">
        <f t="shared" si="61"/>
        <v>66730779.502587222</v>
      </c>
      <c r="AH23" s="151">
        <f t="shared" si="61"/>
        <v>68190485.728592888</v>
      </c>
      <c r="AI23" s="151">
        <f t="shared" si="61"/>
        <v>80115556.668335855</v>
      </c>
      <c r="AJ23" s="151">
        <f>X23+Y23+Z23+AA23+AB23+AC23+AD23+AE23+AF23+AG23+AH23+AI23</f>
        <v>794240765.31463861</v>
      </c>
      <c r="AK23" s="151">
        <f t="shared" ref="AK23:AV23" si="62">AK25</f>
        <v>67949825.988983482</v>
      </c>
      <c r="AL23" s="151">
        <f t="shared" si="62"/>
        <v>67733413.870806217</v>
      </c>
      <c r="AM23" s="151">
        <f t="shared" si="62"/>
        <v>71362260.891337022</v>
      </c>
      <c r="AN23" s="151">
        <f t="shared" si="62"/>
        <v>69388966.783508599</v>
      </c>
      <c r="AO23" s="151">
        <f t="shared" si="62"/>
        <v>72906948.518611282</v>
      </c>
      <c r="AP23" s="151">
        <f t="shared" si="62"/>
        <v>73265903.021198481</v>
      </c>
      <c r="AQ23" s="151">
        <f t="shared" si="62"/>
        <v>75398127.190786183</v>
      </c>
      <c r="AR23" s="151">
        <f t="shared" si="62"/>
        <v>73941643.321983024</v>
      </c>
      <c r="AS23" s="151">
        <f t="shared" si="62"/>
        <v>74304906.757386088</v>
      </c>
      <c r="AT23" s="151">
        <f t="shared" si="62"/>
        <v>75852444.924261406</v>
      </c>
      <c r="AU23" s="151">
        <f t="shared" si="62"/>
        <v>77652643.298113883</v>
      </c>
      <c r="AV23" s="151">
        <f t="shared" si="62"/>
        <v>90051307.187322602</v>
      </c>
      <c r="AW23" s="151">
        <f>AK23+AL23+AM23+AN23+AO23+AP23+AQ23+AR23+AS23+AT23+AU23+AV23</f>
        <v>889808391.75429845</v>
      </c>
      <c r="AX23" s="151">
        <f t="shared" ref="AX23:BI23" si="63">AX25</f>
        <v>77282604.654815555</v>
      </c>
      <c r="AY23" s="151">
        <f t="shared" si="63"/>
        <v>79342957.268277436</v>
      </c>
      <c r="AZ23" s="151">
        <f t="shared" si="63"/>
        <v>81461398.57861793</v>
      </c>
      <c r="BA23" s="151">
        <f t="shared" si="63"/>
        <v>81508574.835962281</v>
      </c>
      <c r="BB23" s="151">
        <f t="shared" si="63"/>
        <v>83204537.47467038</v>
      </c>
      <c r="BC23" s="151">
        <f t="shared" si="63"/>
        <v>83751144.641962916</v>
      </c>
      <c r="BD23" s="151">
        <f t="shared" si="63"/>
        <v>83518433.965823755</v>
      </c>
      <c r="BE23" s="151">
        <f t="shared" si="63"/>
        <v>82859579.792438701</v>
      </c>
      <c r="BF23" s="151">
        <f t="shared" si="63"/>
        <v>83772450.250041708</v>
      </c>
      <c r="BG23" s="151">
        <f t="shared" si="63"/>
        <v>85943961.775997341</v>
      </c>
      <c r="BH23" s="151">
        <f t="shared" si="63"/>
        <v>87237134.67321822</v>
      </c>
      <c r="BI23" s="151">
        <f t="shared" si="63"/>
        <v>100487535.62330991</v>
      </c>
      <c r="BJ23" s="151">
        <f>AX23+AY23+AZ23+BA23+BB23+BC23+BD23+BE23+BF23+BG23+BH23+BI23</f>
        <v>1010370313.5351362</v>
      </c>
      <c r="BK23" s="151">
        <f t="shared" ref="BK23:BV23" si="64">BK25</f>
        <v>87201382.490402266</v>
      </c>
      <c r="BL23" s="151">
        <f t="shared" si="64"/>
        <v>89605370.518486083</v>
      </c>
      <c r="BM23" s="151">
        <f t="shared" si="64"/>
        <v>89776463.890460685</v>
      </c>
      <c r="BN23" s="151">
        <f t="shared" si="64"/>
        <v>92006608.71044068</v>
      </c>
      <c r="BO23" s="151">
        <f t="shared" si="64"/>
        <v>93212897.665832072</v>
      </c>
      <c r="BP23" s="151">
        <f t="shared" si="64"/>
        <v>92154816.901393712</v>
      </c>
      <c r="BQ23" s="151">
        <f t="shared" si="64"/>
        <v>94369292.451009899</v>
      </c>
      <c r="BR23" s="151">
        <f t="shared" si="64"/>
        <v>92949960.700676039</v>
      </c>
      <c r="BS23" s="151">
        <f t="shared" si="64"/>
        <v>95680000.140711024</v>
      </c>
      <c r="BT23" s="151">
        <f t="shared" si="64"/>
        <v>96042959.444458395</v>
      </c>
      <c r="BU23" s="151">
        <f t="shared" si="64"/>
        <v>96274623.702386886</v>
      </c>
      <c r="BV23" s="151">
        <f t="shared" si="64"/>
        <v>112680533.43836588</v>
      </c>
      <c r="BW23" s="151">
        <f>BK23+BL23+BM23+BN23+BO23+BP23+BQ23+BR23+BS23+BT23+BU23+BV23</f>
        <v>1131954910.0546236</v>
      </c>
      <c r="BX23" s="151">
        <f t="shared" ref="BX23:CI23" si="65">BX25</f>
        <v>97914104.198339194</v>
      </c>
      <c r="BY23" s="151">
        <f t="shared" si="65"/>
        <v>98774093.241195112</v>
      </c>
      <c r="BZ23" s="151">
        <f t="shared" si="65"/>
        <v>98826162.685778692</v>
      </c>
      <c r="CA23" s="151">
        <f t="shared" si="65"/>
        <v>99405025.764438316</v>
      </c>
      <c r="CB23" s="151">
        <f t="shared" si="65"/>
        <v>99752504.421799392</v>
      </c>
      <c r="CC23" s="151">
        <f t="shared" si="65"/>
        <v>100285661.53396758</v>
      </c>
      <c r="CD23" s="151">
        <f t="shared" si="65"/>
        <v>102376489.3176432</v>
      </c>
      <c r="CE23" s="151">
        <f t="shared" si="65"/>
        <v>99672755.479135349</v>
      </c>
      <c r="CF23" s="151">
        <f t="shared" si="65"/>
        <v>101901388.3791938</v>
      </c>
      <c r="CG23" s="151">
        <f t="shared" si="65"/>
        <v>103217161.14709562</v>
      </c>
      <c r="CH23" s="151">
        <f t="shared" si="65"/>
        <v>102905022.91562343</v>
      </c>
      <c r="CI23" s="151">
        <f t="shared" si="65"/>
        <v>120994417.07924393</v>
      </c>
      <c r="CJ23" s="151">
        <f>BX23+BY23+BZ23+CA23+CB23+CC23+CD23+CE23+CF23+CG23+CH23+CI23</f>
        <v>1226024786.1634536</v>
      </c>
      <c r="CK23" s="151">
        <f t="shared" ref="CK23:CV23" si="66">CK25</f>
        <v>103826562.2467034</v>
      </c>
      <c r="CL23" s="151">
        <f t="shared" si="66"/>
        <v>103523807.84839758</v>
      </c>
      <c r="CM23" s="151">
        <f t="shared" si="66"/>
        <v>105858844.29531801</v>
      </c>
      <c r="CN23" s="151">
        <f t="shared" si="66"/>
        <v>107201372.20409781</v>
      </c>
      <c r="CO23" s="151">
        <f t="shared" si="66"/>
        <v>106907765.81538975</v>
      </c>
      <c r="CP23" s="151">
        <f t="shared" si="66"/>
        <v>107595121.84944083</v>
      </c>
      <c r="CQ23" s="151">
        <f t="shared" si="66"/>
        <v>108655433.26861127</v>
      </c>
      <c r="CR23" s="151">
        <f t="shared" si="66"/>
        <v>107817513.770656</v>
      </c>
      <c r="CS23" s="151">
        <f t="shared" si="66"/>
        <v>110174891.50392254</v>
      </c>
      <c r="CT23" s="151">
        <f t="shared" si="66"/>
        <v>109811805.20781171</v>
      </c>
      <c r="CU23" s="151">
        <f t="shared" si="66"/>
        <v>111524073.61041564</v>
      </c>
      <c r="CV23" s="151">
        <f t="shared" si="66"/>
        <v>132227321.11917877</v>
      </c>
      <c r="CW23" s="151">
        <f>CK23+CL23+CM23+CN23+CO23+CP23+CQ23+CR23+CS23+CT23+CU23+CV23</f>
        <v>1315124512.7399435</v>
      </c>
      <c r="CX23" s="151">
        <f t="shared" ref="CX23:DI23" si="67">CX25</f>
        <v>113571513.07290104</v>
      </c>
      <c r="CY23" s="151">
        <f t="shared" si="67"/>
        <v>109276009.38440995</v>
      </c>
      <c r="CZ23" s="151">
        <f t="shared" si="67"/>
        <v>112167382.61350361</v>
      </c>
      <c r="DA23" s="151">
        <f t="shared" si="67"/>
        <v>114221293.03250709</v>
      </c>
      <c r="DB23" s="151">
        <f t="shared" si="67"/>
        <v>112597940.35081789</v>
      </c>
      <c r="DC23" s="151">
        <f t="shared" si="67"/>
        <v>115409296.45238692</v>
      </c>
      <c r="DD23" s="151">
        <f t="shared" si="67"/>
        <v>114943230.56205143</v>
      </c>
      <c r="DE23" s="151">
        <f t="shared" si="67"/>
        <v>113981448.86521451</v>
      </c>
      <c r="DF23" s="151">
        <f t="shared" si="67"/>
        <v>117845891.45338847</v>
      </c>
      <c r="DG23" s="151">
        <f t="shared" si="67"/>
        <v>117184171.62852608</v>
      </c>
      <c r="DH23" s="151">
        <f t="shared" si="67"/>
        <v>119580529.17238353</v>
      </c>
      <c r="DI23" s="151">
        <f t="shared" si="67"/>
        <v>139073069.83521122</v>
      </c>
      <c r="DJ23" s="151">
        <f>CX23+CY23+CZ23+DA23+DB23+DC23+DD23+DE23+DF23+DG23+DH23+DI23</f>
        <v>1399851776.4233017</v>
      </c>
      <c r="DK23" s="151">
        <f t="shared" ref="DK23:DV23" si="68">DK25</f>
        <v>119478020.89050242</v>
      </c>
      <c r="DL23" s="151">
        <f t="shared" si="68"/>
        <v>117525315.73130532</v>
      </c>
      <c r="DM23" s="151">
        <f t="shared" si="68"/>
        <v>118691252.04790519</v>
      </c>
      <c r="DN23" s="151">
        <f t="shared" si="68"/>
        <v>121595070.06351194</v>
      </c>
      <c r="DO23" s="151">
        <f t="shared" si="68"/>
        <v>120749485.73234852</v>
      </c>
      <c r="DP23" s="151">
        <f t="shared" si="68"/>
        <v>122339744.19495912</v>
      </c>
      <c r="DQ23" s="151">
        <f t="shared" si="68"/>
        <v>122846958.14346519</v>
      </c>
      <c r="DR23" s="151">
        <f t="shared" si="68"/>
        <v>120232931.28722253</v>
      </c>
      <c r="DS23" s="151">
        <f t="shared" si="68"/>
        <v>123469496.0054248</v>
      </c>
      <c r="DT23" s="151">
        <f t="shared" si="68"/>
        <v>123884641.55733603</v>
      </c>
      <c r="DU23" s="151">
        <f t="shared" si="68"/>
        <v>126880564.76422967</v>
      </c>
      <c r="DV23" s="151">
        <f t="shared" si="68"/>
        <v>148571539.90640137</v>
      </c>
      <c r="DW23" s="151">
        <f>DK23+DL23+DM23+DN23+DO23+DP23+DQ23+DR23+DS23+DT23+DU23+DV23</f>
        <v>1486265020.3246124</v>
      </c>
      <c r="DX23" s="151">
        <f t="shared" ref="DX23:EI23" si="69">DX25</f>
        <v>126430852.76000001</v>
      </c>
      <c r="DY23" s="151">
        <f t="shared" si="69"/>
        <v>126558364.32999998</v>
      </c>
      <c r="DZ23" s="151">
        <f t="shared" si="69"/>
        <v>128119546.45999999</v>
      </c>
      <c r="EA23" s="151">
        <f t="shared" si="69"/>
        <v>131006319.44000001</v>
      </c>
      <c r="EB23" s="151">
        <f t="shared" si="69"/>
        <v>130539095.95</v>
      </c>
      <c r="EC23" s="151">
        <f t="shared" si="69"/>
        <v>133808486.45000002</v>
      </c>
      <c r="ED23" s="151">
        <f t="shared" si="69"/>
        <v>132851050.41999997</v>
      </c>
      <c r="EE23" s="151">
        <f t="shared" si="69"/>
        <v>132749405.30000001</v>
      </c>
      <c r="EF23" s="151">
        <f t="shared" si="69"/>
        <v>134461848.03</v>
      </c>
      <c r="EG23" s="151">
        <f t="shared" si="69"/>
        <v>135143478</v>
      </c>
      <c r="EH23" s="151">
        <f t="shared" si="69"/>
        <v>139829138.78</v>
      </c>
      <c r="EI23" s="151">
        <f t="shared" si="69"/>
        <v>164054934.94999996</v>
      </c>
      <c r="EJ23" s="151">
        <f>DX23+DY23+DZ23+EA23+EB23+EC23+ED23+EE23+EF23+EG23+EH23+EI23</f>
        <v>1615552520.8699999</v>
      </c>
      <c r="EK23" s="151">
        <f t="shared" ref="EK23:EV23" si="70">EK25</f>
        <v>139158833.78000003</v>
      </c>
      <c r="EL23" s="151">
        <f t="shared" si="70"/>
        <v>140878967.87000003</v>
      </c>
      <c r="EM23" s="151">
        <f t="shared" si="70"/>
        <v>143317818.40000004</v>
      </c>
      <c r="EN23" s="151">
        <f t="shared" si="70"/>
        <v>147048365.75999999</v>
      </c>
      <c r="EO23" s="151">
        <f t="shared" si="70"/>
        <v>146447913.97999996</v>
      </c>
      <c r="EP23" s="151">
        <f t="shared" si="70"/>
        <v>147410434.51000002</v>
      </c>
      <c r="EQ23" s="151">
        <f t="shared" si="70"/>
        <v>149122055.64999995</v>
      </c>
      <c r="ER23" s="151">
        <f t="shared" si="70"/>
        <v>145954863.00000003</v>
      </c>
      <c r="ES23" s="151">
        <f t="shared" si="70"/>
        <v>151854448.14999992</v>
      </c>
      <c r="ET23" s="151">
        <f t="shared" si="70"/>
        <v>152979030.79000005</v>
      </c>
      <c r="EU23" s="151">
        <f t="shared" si="70"/>
        <v>152935562.28000006</v>
      </c>
      <c r="EV23" s="151">
        <f t="shared" si="70"/>
        <v>173677560.46000007</v>
      </c>
      <c r="EW23" s="151">
        <f>EK23+EL23+EM23+EN23+EO23+EP23+EQ23+ER23+ES23+ET23+EU23+EV23</f>
        <v>1790785854.6300001</v>
      </c>
      <c r="EX23" s="151">
        <f t="shared" ref="EX23:FI23" si="71">EX25</f>
        <v>152834825.37</v>
      </c>
      <c r="EY23" s="151">
        <f t="shared" si="71"/>
        <v>149151912.61000001</v>
      </c>
      <c r="EZ23" s="151">
        <f t="shared" si="71"/>
        <v>150541164.31999999</v>
      </c>
      <c r="FA23" s="151">
        <f t="shared" si="71"/>
        <v>152431957.67000002</v>
      </c>
      <c r="FB23" s="151">
        <f t="shared" si="71"/>
        <v>149460058.14000002</v>
      </c>
      <c r="FC23" s="151">
        <f t="shared" si="71"/>
        <v>149193534.22</v>
      </c>
      <c r="FD23" s="151">
        <f t="shared" si="71"/>
        <v>149393911.66</v>
      </c>
      <c r="FE23" s="151">
        <f t="shared" si="71"/>
        <v>147069841.10000002</v>
      </c>
      <c r="FF23" s="151">
        <f t="shared" si="71"/>
        <v>147253627.24999997</v>
      </c>
      <c r="FG23" s="151">
        <f t="shared" si="71"/>
        <v>151256607.65000001</v>
      </c>
      <c r="FH23" s="151">
        <f t="shared" si="71"/>
        <v>150483290.95999989</v>
      </c>
      <c r="FI23" s="151">
        <f t="shared" si="71"/>
        <v>168467676.51999998</v>
      </c>
      <c r="FJ23" s="151">
        <f>EX23+EY23+EZ23+FA23+FB23+FC23+FD23+FE23+FF23+FG23+FH23+FI23</f>
        <v>1817538407.47</v>
      </c>
      <c r="FK23" s="151">
        <f t="shared" ref="FK23:FV23" si="72">FK25</f>
        <v>150099429.37</v>
      </c>
      <c r="FL23" s="151">
        <f t="shared" si="72"/>
        <v>146608439.76999998</v>
      </c>
      <c r="FM23" s="151">
        <f t="shared" si="72"/>
        <v>152631432.67000002</v>
      </c>
      <c r="FN23" s="151">
        <f t="shared" si="72"/>
        <v>154344565.84999996</v>
      </c>
      <c r="FO23" s="151">
        <f t="shared" si="72"/>
        <v>151633580.21000001</v>
      </c>
      <c r="FP23" s="151">
        <f t="shared" si="72"/>
        <v>154051105.39999998</v>
      </c>
      <c r="FQ23" s="151">
        <f t="shared" si="72"/>
        <v>152123147.51000002</v>
      </c>
      <c r="FR23" s="151">
        <f t="shared" si="72"/>
        <v>151384489.18000001</v>
      </c>
      <c r="FS23" s="151">
        <f t="shared" si="72"/>
        <v>152192991.54999998</v>
      </c>
      <c r="FT23" s="151">
        <f t="shared" si="72"/>
        <v>153073730.17999992</v>
      </c>
      <c r="FU23" s="151">
        <f t="shared" si="72"/>
        <v>153681021.34000009</v>
      </c>
      <c r="FV23" s="151">
        <f t="shared" si="72"/>
        <v>173086462.98999989</v>
      </c>
      <c r="FW23" s="151">
        <f>FK23+FL23+FM23+FN23+FO23+FP23+FQ23+FR23+FS23+FT23+FU23+FV23</f>
        <v>1844910396.02</v>
      </c>
      <c r="FX23" s="151">
        <f t="shared" ref="FX23:GF23" si="73">FX25+FX62</f>
        <v>154625368.65000001</v>
      </c>
      <c r="FY23" s="151">
        <f t="shared" si="73"/>
        <v>149327331.98000002</v>
      </c>
      <c r="FZ23" s="151">
        <f t="shared" si="73"/>
        <v>153807740.60000002</v>
      </c>
      <c r="GA23" s="151">
        <f t="shared" si="73"/>
        <v>154409948.16999996</v>
      </c>
      <c r="GB23" s="151">
        <f t="shared" si="73"/>
        <v>154368254.52000001</v>
      </c>
      <c r="GC23" s="151">
        <f t="shared" si="73"/>
        <v>154231462.94000003</v>
      </c>
      <c r="GD23" s="151">
        <f t="shared" si="73"/>
        <v>153281962.18999994</v>
      </c>
      <c r="GE23" s="151">
        <f t="shared" si="73"/>
        <v>151818322.83000004</v>
      </c>
      <c r="GF23" s="151">
        <f t="shared" si="73"/>
        <v>153661559.22</v>
      </c>
      <c r="GG23" s="151">
        <f>GG25</f>
        <v>144939006</v>
      </c>
      <c r="GH23" s="151">
        <f>GH25+GH62</f>
        <v>157224055.97</v>
      </c>
      <c r="GI23" s="151">
        <f>GI25+GI62</f>
        <v>176074317</v>
      </c>
      <c r="GJ23" s="151">
        <f>FY23+FZ23+GA23+GB23+GC23+GD23+GE23+GF23+GH23+GG23+GI23+FX23</f>
        <v>1857769330.0700002</v>
      </c>
      <c r="GK23" s="151">
        <f t="shared" ref="GK23:GS23" si="74">GK25+GK62</f>
        <v>154181968.34999993</v>
      </c>
      <c r="GL23" s="151">
        <f t="shared" si="74"/>
        <v>156853306.91999999</v>
      </c>
      <c r="GM23" s="151">
        <f t="shared" si="74"/>
        <v>162307382.75</v>
      </c>
      <c r="GN23" s="151">
        <f t="shared" si="74"/>
        <v>155107794.41000006</v>
      </c>
      <c r="GO23" s="151">
        <f t="shared" si="74"/>
        <v>160817340.65999997</v>
      </c>
      <c r="GP23" s="151">
        <f t="shared" si="74"/>
        <v>157715614.82000002</v>
      </c>
      <c r="GQ23" s="151">
        <f t="shared" si="74"/>
        <v>148750592.28999996</v>
      </c>
      <c r="GR23" s="151">
        <f t="shared" si="74"/>
        <v>162783400.49000001</v>
      </c>
      <c r="GS23" s="151">
        <f t="shared" si="74"/>
        <v>149617642.72999996</v>
      </c>
      <c r="GT23" s="151">
        <f>GT25+GT62</f>
        <v>151812597.45000008</v>
      </c>
      <c r="GU23" s="151">
        <f>GU25+GU62</f>
        <v>116185691.41000003</v>
      </c>
      <c r="GV23" s="151">
        <f>GV25+GV62</f>
        <v>164396338.78</v>
      </c>
      <c r="GW23" s="151">
        <f>GK23+GL23+GM23+GN23+GO23+GP23+GQ23+GR23+GS23+GT23+GU23+GV23</f>
        <v>1840529671.0599999</v>
      </c>
      <c r="GX23" s="151">
        <f t="shared" ref="GX23:HF23" si="75">GX25+GX62</f>
        <v>149210575.47</v>
      </c>
      <c r="GY23" s="151">
        <f t="shared" si="75"/>
        <v>149548647.26000002</v>
      </c>
      <c r="GZ23" s="151">
        <f t="shared" si="75"/>
        <v>148292702.79999998</v>
      </c>
      <c r="HA23" s="151">
        <f t="shared" si="75"/>
        <v>151059740.53000003</v>
      </c>
      <c r="HB23" s="151">
        <f t="shared" si="75"/>
        <v>150340776.21999997</v>
      </c>
      <c r="HC23" s="151">
        <f t="shared" si="75"/>
        <v>149318533.21000001</v>
      </c>
      <c r="HD23" s="151">
        <f t="shared" si="75"/>
        <v>147139913.74000001</v>
      </c>
      <c r="HE23" s="151">
        <f t="shared" si="75"/>
        <v>149310526.08000004</v>
      </c>
      <c r="HF23" s="151">
        <f t="shared" si="75"/>
        <v>147613986.39999992</v>
      </c>
      <c r="HG23" s="151">
        <f>HG25+HG62</f>
        <v>148137893.45000011</v>
      </c>
      <c r="HH23" s="151">
        <f>HH25+HH62</f>
        <v>150654313.12</v>
      </c>
      <c r="HI23" s="151">
        <f>HI25+HI62</f>
        <v>165365835.49000007</v>
      </c>
      <c r="HJ23" s="151">
        <f>GX23+GY23+GZ23+HA23+HB23+HC23+HD23+HE23+HF23+HG23+HH23+HI23</f>
        <v>1805993443.7699997</v>
      </c>
      <c r="HK23" s="151">
        <f t="shared" ref="HK23:HS23" si="76">HK25+HK62</f>
        <v>152177814.95000002</v>
      </c>
      <c r="HL23" s="151">
        <f t="shared" si="76"/>
        <v>158429471.82999998</v>
      </c>
      <c r="HM23" s="151">
        <f t="shared" si="76"/>
        <v>183379390.18000001</v>
      </c>
      <c r="HN23" s="151">
        <f t="shared" si="76"/>
        <v>124651159.69000003</v>
      </c>
      <c r="HO23" s="151">
        <f t="shared" si="76"/>
        <v>154769129.44</v>
      </c>
      <c r="HP23" s="151">
        <f t="shared" si="76"/>
        <v>155230748.76000008</v>
      </c>
      <c r="HQ23" s="151">
        <f t="shared" si="76"/>
        <v>156384727.26000002</v>
      </c>
      <c r="HR23" s="151">
        <f t="shared" si="76"/>
        <v>155110542.11999992</v>
      </c>
      <c r="HS23" s="151">
        <f t="shared" si="76"/>
        <v>154101393.36000004</v>
      </c>
      <c r="HT23" s="151">
        <f>HT25+HT62</f>
        <v>156359410.77000004</v>
      </c>
      <c r="HU23" s="151">
        <f>HU25+HU62</f>
        <v>157266103.93999994</v>
      </c>
      <c r="HV23" s="151">
        <f>HV25+HV62</f>
        <v>174428477.3600001</v>
      </c>
      <c r="HW23" s="151">
        <f>HK23+HL23+HM23+HN23+HO23+HP23+HQ23+HR23+HS23+HT23+HU23+HV23</f>
        <v>1882288369.6600003</v>
      </c>
      <c r="HX23" s="151">
        <f t="shared" ref="HX23:IF23" si="77">HX25+HX62</f>
        <v>193022771.03999996</v>
      </c>
      <c r="HY23" s="151">
        <f t="shared" si="77"/>
        <v>94129198.789999962</v>
      </c>
      <c r="HZ23" s="151">
        <f t="shared" si="77"/>
        <v>189382092.84000003</v>
      </c>
      <c r="IA23" s="151">
        <f t="shared" si="77"/>
        <v>161358609.93000004</v>
      </c>
      <c r="IB23" s="151">
        <f t="shared" si="77"/>
        <v>159386834.71999994</v>
      </c>
      <c r="IC23" s="151">
        <f t="shared" si="77"/>
        <v>159377807.38000003</v>
      </c>
      <c r="ID23" s="151">
        <f t="shared" si="77"/>
        <v>161502879.87999994</v>
      </c>
      <c r="IE23" s="151">
        <f t="shared" si="77"/>
        <v>159489215.25999999</v>
      </c>
      <c r="IF23" s="151">
        <f t="shared" si="77"/>
        <v>159342384.96999994</v>
      </c>
      <c r="IG23" s="151">
        <f>IG25+IG62</f>
        <v>160738708.07000002</v>
      </c>
      <c r="IH23" s="151">
        <f>IH25+IH62</f>
        <v>162424168.31</v>
      </c>
      <c r="II23" s="151">
        <f>II25+II62</f>
        <v>181603069.65999991</v>
      </c>
      <c r="IJ23" s="151">
        <f>HX23+HY23+HZ23+IA23+IB23+IC23+ID23+IE23+IF23+IG23+IH23+II23</f>
        <v>1941757740.8499997</v>
      </c>
      <c r="IK23" s="151">
        <f t="shared" ref="IK23:IS23" si="78">IK25+IK62</f>
        <v>165262795.63000003</v>
      </c>
      <c r="IL23" s="151">
        <f t="shared" si="78"/>
        <v>162736709.17999998</v>
      </c>
      <c r="IM23" s="151">
        <f t="shared" si="78"/>
        <v>165837840.02999997</v>
      </c>
      <c r="IN23" s="151">
        <f t="shared" si="78"/>
        <v>169659741.66</v>
      </c>
      <c r="IO23" s="151">
        <f t="shared" si="78"/>
        <v>166288468.76999995</v>
      </c>
      <c r="IP23" s="151">
        <f t="shared" si="78"/>
        <v>167026288.65000007</v>
      </c>
      <c r="IQ23" s="151">
        <f t="shared" si="78"/>
        <v>167298849.67000002</v>
      </c>
      <c r="IR23" s="151">
        <f t="shared" si="78"/>
        <v>166198809.25</v>
      </c>
      <c r="IS23" s="151">
        <f t="shared" si="78"/>
        <v>168746071.83000007</v>
      </c>
      <c r="IT23" s="151">
        <f>IT25+IT62</f>
        <v>168380414.10999995</v>
      </c>
      <c r="IU23" s="151">
        <f>IU25+IU62</f>
        <v>170166823.13999996</v>
      </c>
      <c r="IV23" s="151">
        <f>IV25+IV62</f>
        <v>188281455.22000006</v>
      </c>
      <c r="IW23" s="151">
        <f>IK23+IL23+IM23+IN23+IO23+IP23+IQ23+IR23+IS23+IT23+IU23+IV23</f>
        <v>2025884267.1400001</v>
      </c>
      <c r="IX23" s="151">
        <f t="shared" ref="IX23:JF23" si="79">IX25+IX62</f>
        <v>209876519.66999999</v>
      </c>
      <c r="IY23" s="151">
        <f t="shared" si="79"/>
        <v>138423815.26000002</v>
      </c>
      <c r="IZ23" s="151">
        <f t="shared" si="79"/>
        <v>206584717.39999998</v>
      </c>
      <c r="JA23" s="151">
        <f t="shared" si="79"/>
        <v>145258207.85000002</v>
      </c>
      <c r="JB23" s="151">
        <f t="shared" si="79"/>
        <v>175735660.47999996</v>
      </c>
      <c r="JC23" s="151">
        <f t="shared" si="79"/>
        <v>178099813.80999997</v>
      </c>
      <c r="JD23" s="151">
        <f t="shared" si="79"/>
        <v>178035416.02000004</v>
      </c>
      <c r="JE23" s="151">
        <f t="shared" si="79"/>
        <v>176407451.27000004</v>
      </c>
      <c r="JF23" s="151">
        <f t="shared" si="79"/>
        <v>178294295.77000004</v>
      </c>
      <c r="JG23" s="151">
        <f>JG25+JG62</f>
        <v>179020782.34999999</v>
      </c>
      <c r="JH23" s="151">
        <f>JH25+JH62</f>
        <v>182084188.05999997</v>
      </c>
      <c r="JI23" s="151">
        <f>JI25+JI62</f>
        <v>204907885.72000009</v>
      </c>
      <c r="JJ23" s="151">
        <f>IX23+IY23+IZ23+JA23+JB23+JC23+JD23+JE23+JF23+JG23+JH23+JI23</f>
        <v>2152728753.6599998</v>
      </c>
      <c r="JK23" s="151">
        <f t="shared" ref="JK23:JS23" si="80">JK25+JK62</f>
        <v>190294957.57999998</v>
      </c>
      <c r="JL23" s="151">
        <f t="shared" si="80"/>
        <v>184752075.48000002</v>
      </c>
      <c r="JM23" s="151">
        <f t="shared" si="80"/>
        <v>186439963.42000005</v>
      </c>
      <c r="JN23" s="151">
        <f t="shared" si="80"/>
        <v>191326640.57999995</v>
      </c>
      <c r="JO23" s="151">
        <f t="shared" si="80"/>
        <v>189810238.16000006</v>
      </c>
      <c r="JP23" s="151">
        <f t="shared" si="80"/>
        <v>190073106.50000003</v>
      </c>
      <c r="JQ23" s="151">
        <f t="shared" si="80"/>
        <v>191337235.09</v>
      </c>
      <c r="JR23" s="151">
        <f t="shared" si="80"/>
        <v>189893406.31999999</v>
      </c>
      <c r="JS23" s="151">
        <f t="shared" si="80"/>
        <v>190944071.82000002</v>
      </c>
      <c r="JT23" s="151">
        <f>JT25+JT62</f>
        <v>190303961.97000003</v>
      </c>
      <c r="JU23" s="151">
        <f>JU25+JU62</f>
        <v>194962893.06</v>
      </c>
      <c r="JV23" s="151">
        <f>JV25+JV62</f>
        <v>221568631.49000001</v>
      </c>
      <c r="JW23" s="235">
        <f>JK23+JL23+JM23+JN23+JO23+JP23+JQ23+JR23+JS23+JT23+JU23+JV23</f>
        <v>2311707181.4699998</v>
      </c>
      <c r="JX23" s="235">
        <f t="shared" ref="JX23:KF23" si="81">JX25+JX62</f>
        <v>203372801.63</v>
      </c>
      <c r="JY23" s="151">
        <f t="shared" si="81"/>
        <v>198973147.65000004</v>
      </c>
      <c r="JZ23" s="151">
        <f t="shared" si="81"/>
        <v>236567328.81999999</v>
      </c>
      <c r="KA23" s="151">
        <f t="shared" si="81"/>
        <v>172336830.81000006</v>
      </c>
      <c r="KB23" s="151">
        <f t="shared" si="81"/>
        <v>203275055.94999999</v>
      </c>
      <c r="KC23" s="151">
        <f t="shared" si="81"/>
        <v>202259174.16000003</v>
      </c>
      <c r="KD23" s="151">
        <f t="shared" si="81"/>
        <v>206218855.29999998</v>
      </c>
      <c r="KE23" s="151">
        <f t="shared" si="81"/>
        <v>204413193.02000001</v>
      </c>
      <c r="KF23" s="151">
        <f t="shared" si="81"/>
        <v>204072257.71000001</v>
      </c>
      <c r="KG23" s="151">
        <f>KG25+KG62</f>
        <v>204299321.60999992</v>
      </c>
      <c r="KH23" s="151">
        <f>KH25+KH62</f>
        <v>207047332.02999991</v>
      </c>
      <c r="KI23" s="151">
        <f>KI25+KI62</f>
        <v>235359103.78000003</v>
      </c>
      <c r="KJ23" s="235">
        <f>JX23+JY23+JZ23+KA23+KB23+KC23+KD23+KE23+KF23+KG23+KH23+KI23</f>
        <v>2478194402.4700003</v>
      </c>
      <c r="KK23" s="235">
        <f t="shared" ref="KK23:KS23" si="82">KK25+KK62</f>
        <v>218074120.18000001</v>
      </c>
      <c r="KL23" s="151">
        <f t="shared" si="82"/>
        <v>212606627.15999997</v>
      </c>
      <c r="KM23" s="151">
        <f t="shared" si="82"/>
        <v>214939263.68000004</v>
      </c>
      <c r="KN23" s="151">
        <f t="shared" si="82"/>
        <v>199293300.64999998</v>
      </c>
      <c r="KO23" s="151">
        <f t="shared" si="82"/>
        <v>188860353.88999999</v>
      </c>
      <c r="KP23" s="151">
        <f t="shared" si="82"/>
        <v>217151383.91000006</v>
      </c>
      <c r="KQ23" s="151">
        <f t="shared" si="82"/>
        <v>220317826.47999993</v>
      </c>
      <c r="KR23" s="151">
        <f t="shared" si="82"/>
        <v>212764326.72000006</v>
      </c>
      <c r="KS23" s="151">
        <f t="shared" si="82"/>
        <v>227219872.44000009</v>
      </c>
      <c r="KT23" s="151">
        <f>KT25+KT62</f>
        <v>211718689.23999992</v>
      </c>
      <c r="KU23" s="151">
        <f>KU25+KU62</f>
        <v>214494912.32000008</v>
      </c>
      <c r="KV23" s="151">
        <f>KV25+KV62</f>
        <v>243467600.37000003</v>
      </c>
      <c r="KW23" s="235">
        <f>KK23+KL23+KM23+KN23+KO23+KP23+KQ23+KR23+KS23+KT23+KU23+KV23</f>
        <v>2580908277.04</v>
      </c>
      <c r="KX23" s="235">
        <f t="shared" ref="KX23:LF23" si="83">KX25+KX62</f>
        <v>228435413.65000001</v>
      </c>
      <c r="KY23" s="151">
        <f t="shared" si="83"/>
        <v>226425906.83999997</v>
      </c>
      <c r="KZ23" s="151">
        <f t="shared" si="83"/>
        <v>228827104.22999999</v>
      </c>
      <c r="LA23" s="151">
        <f t="shared" si="83"/>
        <v>235508767.65000004</v>
      </c>
      <c r="LB23" s="151">
        <f t="shared" si="83"/>
        <v>235934626.54999998</v>
      </c>
      <c r="LC23" s="151">
        <f t="shared" si="83"/>
        <v>236516205.00000012</v>
      </c>
      <c r="LD23" s="151">
        <f t="shared" si="83"/>
        <v>234354387.77999988</v>
      </c>
      <c r="LE23" s="151">
        <f t="shared" si="83"/>
        <v>232370149.18999997</v>
      </c>
      <c r="LF23" s="151">
        <f t="shared" si="83"/>
        <v>227214964.61000001</v>
      </c>
      <c r="LG23" s="151">
        <f>LG25+LG62</f>
        <v>225597177.34000006</v>
      </c>
      <c r="LH23" s="151">
        <f>LH25+LH62</f>
        <v>231098434.27000007</v>
      </c>
      <c r="LI23" s="151">
        <f>LI25+LI62</f>
        <v>266879111.0399999</v>
      </c>
      <c r="LJ23" s="235">
        <f>KX23+KY23+KZ23+LA23+LB23+LC23+LD23+LE23+LF23+LG23+LH23+LI23</f>
        <v>2809162248.1500001</v>
      </c>
      <c r="LK23" s="235">
        <f t="shared" ref="LK23:LS23" si="84">LK25+LK62</f>
        <v>244888420.02000001</v>
      </c>
      <c r="LL23" s="151">
        <f t="shared" si="84"/>
        <v>239739890.66</v>
      </c>
      <c r="LM23" s="151">
        <f t="shared" si="84"/>
        <v>244295314.46000004</v>
      </c>
      <c r="LN23" s="151">
        <f t="shared" si="84"/>
        <v>291353019.89999998</v>
      </c>
      <c r="LO23" s="151">
        <f t="shared" si="84"/>
        <v>206896915.29000002</v>
      </c>
      <c r="LP23" s="151">
        <f t="shared" si="84"/>
        <v>243513604.24999994</v>
      </c>
      <c r="LQ23" s="151">
        <f t="shared" si="84"/>
        <v>248294008.92999998</v>
      </c>
      <c r="LR23" s="151">
        <f t="shared" si="84"/>
        <v>246228789.31000018</v>
      </c>
      <c r="LS23" s="151">
        <f t="shared" si="84"/>
        <v>247685217.56999999</v>
      </c>
      <c r="LT23" s="151">
        <f>LT25+LT62</f>
        <v>245408847.11999997</v>
      </c>
      <c r="LU23" s="151">
        <f>LU25+LU62</f>
        <v>259612101.27000013</v>
      </c>
      <c r="LV23" s="151">
        <f>LV25+LV62</f>
        <v>296332924.1099999</v>
      </c>
      <c r="LW23" s="235">
        <f>LK23+LL23+LM23+LN23+LO23+LP23+LQ23+LR23+LS23+LT23+LU23+LV23</f>
        <v>3014249052.8900003</v>
      </c>
      <c r="LX23" s="235">
        <f t="shared" ref="LX23:MF23" si="85">LX25+LX62</f>
        <v>263994002.89000005</v>
      </c>
      <c r="LY23" s="151">
        <f t="shared" si="85"/>
        <v>263279071.90000001</v>
      </c>
      <c r="LZ23" s="151">
        <f t="shared" si="85"/>
        <v>0</v>
      </c>
      <c r="MA23" s="151">
        <f t="shared" si="85"/>
        <v>0</v>
      </c>
      <c r="MB23" s="151">
        <f t="shared" si="85"/>
        <v>0</v>
      </c>
      <c r="MC23" s="151">
        <f t="shared" si="85"/>
        <v>0</v>
      </c>
      <c r="MD23" s="151">
        <f t="shared" si="85"/>
        <v>0</v>
      </c>
      <c r="ME23" s="151">
        <f t="shared" si="85"/>
        <v>0</v>
      </c>
      <c r="MF23" s="151">
        <f t="shared" si="85"/>
        <v>0</v>
      </c>
      <c r="MG23" s="151">
        <f>MG25+MG62</f>
        <v>0</v>
      </c>
      <c r="MH23" s="151">
        <f>MH25+MH62</f>
        <v>0</v>
      </c>
      <c r="MI23" s="151">
        <f>MI25+MI62</f>
        <v>0</v>
      </c>
      <c r="MJ23" s="201">
        <f>LX23+LY23+LZ23+MA23+MB23+MC23+MD23+ME23+MF23+MG23+MH23+MI23</f>
        <v>527273074.79000008</v>
      </c>
    </row>
    <row r="24" spans="1:348" x14ac:dyDescent="0.2">
      <c r="A24" s="33"/>
      <c r="B24" s="34"/>
      <c r="C24" s="35" t="s">
        <v>68</v>
      </c>
      <c r="D24" s="35" t="s">
        <v>68</v>
      </c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2"/>
      <c r="BJ24" s="150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150"/>
      <c r="CA24" s="150"/>
      <c r="CB24" s="150"/>
      <c r="CC24" s="150"/>
      <c r="CD24" s="150"/>
      <c r="CE24" s="150"/>
      <c r="CF24" s="150"/>
      <c r="CG24" s="150"/>
      <c r="CH24" s="150"/>
      <c r="CI24" s="150"/>
      <c r="CJ24" s="150"/>
      <c r="CK24" s="150"/>
      <c r="CL24" s="150"/>
      <c r="CM24" s="150"/>
      <c r="CN24" s="150"/>
      <c r="CO24" s="150"/>
      <c r="CP24" s="150"/>
      <c r="CQ24" s="150"/>
      <c r="CR24" s="150"/>
      <c r="CS24" s="150"/>
      <c r="CT24" s="150"/>
      <c r="CU24" s="150"/>
      <c r="CV24" s="150"/>
      <c r="CW24" s="150"/>
      <c r="CX24" s="150"/>
      <c r="CY24" s="150"/>
      <c r="CZ24" s="150"/>
      <c r="DA24" s="150"/>
      <c r="DB24" s="150"/>
      <c r="DC24" s="150"/>
      <c r="DD24" s="150"/>
      <c r="DE24" s="150"/>
      <c r="DF24" s="150"/>
      <c r="DG24" s="150"/>
      <c r="DH24" s="150"/>
      <c r="DI24" s="150"/>
      <c r="DJ24" s="150"/>
      <c r="DK24" s="150"/>
      <c r="DL24" s="150"/>
      <c r="DM24" s="150"/>
      <c r="DN24" s="150"/>
      <c r="DO24" s="150"/>
      <c r="DP24" s="150"/>
      <c r="DQ24" s="150"/>
      <c r="DR24" s="150"/>
      <c r="DS24" s="150"/>
      <c r="DT24" s="150"/>
      <c r="DU24" s="150"/>
      <c r="DV24" s="150"/>
      <c r="DW24" s="150"/>
      <c r="DX24" s="150"/>
      <c r="DY24" s="150"/>
      <c r="DZ24" s="150"/>
      <c r="EA24" s="150"/>
      <c r="EB24" s="150"/>
      <c r="EC24" s="150"/>
      <c r="ED24" s="150"/>
      <c r="EE24" s="150"/>
      <c r="EF24" s="150"/>
      <c r="EG24" s="150"/>
      <c r="EH24" s="150"/>
      <c r="EI24" s="150"/>
      <c r="EJ24" s="150"/>
      <c r="EK24" s="150"/>
      <c r="EL24" s="150"/>
      <c r="EM24" s="150"/>
      <c r="EN24" s="150"/>
      <c r="EO24" s="150"/>
      <c r="EP24" s="150"/>
      <c r="EQ24" s="150"/>
      <c r="ER24" s="150"/>
      <c r="ES24" s="150"/>
      <c r="ET24" s="150"/>
      <c r="EU24" s="150"/>
      <c r="EV24" s="150"/>
      <c r="EW24" s="150"/>
      <c r="EX24" s="150"/>
      <c r="EY24" s="150"/>
      <c r="EZ24" s="150"/>
      <c r="FA24" s="150"/>
      <c r="FB24" s="150"/>
      <c r="FC24" s="150"/>
      <c r="FD24" s="150"/>
      <c r="FE24" s="150"/>
      <c r="FF24" s="150"/>
      <c r="FG24" s="150"/>
      <c r="FH24" s="150"/>
      <c r="FI24" s="150"/>
      <c r="FJ24" s="150"/>
      <c r="FK24" s="150"/>
      <c r="FL24" s="150"/>
      <c r="FM24" s="150"/>
      <c r="FN24" s="150"/>
      <c r="FO24" s="150"/>
      <c r="FP24" s="150"/>
      <c r="FQ24" s="150"/>
      <c r="FR24" s="150"/>
      <c r="FS24" s="150"/>
      <c r="FT24" s="150"/>
      <c r="FU24" s="150"/>
      <c r="FV24" s="150"/>
      <c r="FW24" s="150"/>
      <c r="FX24" s="150"/>
      <c r="FY24" s="150"/>
      <c r="FZ24" s="150"/>
      <c r="GA24" s="150"/>
      <c r="GB24" s="150"/>
      <c r="GC24" s="150"/>
      <c r="GD24" s="150"/>
      <c r="GE24" s="150"/>
      <c r="GF24" s="150"/>
      <c r="GG24" s="150"/>
      <c r="GH24" s="150"/>
      <c r="GI24" s="150"/>
      <c r="GJ24" s="150"/>
      <c r="GK24" s="150"/>
      <c r="GL24" s="150"/>
      <c r="GM24" s="150"/>
      <c r="GN24" s="150"/>
      <c r="GO24" s="150"/>
      <c r="GP24" s="150"/>
      <c r="GQ24" s="150"/>
      <c r="GR24" s="150"/>
      <c r="GS24" s="150"/>
      <c r="GT24" s="150"/>
      <c r="GU24" s="150"/>
      <c r="GV24" s="150"/>
      <c r="GW24" s="150"/>
      <c r="GX24" s="150"/>
      <c r="GY24" s="150"/>
      <c r="GZ24" s="150"/>
      <c r="HA24" s="150"/>
      <c r="HB24" s="150"/>
      <c r="HC24" s="150"/>
      <c r="HD24" s="150"/>
      <c r="HE24" s="150"/>
      <c r="HF24" s="150"/>
      <c r="HG24" s="150"/>
      <c r="HH24" s="150"/>
      <c r="HI24" s="150"/>
      <c r="HJ24" s="150"/>
      <c r="HK24" s="150"/>
      <c r="HL24" s="150"/>
      <c r="HM24" s="150"/>
      <c r="HN24" s="150"/>
      <c r="HO24" s="150"/>
      <c r="HP24" s="150"/>
      <c r="HQ24" s="150"/>
      <c r="HR24" s="150"/>
      <c r="HS24" s="150"/>
      <c r="HT24" s="150"/>
      <c r="HU24" s="150"/>
      <c r="HV24" s="150"/>
      <c r="HW24" s="150"/>
      <c r="HX24" s="150"/>
      <c r="HY24" s="150"/>
      <c r="HZ24" s="150"/>
      <c r="IA24" s="150"/>
      <c r="IB24" s="150"/>
      <c r="IC24" s="150"/>
      <c r="ID24" s="150"/>
      <c r="IE24" s="150"/>
      <c r="IF24" s="150"/>
      <c r="IG24" s="150"/>
      <c r="IH24" s="150"/>
      <c r="II24" s="150"/>
      <c r="IJ24" s="150"/>
      <c r="IK24" s="150"/>
      <c r="IL24" s="150"/>
      <c r="IM24" s="150"/>
      <c r="IN24" s="150"/>
      <c r="IO24" s="150"/>
      <c r="IP24" s="150"/>
      <c r="IQ24" s="150"/>
      <c r="IR24" s="150"/>
      <c r="IS24" s="150"/>
      <c r="IT24" s="150"/>
      <c r="IU24" s="150"/>
      <c r="IV24" s="150"/>
      <c r="IW24" s="150"/>
      <c r="IX24" s="150"/>
      <c r="IY24" s="150"/>
      <c r="IZ24" s="150"/>
      <c r="JA24" s="150"/>
      <c r="JB24" s="150"/>
      <c r="JC24" s="150"/>
      <c r="JD24" s="150"/>
      <c r="JE24" s="150"/>
      <c r="JF24" s="150"/>
      <c r="JG24" s="150"/>
      <c r="JH24" s="150"/>
      <c r="JI24" s="150"/>
      <c r="JJ24" s="150"/>
      <c r="JK24" s="150"/>
      <c r="JL24" s="150"/>
      <c r="JM24" s="150"/>
      <c r="JN24" s="150"/>
      <c r="JO24" s="150"/>
      <c r="JP24" s="150"/>
      <c r="JQ24" s="150"/>
      <c r="JR24" s="150"/>
      <c r="JS24" s="150"/>
      <c r="JT24" s="150"/>
      <c r="JU24" s="150"/>
      <c r="JV24" s="150"/>
      <c r="JW24" s="234"/>
      <c r="JX24" s="234"/>
      <c r="JY24" s="150"/>
      <c r="JZ24" s="150"/>
      <c r="KA24" s="150"/>
      <c r="KB24" s="150"/>
      <c r="KC24" s="150"/>
      <c r="KD24" s="150"/>
      <c r="KE24" s="150"/>
      <c r="KF24" s="150"/>
      <c r="KG24" s="150"/>
      <c r="KH24" s="150"/>
      <c r="KI24" s="150"/>
      <c r="KJ24" s="234"/>
      <c r="KK24" s="234"/>
      <c r="KL24" s="150"/>
      <c r="KM24" s="150"/>
      <c r="KN24" s="150"/>
      <c r="KO24" s="150"/>
      <c r="KP24" s="150"/>
      <c r="KQ24" s="150"/>
      <c r="KR24" s="150"/>
      <c r="KS24" s="150"/>
      <c r="KT24" s="150"/>
      <c r="KU24" s="150"/>
      <c r="KV24" s="150"/>
      <c r="KW24" s="234"/>
      <c r="KX24" s="234"/>
      <c r="KY24" s="150"/>
      <c r="KZ24" s="150"/>
      <c r="LA24" s="150"/>
      <c r="LB24" s="150"/>
      <c r="LC24" s="150"/>
      <c r="LD24" s="150"/>
      <c r="LE24" s="150"/>
      <c r="LF24" s="150"/>
      <c r="LG24" s="150"/>
      <c r="LH24" s="150"/>
      <c r="LI24" s="150"/>
      <c r="LJ24" s="234"/>
      <c r="LK24" s="234"/>
      <c r="LL24" s="150"/>
      <c r="LM24" s="150"/>
      <c r="LN24" s="150"/>
      <c r="LO24" s="150"/>
      <c r="LP24" s="150"/>
      <c r="LQ24" s="150"/>
      <c r="LR24" s="150"/>
      <c r="LS24" s="150"/>
      <c r="LT24" s="150"/>
      <c r="LU24" s="150"/>
      <c r="LV24" s="150"/>
      <c r="LW24" s="234"/>
      <c r="LX24" s="234"/>
      <c r="LY24" s="150"/>
      <c r="LZ24" s="150"/>
      <c r="MA24" s="150"/>
      <c r="MB24" s="150"/>
      <c r="MC24" s="150"/>
      <c r="MD24" s="150"/>
      <c r="ME24" s="150"/>
      <c r="MF24" s="150"/>
      <c r="MG24" s="150"/>
      <c r="MH24" s="150"/>
      <c r="MI24" s="150"/>
      <c r="MJ24" s="200"/>
    </row>
    <row r="25" spans="1:348" ht="18" x14ac:dyDescent="0.25">
      <c r="A25" s="36">
        <v>701</v>
      </c>
      <c r="B25" s="37"/>
      <c r="C25" s="2" t="s">
        <v>318</v>
      </c>
      <c r="D25" s="2" t="s">
        <v>369</v>
      </c>
      <c r="E25" s="153">
        <f t="shared" ref="E25:V25" si="86">E27+E33+E39+E49</f>
        <v>278569120.34718746</v>
      </c>
      <c r="F25" s="153">
        <f t="shared" si="86"/>
        <v>358748539.47588056</v>
      </c>
      <c r="G25" s="153">
        <f t="shared" si="86"/>
        <v>401077028.04206312</v>
      </c>
      <c r="H25" s="153">
        <v>475748768.9868136</v>
      </c>
      <c r="I25" s="153">
        <f t="shared" si="86"/>
        <v>574510094.30812883</v>
      </c>
      <c r="J25" s="153">
        <f t="shared" si="86"/>
        <v>642841470.53914189</v>
      </c>
      <c r="K25" s="153">
        <f t="shared" si="86"/>
        <v>56906013.186446339</v>
      </c>
      <c r="L25" s="153">
        <f t="shared" si="86"/>
        <v>56028768.152228348</v>
      </c>
      <c r="M25" s="153">
        <f t="shared" si="86"/>
        <v>59391908.696377903</v>
      </c>
      <c r="N25" s="153">
        <f t="shared" si="86"/>
        <v>58063549.490903027</v>
      </c>
      <c r="O25" s="153">
        <f t="shared" si="86"/>
        <v>57375154.398264058</v>
      </c>
      <c r="P25" s="153">
        <f t="shared" si="86"/>
        <v>60476306.125855453</v>
      </c>
      <c r="Q25" s="153">
        <f t="shared" si="86"/>
        <v>59845547.487898521</v>
      </c>
      <c r="R25" s="153">
        <f t="shared" si="86"/>
        <v>58718753.129694551</v>
      </c>
      <c r="S25" s="153">
        <f t="shared" si="86"/>
        <v>59202749.958270736</v>
      </c>
      <c r="T25" s="153">
        <f t="shared" si="86"/>
        <v>60272275.079285599</v>
      </c>
      <c r="U25" s="153">
        <f t="shared" si="86"/>
        <v>60280220.33049576</v>
      </c>
      <c r="V25" s="153">
        <f t="shared" si="86"/>
        <v>71401752.628943428</v>
      </c>
      <c r="W25" s="153">
        <f>K25+L25+M25+N25+O25+P25+Q25+R25+S25+T25+U25+V25</f>
        <v>717962998.66466367</v>
      </c>
      <c r="X25" s="153">
        <f t="shared" ref="X25:AI25" si="87">X27+X33+X39+X49</f>
        <v>59492751.627441168</v>
      </c>
      <c r="Y25" s="153">
        <f t="shared" si="87"/>
        <v>61094057.753296621</v>
      </c>
      <c r="Z25" s="153">
        <f t="shared" si="87"/>
        <v>65656296.945418119</v>
      </c>
      <c r="AA25" s="153">
        <f t="shared" si="87"/>
        <v>64776694.207978636</v>
      </c>
      <c r="AB25" s="153">
        <f t="shared" si="87"/>
        <v>64478480.220330499</v>
      </c>
      <c r="AC25" s="153">
        <f t="shared" si="87"/>
        <v>65770605.908863291</v>
      </c>
      <c r="AD25" s="153">
        <f t="shared" si="87"/>
        <v>66584105.324653648</v>
      </c>
      <c r="AE25" s="153">
        <f t="shared" si="87"/>
        <v>64833045.401435487</v>
      </c>
      <c r="AF25" s="153">
        <f t="shared" si="87"/>
        <v>66517906.025705226</v>
      </c>
      <c r="AG25" s="153">
        <f t="shared" si="87"/>
        <v>66730779.502587222</v>
      </c>
      <c r="AH25" s="153">
        <f t="shared" si="87"/>
        <v>68190485.728592888</v>
      </c>
      <c r="AI25" s="153">
        <f t="shared" si="87"/>
        <v>80115556.668335855</v>
      </c>
      <c r="AJ25" s="153">
        <f>X25+Y25+Z25+AA25+AB25+AC25+AD25+AE25+AF25+AG25+AH25+AI25</f>
        <v>794240765.31463861</v>
      </c>
      <c r="AK25" s="153">
        <f t="shared" ref="AK25:AV25" si="88">AK27+AK33+AK39+AK49</f>
        <v>67949825.988983482</v>
      </c>
      <c r="AL25" s="153">
        <f t="shared" si="88"/>
        <v>67733413.870806217</v>
      </c>
      <c r="AM25" s="153">
        <f t="shared" si="88"/>
        <v>71362260.891337022</v>
      </c>
      <c r="AN25" s="153">
        <f t="shared" si="88"/>
        <v>69388966.783508599</v>
      </c>
      <c r="AO25" s="153">
        <f t="shared" si="88"/>
        <v>72906948.518611282</v>
      </c>
      <c r="AP25" s="153">
        <f t="shared" si="88"/>
        <v>73265903.021198481</v>
      </c>
      <c r="AQ25" s="153">
        <f t="shared" si="88"/>
        <v>75398127.190786183</v>
      </c>
      <c r="AR25" s="153">
        <f t="shared" si="88"/>
        <v>73941643.321983024</v>
      </c>
      <c r="AS25" s="153">
        <f t="shared" si="88"/>
        <v>74304906.757386088</v>
      </c>
      <c r="AT25" s="153">
        <f t="shared" si="88"/>
        <v>75852444.924261406</v>
      </c>
      <c r="AU25" s="153">
        <f t="shared" si="88"/>
        <v>77652643.298113883</v>
      </c>
      <c r="AV25" s="153">
        <f t="shared" si="88"/>
        <v>90051307.187322602</v>
      </c>
      <c r="AW25" s="153">
        <f>AK25+AL25+AM25+AN25+AO25+AP25+AQ25+AR25+AS25+AT25+AU25+AV25</f>
        <v>889808391.75429845</v>
      </c>
      <c r="AX25" s="153">
        <f t="shared" ref="AX25:BI25" si="89">AX27+AX33+AX39+AX49</f>
        <v>77282604.654815555</v>
      </c>
      <c r="AY25" s="153">
        <f t="shared" si="89"/>
        <v>79342957.268277436</v>
      </c>
      <c r="AZ25" s="153">
        <f t="shared" si="89"/>
        <v>81461398.57861793</v>
      </c>
      <c r="BA25" s="153">
        <f t="shared" si="89"/>
        <v>81508574.835962281</v>
      </c>
      <c r="BB25" s="153">
        <f t="shared" si="89"/>
        <v>83204537.47467038</v>
      </c>
      <c r="BC25" s="153">
        <f t="shared" si="89"/>
        <v>83751144.641962916</v>
      </c>
      <c r="BD25" s="153">
        <f t="shared" si="89"/>
        <v>83518433.965823755</v>
      </c>
      <c r="BE25" s="153">
        <f t="shared" si="89"/>
        <v>82859579.792438701</v>
      </c>
      <c r="BF25" s="153">
        <f t="shared" si="89"/>
        <v>83772450.250041708</v>
      </c>
      <c r="BG25" s="153">
        <f t="shared" si="89"/>
        <v>85943961.775997341</v>
      </c>
      <c r="BH25" s="153">
        <f t="shared" si="89"/>
        <v>87237134.67321822</v>
      </c>
      <c r="BI25" s="153">
        <f t="shared" si="89"/>
        <v>100487535.62330991</v>
      </c>
      <c r="BJ25" s="153">
        <f>AX25+AY25+AZ25+BA25+BB25+BC25+BD25+BE25+BF25+BG25+BH25+BI25</f>
        <v>1010370313.5351362</v>
      </c>
      <c r="BK25" s="153">
        <f t="shared" ref="BK25:BV25" si="90">BK27+BK33+BK39+BK49</f>
        <v>87201382.490402266</v>
      </c>
      <c r="BL25" s="153">
        <f t="shared" si="90"/>
        <v>89605370.518486083</v>
      </c>
      <c r="BM25" s="153">
        <f t="shared" si="90"/>
        <v>89776463.890460685</v>
      </c>
      <c r="BN25" s="153">
        <f t="shared" si="90"/>
        <v>92006608.71044068</v>
      </c>
      <c r="BO25" s="153">
        <f t="shared" si="90"/>
        <v>93212897.665832072</v>
      </c>
      <c r="BP25" s="153">
        <f t="shared" si="90"/>
        <v>92154816.901393712</v>
      </c>
      <c r="BQ25" s="153">
        <f t="shared" si="90"/>
        <v>94369292.451009899</v>
      </c>
      <c r="BR25" s="153">
        <f t="shared" si="90"/>
        <v>92949960.700676039</v>
      </c>
      <c r="BS25" s="153">
        <f t="shared" si="90"/>
        <v>95680000.140711024</v>
      </c>
      <c r="BT25" s="153">
        <f t="shared" si="90"/>
        <v>96042959.444458395</v>
      </c>
      <c r="BU25" s="153">
        <f t="shared" si="90"/>
        <v>96274623.702386886</v>
      </c>
      <c r="BV25" s="153">
        <f t="shared" si="90"/>
        <v>112680533.43836588</v>
      </c>
      <c r="BW25" s="153">
        <f>BK25+BL25+BM25+BN25+BO25+BP25+BQ25+BR25+BS25+BT25+BU25+BV25</f>
        <v>1131954910.0546236</v>
      </c>
      <c r="BX25" s="153">
        <f t="shared" ref="BX25:CI25" si="91">BX27+BX33+BX39+BX49</f>
        <v>97914104.198339194</v>
      </c>
      <c r="BY25" s="153">
        <f t="shared" si="91"/>
        <v>98774093.241195112</v>
      </c>
      <c r="BZ25" s="153">
        <f t="shared" si="91"/>
        <v>98826162.685778692</v>
      </c>
      <c r="CA25" s="153">
        <f t="shared" si="91"/>
        <v>99405025.764438316</v>
      </c>
      <c r="CB25" s="153">
        <f t="shared" si="91"/>
        <v>99752504.421799392</v>
      </c>
      <c r="CC25" s="153">
        <f t="shared" si="91"/>
        <v>100285661.53396758</v>
      </c>
      <c r="CD25" s="153">
        <f t="shared" si="91"/>
        <v>102376489.3176432</v>
      </c>
      <c r="CE25" s="153">
        <f t="shared" si="91"/>
        <v>99672755.479135349</v>
      </c>
      <c r="CF25" s="153">
        <f t="shared" si="91"/>
        <v>101901388.3791938</v>
      </c>
      <c r="CG25" s="153">
        <f t="shared" si="91"/>
        <v>103217161.14709562</v>
      </c>
      <c r="CH25" s="153">
        <f t="shared" si="91"/>
        <v>102905022.91562343</v>
      </c>
      <c r="CI25" s="153">
        <f t="shared" si="91"/>
        <v>120994417.07924393</v>
      </c>
      <c r="CJ25" s="153">
        <f>BX25+BY25+BZ25+CA25+CB25+CC25+CD25+CE25+CF25+CG25+CH25+CI25</f>
        <v>1226024786.1634536</v>
      </c>
      <c r="CK25" s="153">
        <f t="shared" ref="CK25:CV25" si="92">CK27+CK33+CK39+CK49</f>
        <v>103826562.2467034</v>
      </c>
      <c r="CL25" s="153">
        <f t="shared" si="92"/>
        <v>103523807.84839758</v>
      </c>
      <c r="CM25" s="153">
        <f t="shared" si="92"/>
        <v>105858844.29531801</v>
      </c>
      <c r="CN25" s="153">
        <f t="shared" si="92"/>
        <v>107201372.20409781</v>
      </c>
      <c r="CO25" s="153">
        <f t="shared" si="92"/>
        <v>106907765.81538975</v>
      </c>
      <c r="CP25" s="153">
        <f t="shared" si="92"/>
        <v>107595121.84944083</v>
      </c>
      <c r="CQ25" s="153">
        <f t="shared" si="92"/>
        <v>108655433.26861127</v>
      </c>
      <c r="CR25" s="153">
        <f t="shared" si="92"/>
        <v>107817513.770656</v>
      </c>
      <c r="CS25" s="153">
        <f t="shared" si="92"/>
        <v>110174891.50392254</v>
      </c>
      <c r="CT25" s="153">
        <f t="shared" si="92"/>
        <v>109811805.20781171</v>
      </c>
      <c r="CU25" s="153">
        <f t="shared" si="92"/>
        <v>111524073.61041564</v>
      </c>
      <c r="CV25" s="153">
        <f t="shared" si="92"/>
        <v>132227321.11917877</v>
      </c>
      <c r="CW25" s="153">
        <f>CK25+CL25+CM25+CN25+CO25+CP25+CQ25+CR25+CS25+CT25+CU25+CV25</f>
        <v>1315124512.7399435</v>
      </c>
      <c r="CX25" s="153">
        <f t="shared" ref="CX25:DI25" si="93">CX27+CX33+CX39+CX49</f>
        <v>113571513.07290104</v>
      </c>
      <c r="CY25" s="153">
        <f t="shared" si="93"/>
        <v>109276009.38440995</v>
      </c>
      <c r="CZ25" s="153">
        <f t="shared" si="93"/>
        <v>112167382.61350361</v>
      </c>
      <c r="DA25" s="153">
        <f t="shared" si="93"/>
        <v>114221293.03250709</v>
      </c>
      <c r="DB25" s="153">
        <f t="shared" si="93"/>
        <v>112597940.35081789</v>
      </c>
      <c r="DC25" s="153">
        <f t="shared" si="93"/>
        <v>115409296.45238692</v>
      </c>
      <c r="DD25" s="153">
        <f t="shared" si="93"/>
        <v>114943230.56205143</v>
      </c>
      <c r="DE25" s="153">
        <f t="shared" si="93"/>
        <v>113981448.86521451</v>
      </c>
      <c r="DF25" s="153">
        <f t="shared" si="93"/>
        <v>117845891.45338847</v>
      </c>
      <c r="DG25" s="153">
        <f t="shared" si="93"/>
        <v>117184171.62852608</v>
      </c>
      <c r="DH25" s="153">
        <f t="shared" si="93"/>
        <v>119580529.17238353</v>
      </c>
      <c r="DI25" s="153">
        <f t="shared" si="93"/>
        <v>139073069.83521122</v>
      </c>
      <c r="DJ25" s="153">
        <f>CX25+CY25+CZ25+DA25+DB25+DC25+DD25+DE25+DF25+DG25+DH25+DI25</f>
        <v>1399851776.4233017</v>
      </c>
      <c r="DK25" s="153">
        <f t="shared" ref="DK25:DV25" si="94">DK27+DK33+DK39+DK49</f>
        <v>119478020.89050242</v>
      </c>
      <c r="DL25" s="153">
        <f t="shared" si="94"/>
        <v>117525315.73130532</v>
      </c>
      <c r="DM25" s="153">
        <f t="shared" si="94"/>
        <v>118691252.04790519</v>
      </c>
      <c r="DN25" s="153">
        <f t="shared" si="94"/>
        <v>121595070.06351194</v>
      </c>
      <c r="DO25" s="153">
        <f t="shared" si="94"/>
        <v>120749485.73234852</v>
      </c>
      <c r="DP25" s="153">
        <f t="shared" si="94"/>
        <v>122339744.19495912</v>
      </c>
      <c r="DQ25" s="153">
        <f t="shared" si="94"/>
        <v>122846958.14346519</v>
      </c>
      <c r="DR25" s="153">
        <f t="shared" si="94"/>
        <v>120232931.28722253</v>
      </c>
      <c r="DS25" s="153">
        <f t="shared" si="94"/>
        <v>123469496.0054248</v>
      </c>
      <c r="DT25" s="153">
        <f t="shared" si="94"/>
        <v>123884641.55733603</v>
      </c>
      <c r="DU25" s="153">
        <f t="shared" si="94"/>
        <v>126880564.76422967</v>
      </c>
      <c r="DV25" s="153">
        <f t="shared" si="94"/>
        <v>148571539.90640137</v>
      </c>
      <c r="DW25" s="153">
        <f>DK25+DL25+DM25+DN25+DO25+DP25+DQ25+DR25+DS25+DT25+DU25+DV25</f>
        <v>1486265020.3246124</v>
      </c>
      <c r="DX25" s="153">
        <f t="shared" ref="DX25:EI25" si="95">DX27+DX33+DX39+DX49</f>
        <v>126430852.76000001</v>
      </c>
      <c r="DY25" s="153">
        <f t="shared" si="95"/>
        <v>126558364.32999998</v>
      </c>
      <c r="DZ25" s="153">
        <f t="shared" si="95"/>
        <v>128119546.45999999</v>
      </c>
      <c r="EA25" s="153">
        <f t="shared" si="95"/>
        <v>131006319.44000001</v>
      </c>
      <c r="EB25" s="153">
        <f t="shared" si="95"/>
        <v>130539095.95</v>
      </c>
      <c r="EC25" s="153">
        <f t="shared" si="95"/>
        <v>133808486.45000002</v>
      </c>
      <c r="ED25" s="153">
        <f t="shared" si="95"/>
        <v>132851050.41999997</v>
      </c>
      <c r="EE25" s="153">
        <f t="shared" si="95"/>
        <v>132749405.30000001</v>
      </c>
      <c r="EF25" s="153">
        <f t="shared" si="95"/>
        <v>134461848.03</v>
      </c>
      <c r="EG25" s="153">
        <f t="shared" si="95"/>
        <v>135143478</v>
      </c>
      <c r="EH25" s="153">
        <f t="shared" si="95"/>
        <v>139829138.78</v>
      </c>
      <c r="EI25" s="153">
        <f t="shared" si="95"/>
        <v>164054934.94999996</v>
      </c>
      <c r="EJ25" s="153">
        <f>DX25+DY25+DZ25+EA25+EB25+EC25+ED25+EE25+EF25+EG25+EH25+EI25</f>
        <v>1615552520.8699999</v>
      </c>
      <c r="EK25" s="153">
        <f t="shared" ref="EK25:EV25" si="96">EK27+EK33+EK39+EK49</f>
        <v>139158833.78000003</v>
      </c>
      <c r="EL25" s="153">
        <f t="shared" si="96"/>
        <v>140878967.87000003</v>
      </c>
      <c r="EM25" s="153">
        <f t="shared" si="96"/>
        <v>143317818.40000004</v>
      </c>
      <c r="EN25" s="153">
        <f t="shared" si="96"/>
        <v>147048365.75999999</v>
      </c>
      <c r="EO25" s="153">
        <f t="shared" si="96"/>
        <v>146447913.97999996</v>
      </c>
      <c r="EP25" s="153">
        <f t="shared" si="96"/>
        <v>147410434.51000002</v>
      </c>
      <c r="EQ25" s="153">
        <f t="shared" si="96"/>
        <v>149122055.64999995</v>
      </c>
      <c r="ER25" s="153">
        <f t="shared" si="96"/>
        <v>145954863.00000003</v>
      </c>
      <c r="ES25" s="153">
        <f t="shared" si="96"/>
        <v>151854448.14999992</v>
      </c>
      <c r="ET25" s="153">
        <f t="shared" si="96"/>
        <v>152979030.79000005</v>
      </c>
      <c r="EU25" s="153">
        <f t="shared" si="96"/>
        <v>152935562.28000006</v>
      </c>
      <c r="EV25" s="153">
        <f t="shared" si="96"/>
        <v>173677560.46000007</v>
      </c>
      <c r="EW25" s="153">
        <f>EK25+EL25+EM25+EN25+EO25+EP25+EQ25+ER25+ES25+ET25+EU25+EV25</f>
        <v>1790785854.6300001</v>
      </c>
      <c r="EX25" s="153">
        <f t="shared" ref="EX25:FI25" si="97">EX27+EX33+EX39+EX49</f>
        <v>152834825.37</v>
      </c>
      <c r="EY25" s="153">
        <f t="shared" si="97"/>
        <v>149151912.61000001</v>
      </c>
      <c r="EZ25" s="153">
        <f t="shared" si="97"/>
        <v>150541164.31999999</v>
      </c>
      <c r="FA25" s="153">
        <f t="shared" si="97"/>
        <v>152431957.67000002</v>
      </c>
      <c r="FB25" s="153">
        <f t="shared" si="97"/>
        <v>149460058.14000002</v>
      </c>
      <c r="FC25" s="153">
        <f t="shared" si="97"/>
        <v>149193534.22</v>
      </c>
      <c r="FD25" s="153">
        <f t="shared" si="97"/>
        <v>149393911.66</v>
      </c>
      <c r="FE25" s="153">
        <f t="shared" si="97"/>
        <v>147069841.10000002</v>
      </c>
      <c r="FF25" s="153">
        <f t="shared" si="97"/>
        <v>147253627.24999997</v>
      </c>
      <c r="FG25" s="153">
        <f t="shared" si="97"/>
        <v>151256607.65000001</v>
      </c>
      <c r="FH25" s="153">
        <f t="shared" si="97"/>
        <v>150483290.95999989</v>
      </c>
      <c r="FI25" s="153">
        <f t="shared" si="97"/>
        <v>168467676.51999998</v>
      </c>
      <c r="FJ25" s="153">
        <f>EX25+EY25+EZ25+FA25+FB25+FC25+FD25+FE25+FF25+FG25+FH25+FI25</f>
        <v>1817538407.47</v>
      </c>
      <c r="FK25" s="153">
        <f t="shared" ref="FK25:FV25" si="98">FK27+FK33+FK39+FK49</f>
        <v>150099429.37</v>
      </c>
      <c r="FL25" s="153">
        <f t="shared" si="98"/>
        <v>146608439.76999998</v>
      </c>
      <c r="FM25" s="153">
        <f t="shared" si="98"/>
        <v>152631432.67000002</v>
      </c>
      <c r="FN25" s="153">
        <f t="shared" si="98"/>
        <v>154344565.84999996</v>
      </c>
      <c r="FO25" s="153">
        <f t="shared" si="98"/>
        <v>151633580.21000001</v>
      </c>
      <c r="FP25" s="153">
        <f t="shared" si="98"/>
        <v>154051105.39999998</v>
      </c>
      <c r="FQ25" s="153">
        <f t="shared" si="98"/>
        <v>152123147.51000002</v>
      </c>
      <c r="FR25" s="153">
        <f t="shared" si="98"/>
        <v>151384489.18000001</v>
      </c>
      <c r="FS25" s="153">
        <f t="shared" si="98"/>
        <v>152192991.54999998</v>
      </c>
      <c r="FT25" s="153">
        <f t="shared" si="98"/>
        <v>153073730.17999992</v>
      </c>
      <c r="FU25" s="153">
        <f t="shared" si="98"/>
        <v>153681021.34000009</v>
      </c>
      <c r="FV25" s="153">
        <f t="shared" si="98"/>
        <v>173086462.98999989</v>
      </c>
      <c r="FW25" s="153">
        <f>FK25+FL25+FM25+FN25+FO25+FP25+FQ25+FR25+FS25+FT25+FU25+FV25</f>
        <v>1844910396.02</v>
      </c>
      <c r="FX25" s="153">
        <f t="shared" ref="FX25:GF25" si="99">FX27+FX33+FX39+FX49</f>
        <v>154625368.65000001</v>
      </c>
      <c r="FY25" s="153">
        <f t="shared" si="99"/>
        <v>149327331.98000002</v>
      </c>
      <c r="FZ25" s="153">
        <f t="shared" si="99"/>
        <v>153807740.60000002</v>
      </c>
      <c r="GA25" s="153">
        <f t="shared" si="99"/>
        <v>154409948.16999996</v>
      </c>
      <c r="GB25" s="153">
        <f t="shared" si="99"/>
        <v>154368254.52000001</v>
      </c>
      <c r="GC25" s="153">
        <f t="shared" si="99"/>
        <v>154231462.94000003</v>
      </c>
      <c r="GD25" s="153">
        <f t="shared" si="99"/>
        <v>153281962.18999994</v>
      </c>
      <c r="GE25" s="153">
        <f t="shared" si="99"/>
        <v>151818322.83000004</v>
      </c>
      <c r="GF25" s="153">
        <f t="shared" si="99"/>
        <v>153661559.22</v>
      </c>
      <c r="GG25" s="153">
        <f>GG27+GG33+GG39+GG49</f>
        <v>144939006</v>
      </c>
      <c r="GH25" s="153">
        <f>GH27+GH33+GH39+GH49</f>
        <v>157224055.97</v>
      </c>
      <c r="GI25" s="153">
        <f>GI27+GI33+GI39+GI49</f>
        <v>174745878</v>
      </c>
      <c r="GJ25" s="153">
        <f>FY25+FZ25+GA25+GB25+GC25+GD25+GE25+GF25+GH25+GG25+GI25+FX25</f>
        <v>1856440891.0700002</v>
      </c>
      <c r="GK25" s="153">
        <f t="shared" ref="GK25:GT25" si="100">GK27+GK33+GK39+GK49</f>
        <v>155391691.42999995</v>
      </c>
      <c r="GL25" s="153">
        <f t="shared" si="100"/>
        <v>156940640</v>
      </c>
      <c r="GM25" s="153">
        <f t="shared" si="100"/>
        <v>162282841.97</v>
      </c>
      <c r="GN25" s="153">
        <f t="shared" si="100"/>
        <v>155417153.84000006</v>
      </c>
      <c r="GO25" s="153">
        <f t="shared" si="100"/>
        <v>160482097.26999998</v>
      </c>
      <c r="GP25" s="153">
        <f t="shared" si="100"/>
        <v>157786508.17000002</v>
      </c>
      <c r="GQ25" s="153">
        <f t="shared" si="100"/>
        <v>149064662.26999995</v>
      </c>
      <c r="GR25" s="153">
        <f t="shared" si="100"/>
        <v>162815555.93000001</v>
      </c>
      <c r="GS25" s="153">
        <f t="shared" si="100"/>
        <v>149664476.92999995</v>
      </c>
      <c r="GT25" s="153">
        <f t="shared" si="100"/>
        <v>151576998.82000008</v>
      </c>
      <c r="GU25" s="153">
        <f>GU27+GU33+GU39+GU49</f>
        <v>115644560.23000002</v>
      </c>
      <c r="GV25" s="153">
        <f>GV27+GV33+GV39+GV49</f>
        <v>164582106.27000001</v>
      </c>
      <c r="GW25" s="153">
        <f>GK25+GL25+GM25+GN25+GO25+GP25+GQ25+GR25+GS25+GT25+GU25+GV25</f>
        <v>1841649293.1300001</v>
      </c>
      <c r="GX25" s="153">
        <f t="shared" ref="GX25:HG25" si="101">GX27+GX33+GX39+GX49</f>
        <v>148836183.33000001</v>
      </c>
      <c r="GY25" s="153">
        <f t="shared" si="101"/>
        <v>149487571.65000001</v>
      </c>
      <c r="GZ25" s="153">
        <f t="shared" si="101"/>
        <v>148486460.73999998</v>
      </c>
      <c r="HA25" s="153">
        <f t="shared" si="101"/>
        <v>151177590.49000004</v>
      </c>
      <c r="HB25" s="153">
        <f t="shared" si="101"/>
        <v>150391766.54999998</v>
      </c>
      <c r="HC25" s="153">
        <f t="shared" si="101"/>
        <v>149361264.49000001</v>
      </c>
      <c r="HD25" s="153">
        <f t="shared" si="101"/>
        <v>146981740.73000002</v>
      </c>
      <c r="HE25" s="153">
        <f t="shared" si="101"/>
        <v>149396505.15000004</v>
      </c>
      <c r="HF25" s="153">
        <f t="shared" si="101"/>
        <v>147658024.47999993</v>
      </c>
      <c r="HG25" s="153">
        <f t="shared" si="101"/>
        <v>148171819.0500001</v>
      </c>
      <c r="HH25" s="153">
        <f>HH27+HH33+HH39+HH49</f>
        <v>150679778.34</v>
      </c>
      <c r="HI25" s="153">
        <f>HI27+HI33+HI39+HI49</f>
        <v>165434744.30000007</v>
      </c>
      <c r="HJ25" s="153">
        <f>GX25+GY25+GZ25+HA25+HB25+HC25+HD25+HE25+HF25+HG25+HH25+HI25</f>
        <v>1806063449.3000002</v>
      </c>
      <c r="HK25" s="153">
        <f t="shared" ref="HK25:HT25" si="102">HK27+HK33+HK39+HK49</f>
        <v>151980166.73000002</v>
      </c>
      <c r="HL25" s="153">
        <f t="shared" si="102"/>
        <v>157842130.58999997</v>
      </c>
      <c r="HM25" s="153">
        <f t="shared" si="102"/>
        <v>153009393.83000001</v>
      </c>
      <c r="HN25" s="153">
        <f t="shared" si="102"/>
        <v>155764393.69000003</v>
      </c>
      <c r="HO25" s="153">
        <f t="shared" si="102"/>
        <v>154675950.90000001</v>
      </c>
      <c r="HP25" s="153">
        <f t="shared" si="102"/>
        <v>155299658.83000007</v>
      </c>
      <c r="HQ25" s="153">
        <f t="shared" si="102"/>
        <v>156387268.30000001</v>
      </c>
      <c r="HR25" s="153">
        <f t="shared" si="102"/>
        <v>155065230.38999993</v>
      </c>
      <c r="HS25" s="153">
        <f t="shared" si="102"/>
        <v>154131295.65000004</v>
      </c>
      <c r="HT25" s="153">
        <f t="shared" si="102"/>
        <v>156361119.64000005</v>
      </c>
      <c r="HU25" s="153">
        <f>HU27+HU33+HU39+HU49</f>
        <v>157242847.50999993</v>
      </c>
      <c r="HV25" s="153">
        <f>HV27+HV33+HV39+HV49</f>
        <v>174561006.48000011</v>
      </c>
      <c r="HW25" s="153">
        <f>HK25+HL25+HM25+HN25+HO25+HP25+HQ25+HR25+HS25+HT25+HU25+HV25</f>
        <v>1882320462.5400002</v>
      </c>
      <c r="HX25" s="153">
        <f t="shared" ref="HX25:IG25" si="103">HX27+HX33+HX39+HX49</f>
        <v>162186624.92999998</v>
      </c>
      <c r="HY25" s="153">
        <f t="shared" si="103"/>
        <v>157423564.15999997</v>
      </c>
      <c r="HZ25" s="153">
        <f t="shared" si="103"/>
        <v>156903595.98000002</v>
      </c>
      <c r="IA25" s="153">
        <f t="shared" si="103"/>
        <v>161324565.03000003</v>
      </c>
      <c r="IB25" s="153">
        <f t="shared" si="103"/>
        <v>159385134.43999994</v>
      </c>
      <c r="IC25" s="153">
        <f t="shared" si="103"/>
        <v>159363348.87000003</v>
      </c>
      <c r="ID25" s="153">
        <f t="shared" si="103"/>
        <v>161554133.55999994</v>
      </c>
      <c r="IE25" s="153">
        <f t="shared" si="103"/>
        <v>159491357.88999999</v>
      </c>
      <c r="IF25" s="153">
        <f t="shared" si="103"/>
        <v>159311195.19999993</v>
      </c>
      <c r="IG25" s="153">
        <f t="shared" si="103"/>
        <v>160693464.89000002</v>
      </c>
      <c r="IH25" s="153">
        <f>IH27+IH33+IH39+IH49</f>
        <v>162481735.19999999</v>
      </c>
      <c r="II25" s="153">
        <f>II27+II33+II39+II49</f>
        <v>181684516.2299999</v>
      </c>
      <c r="IJ25" s="153">
        <f>HX25+HY25+HZ25+IA25+IB25+IC25+ID25+IE25+IF25+IG25+IH25+II25</f>
        <v>1941803236.3799996</v>
      </c>
      <c r="IK25" s="153">
        <f t="shared" ref="IK25:IT25" si="104">IK27+IK33+IK39+IK49</f>
        <v>165195719.70000002</v>
      </c>
      <c r="IL25" s="153">
        <f t="shared" si="104"/>
        <v>162705304.90999997</v>
      </c>
      <c r="IM25" s="153">
        <f t="shared" si="104"/>
        <v>166064608.95999998</v>
      </c>
      <c r="IN25" s="153">
        <f t="shared" si="104"/>
        <v>167351504.78999999</v>
      </c>
      <c r="IO25" s="153">
        <f t="shared" si="104"/>
        <v>169090737.22999996</v>
      </c>
      <c r="IP25" s="153">
        <f t="shared" si="104"/>
        <v>166605832.14000008</v>
      </c>
      <c r="IQ25" s="153">
        <f t="shared" si="104"/>
        <v>172071437.62</v>
      </c>
      <c r="IR25" s="153">
        <f t="shared" si="104"/>
        <v>160987716.81</v>
      </c>
      <c r="IS25" s="153">
        <f t="shared" si="104"/>
        <v>169401023.89000008</v>
      </c>
      <c r="IT25" s="153">
        <f t="shared" si="104"/>
        <v>164224969.04999995</v>
      </c>
      <c r="IU25" s="153">
        <f>IU27+IU33+IU39+IU49</f>
        <v>167701912.70999995</v>
      </c>
      <c r="IV25" s="153">
        <f>IV27+IV33+IV39+IV49</f>
        <v>190299834.77000007</v>
      </c>
      <c r="IW25" s="153">
        <f>IK25+IL25+IM25+IN25+IO25+IP25+IQ25+IR25+IS25+IT25+IU25+IV25</f>
        <v>2021700602.5799999</v>
      </c>
      <c r="IX25" s="153">
        <f t="shared" ref="IX25:JG25" si="105">IX27+IX33+IX39+IX49</f>
        <v>175623019.42999998</v>
      </c>
      <c r="IY25" s="153">
        <f t="shared" si="105"/>
        <v>171232984.60000002</v>
      </c>
      <c r="IZ25" s="153">
        <f t="shared" si="105"/>
        <v>173710596.72999999</v>
      </c>
      <c r="JA25" s="153">
        <f t="shared" si="105"/>
        <v>179438114.55000001</v>
      </c>
      <c r="JB25" s="153">
        <f t="shared" si="105"/>
        <v>176616792.06999996</v>
      </c>
      <c r="JC25" s="153">
        <f t="shared" si="105"/>
        <v>177809148.30999997</v>
      </c>
      <c r="JD25" s="153">
        <f t="shared" si="105"/>
        <v>175696694.93000004</v>
      </c>
      <c r="JE25" s="153">
        <f t="shared" si="105"/>
        <v>177108952.42000005</v>
      </c>
      <c r="JF25" s="153">
        <f t="shared" si="105"/>
        <v>179352409.47000003</v>
      </c>
      <c r="JG25" s="153">
        <f t="shared" si="105"/>
        <v>180132382.15000001</v>
      </c>
      <c r="JH25" s="153">
        <f>JH27+JH33+JH39+JH49</f>
        <v>181845191.47999996</v>
      </c>
      <c r="JI25" s="153">
        <f>JI27+JI33+JI39+JI49</f>
        <v>203447984.79000008</v>
      </c>
      <c r="JJ25" s="153">
        <f>IX25+IY25+IZ25+JA25+JB25+JC25+JD25+JE25+JF25+JG25+JH25+JI25</f>
        <v>2152014270.9300003</v>
      </c>
      <c r="JK25" s="153">
        <f t="shared" ref="JK25:JT25" si="106">JK27+JK33+JK39+JK49</f>
        <v>191420443.10999998</v>
      </c>
      <c r="JL25" s="153">
        <f t="shared" si="106"/>
        <v>177002008.61000001</v>
      </c>
      <c r="JM25" s="153">
        <f t="shared" si="106"/>
        <v>194357709.81000003</v>
      </c>
      <c r="JN25" s="153">
        <f t="shared" si="106"/>
        <v>191750445.69999996</v>
      </c>
      <c r="JO25" s="153">
        <f t="shared" si="106"/>
        <v>189727590.58000004</v>
      </c>
      <c r="JP25" s="153">
        <f t="shared" si="106"/>
        <v>190232250.04000002</v>
      </c>
      <c r="JQ25" s="153">
        <f t="shared" si="106"/>
        <v>191151803.72999999</v>
      </c>
      <c r="JR25" s="153">
        <f t="shared" si="106"/>
        <v>189427647.91</v>
      </c>
      <c r="JS25" s="153">
        <f t="shared" si="106"/>
        <v>191359930.96000001</v>
      </c>
      <c r="JT25" s="153">
        <f t="shared" si="106"/>
        <v>190434627.04000002</v>
      </c>
      <c r="JU25" s="153">
        <f>JU27+JU33+JU39+JU49</f>
        <v>194710324.91</v>
      </c>
      <c r="JV25" s="153">
        <f>JV27+JV33+JV39+JV49</f>
        <v>221288961.26000002</v>
      </c>
      <c r="JW25" s="236">
        <f>JK25+JL25+JM25+JN25+JO25+JP25+JQ25+JR25+JS25+JT25+JU25+JV25</f>
        <v>2312863743.6600003</v>
      </c>
      <c r="JX25" s="236">
        <f t="shared" ref="JX25:KG25" si="107">JX27+JX33+JX39+JX49</f>
        <v>203177281.21000001</v>
      </c>
      <c r="JY25" s="153">
        <f t="shared" si="107"/>
        <v>199174058.29000002</v>
      </c>
      <c r="JZ25" s="153">
        <f t="shared" si="107"/>
        <v>201797892.90000001</v>
      </c>
      <c r="KA25" s="153">
        <f t="shared" si="107"/>
        <v>204863803.97000006</v>
      </c>
      <c r="KB25" s="153">
        <f t="shared" si="107"/>
        <v>203859873.11999997</v>
      </c>
      <c r="KC25" s="153">
        <f t="shared" si="107"/>
        <v>204192891.61000001</v>
      </c>
      <c r="KD25" s="153">
        <f t="shared" si="107"/>
        <v>206222654.38</v>
      </c>
      <c r="KE25" s="153">
        <f t="shared" si="107"/>
        <v>204823512.29000002</v>
      </c>
      <c r="KF25" s="153">
        <f t="shared" si="107"/>
        <v>204038059.67000002</v>
      </c>
      <c r="KG25" s="153">
        <f t="shared" si="107"/>
        <v>204506229.52999991</v>
      </c>
      <c r="KH25" s="153">
        <f>KH27+KH33+KH39+KH49</f>
        <v>207283248.95999992</v>
      </c>
      <c r="KI25" s="153">
        <f>KI27+KI33+KI39+KI49</f>
        <v>235719922.90000004</v>
      </c>
      <c r="KJ25" s="236">
        <f>JX25+JY25+JZ25+KA25+KB25+KC25+KD25+KE25+KF25+KG25+KH25+KI25</f>
        <v>2479659428.8299999</v>
      </c>
      <c r="KK25" s="236">
        <f t="shared" ref="KK25:KT25" si="108">KK27+KK33+KK39+KK49</f>
        <v>217433705.25</v>
      </c>
      <c r="KL25" s="153">
        <f t="shared" si="108"/>
        <v>212147317.67999998</v>
      </c>
      <c r="KM25" s="153">
        <f t="shared" si="108"/>
        <v>214793740.41000003</v>
      </c>
      <c r="KN25" s="153">
        <f t="shared" si="108"/>
        <v>139110527.56999996</v>
      </c>
      <c r="KO25" s="153">
        <f t="shared" si="108"/>
        <v>235607373.87999997</v>
      </c>
      <c r="KP25" s="153">
        <f t="shared" si="108"/>
        <v>215397155.56000006</v>
      </c>
      <c r="KQ25" s="153">
        <f t="shared" si="108"/>
        <v>216008541.74999994</v>
      </c>
      <c r="KR25" s="153">
        <f t="shared" si="108"/>
        <v>220278244.19000006</v>
      </c>
      <c r="KS25" s="153">
        <f t="shared" si="108"/>
        <v>230935556.88000008</v>
      </c>
      <c r="KT25" s="153">
        <f t="shared" si="108"/>
        <v>215406001.30999991</v>
      </c>
      <c r="KU25" s="153">
        <f>KU27+KU33+KU39+KU49</f>
        <v>216380788.74000007</v>
      </c>
      <c r="KV25" s="153">
        <f>KV27+KV33+KV39+KV49</f>
        <v>247386596.31000003</v>
      </c>
      <c r="KW25" s="236">
        <f>KK25+KL25+KM25+KN25+KO25+KP25+KQ25+KR25+KS25+KT25+KU25+KV25</f>
        <v>2580885549.5300002</v>
      </c>
      <c r="KX25" s="236">
        <f t="shared" ref="KX25:LG25" si="109">KX27+KX33+KX39+KX49</f>
        <v>222840350.05000001</v>
      </c>
      <c r="KY25" s="153">
        <f t="shared" si="109"/>
        <v>228035270.38999999</v>
      </c>
      <c r="KZ25" s="153">
        <f t="shared" si="109"/>
        <v>228741979.97999999</v>
      </c>
      <c r="LA25" s="153">
        <f t="shared" si="109"/>
        <v>235842262.27000004</v>
      </c>
      <c r="LB25" s="153">
        <f t="shared" si="109"/>
        <v>236302753.33999997</v>
      </c>
      <c r="LC25" s="153">
        <f t="shared" si="109"/>
        <v>236462942.84000012</v>
      </c>
      <c r="LD25" s="153">
        <f t="shared" si="109"/>
        <v>234308335.97999987</v>
      </c>
      <c r="LE25" s="153">
        <f t="shared" si="109"/>
        <v>232748810.66999996</v>
      </c>
      <c r="LF25" s="153">
        <f t="shared" si="109"/>
        <v>227357452.49000001</v>
      </c>
      <c r="LG25" s="153">
        <f t="shared" si="109"/>
        <v>226080871.01000005</v>
      </c>
      <c r="LH25" s="153">
        <f>LH27+LH33+LH39+LH49</f>
        <v>231227042.41000006</v>
      </c>
      <c r="LI25" s="153">
        <f>LI27+LI33+LI39+LI49</f>
        <v>270251461.46999991</v>
      </c>
      <c r="LJ25" s="236">
        <f>KX25+KY25+KZ25+LA25+LB25+LC25+LD25+LE25+LF25+LG25+LH25+LI25</f>
        <v>2810199532.8999996</v>
      </c>
      <c r="LK25" s="236">
        <f t="shared" ref="LK25:LT25" si="110">LK27+LK33+LK39+LK49</f>
        <v>241263847.67000002</v>
      </c>
      <c r="LL25" s="153">
        <f t="shared" si="110"/>
        <v>240074508.63</v>
      </c>
      <c r="LM25" s="153">
        <f t="shared" si="110"/>
        <v>245234751.70000005</v>
      </c>
      <c r="LN25" s="153">
        <f t="shared" si="110"/>
        <v>249692078.57999998</v>
      </c>
      <c r="LO25" s="153">
        <f t="shared" si="110"/>
        <v>248129951.09</v>
      </c>
      <c r="LP25" s="153">
        <f t="shared" si="110"/>
        <v>244128263.79999995</v>
      </c>
      <c r="LQ25" s="153">
        <f t="shared" si="110"/>
        <v>248322360.00999999</v>
      </c>
      <c r="LR25" s="153">
        <f t="shared" si="110"/>
        <v>246463193.20000017</v>
      </c>
      <c r="LS25" s="153">
        <f t="shared" si="110"/>
        <v>247483770.68000001</v>
      </c>
      <c r="LT25" s="153">
        <f t="shared" si="110"/>
        <v>245752975.65999997</v>
      </c>
      <c r="LU25" s="153">
        <f>LU27+LU33+LU39+LU49</f>
        <v>259134195.26000014</v>
      </c>
      <c r="LV25" s="153">
        <f>LV27+LV33+LV39+LV49</f>
        <v>299609069.0999999</v>
      </c>
      <c r="LW25" s="236">
        <f>LK25+LL25+LM25+LN25+LO25+LP25+LQ25+LR25+LS25+LT25+LU25+LV25</f>
        <v>3015288965.3799996</v>
      </c>
      <c r="LX25" s="236">
        <f t="shared" ref="LX25:MG25" si="111">LX27+LX33+LX39+LX49</f>
        <v>255832921.03000003</v>
      </c>
      <c r="LY25" s="153">
        <f t="shared" si="111"/>
        <v>267714926.48000002</v>
      </c>
      <c r="LZ25" s="153">
        <f t="shared" si="111"/>
        <v>0</v>
      </c>
      <c r="MA25" s="153">
        <f t="shared" si="111"/>
        <v>0</v>
      </c>
      <c r="MB25" s="153">
        <f t="shared" si="111"/>
        <v>0</v>
      </c>
      <c r="MC25" s="153">
        <f t="shared" si="111"/>
        <v>0</v>
      </c>
      <c r="MD25" s="153">
        <f t="shared" si="111"/>
        <v>0</v>
      </c>
      <c r="ME25" s="153">
        <f t="shared" si="111"/>
        <v>0</v>
      </c>
      <c r="MF25" s="153">
        <f t="shared" si="111"/>
        <v>0</v>
      </c>
      <c r="MG25" s="153">
        <f t="shared" si="111"/>
        <v>0</v>
      </c>
      <c r="MH25" s="153">
        <f>MH27+MH33+MH39+MH49</f>
        <v>0</v>
      </c>
      <c r="MI25" s="153">
        <f>MI27+MI33+MI39+MI49</f>
        <v>0</v>
      </c>
      <c r="MJ25" s="202">
        <f>LX25+LY25+LZ25+MA25+MB25+MC25+MD25+ME25+MF25+MG25+MH25+MI25</f>
        <v>523547847.51000005</v>
      </c>
    </row>
    <row r="26" spans="1:348" x14ac:dyDescent="0.2">
      <c r="A26" s="33"/>
      <c r="B26" s="34"/>
      <c r="C26" s="35" t="s">
        <v>68</v>
      </c>
      <c r="D26" s="35" t="s">
        <v>68</v>
      </c>
      <c r="E26" s="150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150"/>
      <c r="CA26" s="150"/>
      <c r="CB26" s="150"/>
      <c r="CC26" s="150"/>
      <c r="CD26" s="150"/>
      <c r="CE26" s="150"/>
      <c r="CF26" s="150"/>
      <c r="CG26" s="150"/>
      <c r="CH26" s="150"/>
      <c r="CI26" s="150"/>
      <c r="CJ26" s="150"/>
      <c r="CK26" s="150"/>
      <c r="CL26" s="150"/>
      <c r="CM26" s="150"/>
      <c r="CN26" s="150"/>
      <c r="CO26" s="150"/>
      <c r="CP26" s="150"/>
      <c r="CQ26" s="150"/>
      <c r="CR26" s="150"/>
      <c r="CS26" s="150"/>
      <c r="CT26" s="150"/>
      <c r="CU26" s="150"/>
      <c r="CV26" s="150"/>
      <c r="CW26" s="150"/>
      <c r="CX26" s="150"/>
      <c r="CY26" s="150"/>
      <c r="CZ26" s="150"/>
      <c r="DA26" s="150"/>
      <c r="DB26" s="150"/>
      <c r="DC26" s="150"/>
      <c r="DD26" s="150"/>
      <c r="DE26" s="150"/>
      <c r="DF26" s="150"/>
      <c r="DG26" s="150"/>
      <c r="DH26" s="150"/>
      <c r="DI26" s="150"/>
      <c r="DJ26" s="150"/>
      <c r="DK26" s="150"/>
      <c r="DL26" s="150"/>
      <c r="DM26" s="150"/>
      <c r="DN26" s="150"/>
      <c r="DO26" s="150"/>
      <c r="DP26" s="150"/>
      <c r="DQ26" s="150"/>
      <c r="DR26" s="150"/>
      <c r="DS26" s="150"/>
      <c r="DT26" s="150"/>
      <c r="DU26" s="150"/>
      <c r="DV26" s="150"/>
      <c r="DW26" s="150"/>
      <c r="DX26" s="150"/>
      <c r="DY26" s="150"/>
      <c r="DZ26" s="150"/>
      <c r="EA26" s="150"/>
      <c r="EB26" s="150"/>
      <c r="EC26" s="150"/>
      <c r="ED26" s="150"/>
      <c r="EE26" s="150"/>
      <c r="EF26" s="150"/>
      <c r="EG26" s="150"/>
      <c r="EH26" s="150"/>
      <c r="EI26" s="150"/>
      <c r="EJ26" s="150"/>
      <c r="EK26" s="150"/>
      <c r="EL26" s="150"/>
      <c r="EM26" s="150"/>
      <c r="EN26" s="150"/>
      <c r="EO26" s="150"/>
      <c r="EP26" s="150"/>
      <c r="EQ26" s="150"/>
      <c r="ER26" s="150"/>
      <c r="ES26" s="150"/>
      <c r="ET26" s="150"/>
      <c r="EU26" s="150"/>
      <c r="EV26" s="150"/>
      <c r="EW26" s="150"/>
      <c r="EX26" s="150"/>
      <c r="EY26" s="150"/>
      <c r="EZ26" s="150"/>
      <c r="FA26" s="150"/>
      <c r="FB26" s="150"/>
      <c r="FC26" s="150"/>
      <c r="FD26" s="150"/>
      <c r="FE26" s="150"/>
      <c r="FF26" s="150"/>
      <c r="FG26" s="150"/>
      <c r="FH26" s="150"/>
      <c r="FI26" s="150"/>
      <c r="FJ26" s="150"/>
      <c r="FK26" s="150"/>
      <c r="FL26" s="150"/>
      <c r="FM26" s="150"/>
      <c r="FN26" s="150"/>
      <c r="FO26" s="150"/>
      <c r="FP26" s="150"/>
      <c r="FQ26" s="150"/>
      <c r="FR26" s="150"/>
      <c r="FS26" s="150"/>
      <c r="FT26" s="150"/>
      <c r="FU26" s="150"/>
      <c r="FV26" s="150"/>
      <c r="FW26" s="150"/>
      <c r="FX26" s="150"/>
      <c r="FY26" s="150"/>
      <c r="FZ26" s="150"/>
      <c r="GA26" s="150"/>
      <c r="GB26" s="150"/>
      <c r="GC26" s="150"/>
      <c r="GD26" s="150"/>
      <c r="GE26" s="150"/>
      <c r="GF26" s="150"/>
      <c r="GG26" s="150"/>
      <c r="GH26" s="150"/>
      <c r="GI26" s="150"/>
      <c r="GJ26" s="150"/>
      <c r="GK26" s="150"/>
      <c r="GL26" s="150"/>
      <c r="GM26" s="150"/>
      <c r="GN26" s="150"/>
      <c r="GO26" s="150"/>
      <c r="GP26" s="150"/>
      <c r="GQ26" s="150"/>
      <c r="GR26" s="150"/>
      <c r="GS26" s="150"/>
      <c r="GT26" s="150"/>
      <c r="GU26" s="150"/>
      <c r="GV26" s="150"/>
      <c r="GW26" s="150"/>
      <c r="GX26" s="150"/>
      <c r="GY26" s="150"/>
      <c r="GZ26" s="150"/>
      <c r="HA26" s="150"/>
      <c r="HB26" s="150"/>
      <c r="HC26" s="150"/>
      <c r="HD26" s="150"/>
      <c r="HE26" s="150"/>
      <c r="HF26" s="150"/>
      <c r="HG26" s="150"/>
      <c r="HH26" s="150"/>
      <c r="HI26" s="150"/>
      <c r="HJ26" s="150"/>
      <c r="HK26" s="150"/>
      <c r="HL26" s="150"/>
      <c r="HM26" s="150"/>
      <c r="HN26" s="150"/>
      <c r="HO26" s="150"/>
      <c r="HP26" s="150"/>
      <c r="HQ26" s="150"/>
      <c r="HR26" s="150"/>
      <c r="HS26" s="150"/>
      <c r="HT26" s="150"/>
      <c r="HU26" s="150"/>
      <c r="HV26" s="150"/>
      <c r="HW26" s="150"/>
      <c r="HX26" s="150"/>
      <c r="HY26" s="150"/>
      <c r="HZ26" s="150"/>
      <c r="IA26" s="150"/>
      <c r="IB26" s="150"/>
      <c r="IC26" s="150"/>
      <c r="ID26" s="150"/>
      <c r="IE26" s="150"/>
      <c r="IF26" s="150"/>
      <c r="IG26" s="150"/>
      <c r="IH26" s="150"/>
      <c r="II26" s="150"/>
      <c r="IJ26" s="150"/>
      <c r="IK26" s="150"/>
      <c r="IL26" s="150"/>
      <c r="IM26" s="150"/>
      <c r="IN26" s="150"/>
      <c r="IO26" s="150"/>
      <c r="IP26" s="150"/>
      <c r="IQ26" s="150"/>
      <c r="IR26" s="150"/>
      <c r="IS26" s="150"/>
      <c r="IT26" s="150"/>
      <c r="IU26" s="150"/>
      <c r="IV26" s="150"/>
      <c r="IW26" s="150"/>
      <c r="IX26" s="150"/>
      <c r="IY26" s="150"/>
      <c r="IZ26" s="150"/>
      <c r="JA26" s="150"/>
      <c r="JB26" s="150"/>
      <c r="JC26" s="150"/>
      <c r="JD26" s="150"/>
      <c r="JE26" s="150"/>
      <c r="JF26" s="150"/>
      <c r="JG26" s="150"/>
      <c r="JH26" s="150"/>
      <c r="JI26" s="150"/>
      <c r="JJ26" s="150"/>
      <c r="JK26" s="150"/>
      <c r="JL26" s="150"/>
      <c r="JM26" s="150"/>
      <c r="JN26" s="150"/>
      <c r="JO26" s="150"/>
      <c r="JP26" s="150"/>
      <c r="JQ26" s="150"/>
      <c r="JR26" s="150"/>
      <c r="JS26" s="150"/>
      <c r="JT26" s="150"/>
      <c r="JU26" s="150"/>
      <c r="JV26" s="150"/>
      <c r="JW26" s="234"/>
      <c r="JX26" s="234"/>
      <c r="JY26" s="150"/>
      <c r="JZ26" s="150"/>
      <c r="KA26" s="150"/>
      <c r="KB26" s="150"/>
      <c r="KC26" s="150"/>
      <c r="KD26" s="150"/>
      <c r="KE26" s="150"/>
      <c r="KF26" s="150"/>
      <c r="KG26" s="150"/>
      <c r="KH26" s="150"/>
      <c r="KI26" s="150"/>
      <c r="KJ26" s="234"/>
      <c r="KK26" s="234"/>
      <c r="KL26" s="150"/>
      <c r="KM26" s="150"/>
      <c r="KN26" s="150"/>
      <c r="KO26" s="150"/>
      <c r="KP26" s="150"/>
      <c r="KQ26" s="150"/>
      <c r="KR26" s="150"/>
      <c r="KS26" s="150"/>
      <c r="KT26" s="150"/>
      <c r="KU26" s="150"/>
      <c r="KV26" s="150"/>
      <c r="KW26" s="234"/>
      <c r="KX26" s="234"/>
      <c r="KY26" s="150"/>
      <c r="KZ26" s="150"/>
      <c r="LA26" s="150"/>
      <c r="LB26" s="150"/>
      <c r="LC26" s="150"/>
      <c r="LD26" s="150"/>
      <c r="LE26" s="150"/>
      <c r="LF26" s="150"/>
      <c r="LG26" s="150"/>
      <c r="LH26" s="150"/>
      <c r="LI26" s="150"/>
      <c r="LJ26" s="234"/>
      <c r="LK26" s="234"/>
      <c r="LL26" s="150"/>
      <c r="LM26" s="150"/>
      <c r="LN26" s="150"/>
      <c r="LO26" s="150"/>
      <c r="LP26" s="150"/>
      <c r="LQ26" s="150"/>
      <c r="LR26" s="150"/>
      <c r="LS26" s="150"/>
      <c r="LT26" s="150"/>
      <c r="LU26" s="150"/>
      <c r="LV26" s="150"/>
      <c r="LW26" s="234"/>
      <c r="LX26" s="234"/>
      <c r="LY26" s="150"/>
      <c r="LZ26" s="150"/>
      <c r="MA26" s="150"/>
      <c r="MB26" s="150"/>
      <c r="MC26" s="150"/>
      <c r="MD26" s="150"/>
      <c r="ME26" s="150"/>
      <c r="MF26" s="150"/>
      <c r="MG26" s="150"/>
      <c r="MH26" s="150"/>
      <c r="MI26" s="150"/>
      <c r="MJ26" s="200"/>
    </row>
    <row r="27" spans="1:348" ht="15.75" x14ac:dyDescent="0.25">
      <c r="A27" s="75">
        <v>7010</v>
      </c>
      <c r="B27" s="76"/>
      <c r="C27" s="77" t="s">
        <v>319</v>
      </c>
      <c r="D27" s="77" t="s">
        <v>48</v>
      </c>
      <c r="E27" s="154">
        <f t="shared" ref="E27:V27" si="112">E28+E29+E30</f>
        <v>132857561.34201302</v>
      </c>
      <c r="F27" s="154">
        <f t="shared" si="112"/>
        <v>171162034.71874481</v>
      </c>
      <c r="G27" s="154">
        <f t="shared" si="112"/>
        <v>191395931.39709565</v>
      </c>
      <c r="H27" s="154">
        <v>229289838.92505422</v>
      </c>
      <c r="I27" s="154">
        <f t="shared" si="112"/>
        <v>274863161.40877986</v>
      </c>
      <c r="J27" s="154">
        <f t="shared" si="112"/>
        <v>307154327.32431978</v>
      </c>
      <c r="K27" s="154">
        <f t="shared" si="112"/>
        <v>27087460.357202467</v>
      </c>
      <c r="L27" s="154">
        <f t="shared" si="112"/>
        <v>26750738.60791187</v>
      </c>
      <c r="M27" s="154">
        <f t="shared" si="112"/>
        <v>28531801.869470876</v>
      </c>
      <c r="N27" s="154">
        <f t="shared" si="112"/>
        <v>28005366.382907696</v>
      </c>
      <c r="O27" s="154">
        <f t="shared" si="112"/>
        <v>27450187.781672508</v>
      </c>
      <c r="P27" s="154">
        <f t="shared" si="112"/>
        <v>29201093.306626607</v>
      </c>
      <c r="Q27" s="154">
        <f t="shared" si="112"/>
        <v>28635574.194625273</v>
      </c>
      <c r="R27" s="154">
        <f t="shared" si="112"/>
        <v>28104373.226506427</v>
      </c>
      <c r="S27" s="154">
        <f t="shared" si="112"/>
        <v>28283496.077449508</v>
      </c>
      <c r="T27" s="154">
        <f t="shared" si="112"/>
        <v>28905750.292104825</v>
      </c>
      <c r="U27" s="154">
        <f t="shared" si="112"/>
        <v>28822679.853113007</v>
      </c>
      <c r="V27" s="154">
        <f t="shared" si="112"/>
        <v>34124378.2340177</v>
      </c>
      <c r="W27" s="154">
        <f>K27+L27+M27+N27+O27+P27+Q27+R27+S27+T27+U27+V27</f>
        <v>343902900.18360877</v>
      </c>
      <c r="X27" s="154">
        <f t="shared" ref="X27:AI27" si="113">X28+X29+X30</f>
        <v>28591099.148723092</v>
      </c>
      <c r="Y27" s="154">
        <f t="shared" si="113"/>
        <v>29097709.063595396</v>
      </c>
      <c r="Z27" s="154">
        <f t="shared" si="113"/>
        <v>31426268.569520947</v>
      </c>
      <c r="AA27" s="154">
        <f t="shared" si="113"/>
        <v>30876473.042897679</v>
      </c>
      <c r="AB27" s="154">
        <f t="shared" si="113"/>
        <v>30821227.674845606</v>
      </c>
      <c r="AC27" s="154">
        <f t="shared" si="113"/>
        <v>31554561.008178934</v>
      </c>
      <c r="AD27" s="154">
        <f t="shared" si="113"/>
        <v>31870489.066933736</v>
      </c>
      <c r="AE27" s="154">
        <f t="shared" si="113"/>
        <v>30870418.127190791</v>
      </c>
      <c r="AF27" s="154">
        <f t="shared" si="113"/>
        <v>31841687.531296946</v>
      </c>
      <c r="AG27" s="154">
        <f t="shared" si="113"/>
        <v>31982248.372558843</v>
      </c>
      <c r="AH27" s="154">
        <f t="shared" si="113"/>
        <v>32687894.341512267</v>
      </c>
      <c r="AI27" s="154">
        <f t="shared" si="113"/>
        <v>38331618.260724425</v>
      </c>
      <c r="AJ27" s="154">
        <f>X27+Y27+Z27+AA27+AB27+AC27+AD27+AE27+AF27+AG27+AH27+AI27</f>
        <v>379951694.20797867</v>
      </c>
      <c r="AK27" s="154">
        <f t="shared" ref="AK27:AP27" si="114">AK28+AK29+AK30</f>
        <v>32590118.511099987</v>
      </c>
      <c r="AL27" s="154">
        <f t="shared" si="114"/>
        <v>32308975.963945922</v>
      </c>
      <c r="AM27" s="154">
        <f t="shared" si="114"/>
        <v>34236989.651143387</v>
      </c>
      <c r="AN27" s="154">
        <f t="shared" si="114"/>
        <v>33238649.641128361</v>
      </c>
      <c r="AO27" s="154">
        <f t="shared" si="114"/>
        <v>34534254.765481584</v>
      </c>
      <c r="AP27" s="154">
        <f t="shared" si="114"/>
        <v>35069888.165581711</v>
      </c>
      <c r="AQ27" s="154">
        <f t="shared" ref="AQ27:AV27" si="115">AQ28+AQ29+AQ30</f>
        <v>36174226.339509264</v>
      </c>
      <c r="AR27" s="154">
        <f t="shared" si="115"/>
        <v>35242652.378108844</v>
      </c>
      <c r="AS27" s="154">
        <f t="shared" si="115"/>
        <v>35587771.762268417</v>
      </c>
      <c r="AT27" s="154">
        <f t="shared" si="115"/>
        <v>36285992.231847756</v>
      </c>
      <c r="AU27" s="154">
        <f t="shared" si="115"/>
        <v>37356214.723418504</v>
      </c>
      <c r="AV27" s="154">
        <f t="shared" si="115"/>
        <v>43284184.911700852</v>
      </c>
      <c r="AW27" s="154">
        <f>AK27+AL27+AM27+AN27+AO27+AP27+AQ27+AR27+AS27+AT27+AU27+AV27</f>
        <v>425909919.04523456</v>
      </c>
      <c r="AX27" s="154">
        <f t="shared" ref="AX27:BC27" si="116">AX28+AX29+AX30</f>
        <v>36092904.25559172</v>
      </c>
      <c r="AY27" s="154">
        <f t="shared" si="116"/>
        <v>36405243.873268247</v>
      </c>
      <c r="AZ27" s="154">
        <f t="shared" si="116"/>
        <v>37758534.728467703</v>
      </c>
      <c r="BA27" s="154">
        <f t="shared" si="116"/>
        <v>37878129.774369888</v>
      </c>
      <c r="BB27" s="154">
        <f t="shared" si="116"/>
        <v>38586185.566099167</v>
      </c>
      <c r="BC27" s="154">
        <f t="shared" si="116"/>
        <v>38828325.331997968</v>
      </c>
      <c r="BD27" s="154">
        <f t="shared" ref="BD27:BI27" si="117">BD28+BD29+BD30</f>
        <v>38682123.212527126</v>
      </c>
      <c r="BE27" s="154">
        <f t="shared" si="117"/>
        <v>38320341.816349559</v>
      </c>
      <c r="BF27" s="154">
        <f t="shared" si="117"/>
        <v>39025275.852445312</v>
      </c>
      <c r="BG27" s="154">
        <f t="shared" si="117"/>
        <v>39846039.893173091</v>
      </c>
      <c r="BH27" s="154">
        <f t="shared" si="117"/>
        <v>40611020.977758333</v>
      </c>
      <c r="BI27" s="154">
        <f t="shared" si="117"/>
        <v>46877936.753839061</v>
      </c>
      <c r="BJ27" s="154">
        <f>AX27+AY27+AZ27+BA27+BB27+BC27+BD27+BE27+BF27+BG27+BH27+BI27</f>
        <v>468912062.03588718</v>
      </c>
      <c r="BK27" s="154">
        <f>BK28+BK29+BK30</f>
        <v>40152050.951427139</v>
      </c>
      <c r="BL27" s="154">
        <f t="shared" ref="BL27:BU27" si="118">BL28+BL29+BL30</f>
        <v>41128636.539642803</v>
      </c>
      <c r="BM27" s="154">
        <f t="shared" si="118"/>
        <v>41164463.858120508</v>
      </c>
      <c r="BN27" s="154">
        <f t="shared" si="118"/>
        <v>42111602.553496927</v>
      </c>
      <c r="BO27" s="154">
        <f t="shared" si="118"/>
        <v>42612350.006843589</v>
      </c>
      <c r="BP27" s="154">
        <f t="shared" si="118"/>
        <v>42285094.425513245</v>
      </c>
      <c r="BQ27" s="154">
        <f t="shared" si="118"/>
        <v>43490364.399349041</v>
      </c>
      <c r="BR27" s="154">
        <f t="shared" si="118"/>
        <v>42410045.776998833</v>
      </c>
      <c r="BS27" s="154">
        <f t="shared" si="118"/>
        <v>43829421.649974935</v>
      </c>
      <c r="BT27" s="154">
        <f t="shared" si="118"/>
        <v>43411250.609122083</v>
      </c>
      <c r="BU27" s="154">
        <f t="shared" si="118"/>
        <v>42548301.284927368</v>
      </c>
      <c r="BV27" s="154">
        <f>BV28+BV29+BV30</f>
        <v>50141870.067726538</v>
      </c>
      <c r="BW27" s="154">
        <f>BK27+BL27+BM27+BN27+BO27+BP27+BQ27+BR27+BS27+BT27+BU27+BV27</f>
        <v>515285452.12314302</v>
      </c>
      <c r="BX27" s="154">
        <f t="shared" ref="BX27:CI27" si="119">BX28+BX29+BX30</f>
        <v>43292011.705516614</v>
      </c>
      <c r="BY27" s="154">
        <f t="shared" si="119"/>
        <v>43440341.093515262</v>
      </c>
      <c r="BZ27" s="154">
        <f t="shared" si="119"/>
        <v>43334885.423885845</v>
      </c>
      <c r="CA27" s="154">
        <f t="shared" si="119"/>
        <v>43637684.928476043</v>
      </c>
      <c r="CB27" s="154">
        <f t="shared" si="119"/>
        <v>43682671.322358556</v>
      </c>
      <c r="CC27" s="154">
        <f t="shared" si="119"/>
        <v>44240377.688699692</v>
      </c>
      <c r="CD27" s="154">
        <f t="shared" si="119"/>
        <v>44959363.779836453</v>
      </c>
      <c r="CE27" s="154">
        <f t="shared" si="119"/>
        <v>43645004.929227158</v>
      </c>
      <c r="CF27" s="154">
        <f t="shared" si="119"/>
        <v>44810990.933525294</v>
      </c>
      <c r="CG27" s="154">
        <f t="shared" si="119"/>
        <v>45561617.496035732</v>
      </c>
      <c r="CH27" s="154">
        <f t="shared" si="119"/>
        <v>45124862.927724898</v>
      </c>
      <c r="CI27" s="154">
        <f t="shared" si="119"/>
        <v>53785742.384785518</v>
      </c>
      <c r="CJ27" s="154">
        <f>BX27+BY27+BZ27+CA27+CB27+CC27+CD27+CE27+CF27+CG27+CH27+CI27</f>
        <v>539515554.61358714</v>
      </c>
      <c r="CK27" s="154">
        <f t="shared" ref="CK27:CV27" si="120">CK28+CK29+CK30</f>
        <v>45855445.985019192</v>
      </c>
      <c r="CL27" s="154">
        <f t="shared" si="120"/>
        <v>45466621.642463692</v>
      </c>
      <c r="CM27" s="154">
        <f t="shared" si="120"/>
        <v>46280531.957686543</v>
      </c>
      <c r="CN27" s="154">
        <f t="shared" si="120"/>
        <v>46900946.802245028</v>
      </c>
      <c r="CO27" s="154">
        <f t="shared" si="120"/>
        <v>46640489.901518941</v>
      </c>
      <c r="CP27" s="154">
        <f t="shared" si="120"/>
        <v>47335027.541311964</v>
      </c>
      <c r="CQ27" s="154">
        <f t="shared" si="120"/>
        <v>47768002.602737449</v>
      </c>
      <c r="CR27" s="154">
        <f t="shared" si="120"/>
        <v>47213023.70222</v>
      </c>
      <c r="CS27" s="154">
        <f t="shared" si="120"/>
        <v>48405608.41261892</v>
      </c>
      <c r="CT27" s="154">
        <f t="shared" si="120"/>
        <v>48145167.751627445</v>
      </c>
      <c r="CU27" s="154">
        <f t="shared" si="120"/>
        <v>49007769.988315813</v>
      </c>
      <c r="CV27" s="154">
        <f t="shared" si="120"/>
        <v>58659108.185695194</v>
      </c>
      <c r="CW27" s="154">
        <f>CK27+CL27+CM27+CN27+CO27+CP27+CQ27+CR27+CS27+CT27+CU27+CV27</f>
        <v>577677744.4734602</v>
      </c>
      <c r="CX27" s="154">
        <f t="shared" ref="CX27:DI27" si="121">CX28+CX29+CX30</f>
        <v>50173414.23476883</v>
      </c>
      <c r="CY27" s="154">
        <f t="shared" si="121"/>
        <v>48354852.632490404</v>
      </c>
      <c r="CZ27" s="154">
        <f t="shared" si="121"/>
        <v>49200110.98151394</v>
      </c>
      <c r="DA27" s="154">
        <f t="shared" si="121"/>
        <v>50173062.926139206</v>
      </c>
      <c r="DB27" s="154">
        <f t="shared" si="121"/>
        <v>49535229.442455359</v>
      </c>
      <c r="DC27" s="154">
        <f t="shared" si="121"/>
        <v>50705492.270906374</v>
      </c>
      <c r="DD27" s="154">
        <f t="shared" si="121"/>
        <v>50496362.843598738</v>
      </c>
      <c r="DE27" s="154">
        <f t="shared" si="121"/>
        <v>50120427.00851275</v>
      </c>
      <c r="DF27" s="154">
        <f t="shared" si="121"/>
        <v>51643288.729677893</v>
      </c>
      <c r="DG27" s="154">
        <f t="shared" si="121"/>
        <v>51634797.363127977</v>
      </c>
      <c r="DH27" s="154">
        <f t="shared" si="121"/>
        <v>52507473.69558505</v>
      </c>
      <c r="DI27" s="154">
        <f t="shared" si="121"/>
        <v>61527195.631614134</v>
      </c>
      <c r="DJ27" s="154">
        <f>CX27+CY27+CZ27+DA27+DB27+DC27+DD27+DE27+DF27+DG27+DH27+DI27</f>
        <v>616071707.76039052</v>
      </c>
      <c r="DK27" s="154">
        <f t="shared" ref="DK27:DV27" si="122">DK28+DK29+DK30</f>
        <v>52319822.576781832</v>
      </c>
      <c r="DL27" s="154">
        <f t="shared" si="122"/>
        <v>51772885.988023721</v>
      </c>
      <c r="DM27" s="154">
        <f t="shared" si="122"/>
        <v>51738275.829953268</v>
      </c>
      <c r="DN27" s="154">
        <f t="shared" si="122"/>
        <v>53442271.975713558</v>
      </c>
      <c r="DO27" s="154">
        <f t="shared" si="122"/>
        <v>52738528.281755976</v>
      </c>
      <c r="DP27" s="154">
        <f t="shared" si="122"/>
        <v>53788457.937197439</v>
      </c>
      <c r="DQ27" s="154">
        <f t="shared" si="122"/>
        <v>54164050.249248877</v>
      </c>
      <c r="DR27" s="154">
        <f t="shared" si="122"/>
        <v>52907078.357160792</v>
      </c>
      <c r="DS27" s="154">
        <f t="shared" si="122"/>
        <v>54351216.394883968</v>
      </c>
      <c r="DT27" s="154">
        <f t="shared" si="122"/>
        <v>54407673.498664692</v>
      </c>
      <c r="DU27" s="154">
        <f t="shared" si="122"/>
        <v>55824253.743323341</v>
      </c>
      <c r="DV27" s="154">
        <f t="shared" si="122"/>
        <v>66026217.244408295</v>
      </c>
      <c r="DW27" s="154">
        <f>DK27+DL27+DM27+DN27+DO27+DP27+DQ27+DR27+DS27+DT27+DU27+DV27</f>
        <v>653480732.07711577</v>
      </c>
      <c r="DX27" s="154">
        <f t="shared" ref="DX27:EI27" si="123">DX28+DX29+DX30</f>
        <v>55672579.370000005</v>
      </c>
      <c r="DY27" s="154">
        <f t="shared" si="123"/>
        <v>55653555.129999995</v>
      </c>
      <c r="DZ27" s="154">
        <f t="shared" si="123"/>
        <v>56112874.609999985</v>
      </c>
      <c r="EA27" s="154">
        <f t="shared" si="123"/>
        <v>57708105.030000031</v>
      </c>
      <c r="EB27" s="154">
        <f t="shared" si="123"/>
        <v>57292669.789999977</v>
      </c>
      <c r="EC27" s="154">
        <f t="shared" si="123"/>
        <v>58949454.600000024</v>
      </c>
      <c r="ED27" s="154">
        <f t="shared" si="123"/>
        <v>58439700.579999968</v>
      </c>
      <c r="EE27" s="154">
        <f t="shared" si="123"/>
        <v>58379807.660000019</v>
      </c>
      <c r="EF27" s="154">
        <f t="shared" si="123"/>
        <v>59235070.079999983</v>
      </c>
      <c r="EG27" s="154">
        <f t="shared" si="123"/>
        <v>59335367.340000011</v>
      </c>
      <c r="EH27" s="154">
        <f t="shared" si="123"/>
        <v>61707646.260000058</v>
      </c>
      <c r="EI27" s="154">
        <f t="shared" si="123"/>
        <v>73067571.799999967</v>
      </c>
      <c r="EJ27" s="154">
        <f>DX27+DY27+DZ27+EA27+EB27+EC27+ED27+EE27+EF27+EG27+EH27+EI27</f>
        <v>711554402.25000012</v>
      </c>
      <c r="EK27" s="154">
        <f t="shared" ref="EK27:EV27" si="124">EK28+EK29+EK30</f>
        <v>61275007.450000003</v>
      </c>
      <c r="EL27" s="154">
        <f t="shared" si="124"/>
        <v>62132283.940000005</v>
      </c>
      <c r="EM27" s="154">
        <f t="shared" si="124"/>
        <v>63145284.470000006</v>
      </c>
      <c r="EN27" s="154">
        <f t="shared" si="124"/>
        <v>64561368.659999982</v>
      </c>
      <c r="EO27" s="154">
        <f t="shared" si="124"/>
        <v>64539921.289999999</v>
      </c>
      <c r="EP27" s="154">
        <f t="shared" si="124"/>
        <v>65048647.820000008</v>
      </c>
      <c r="EQ27" s="154">
        <f t="shared" si="124"/>
        <v>65526750.019999966</v>
      </c>
      <c r="ER27" s="154">
        <f t="shared" si="124"/>
        <v>64328664.030000001</v>
      </c>
      <c r="ES27" s="154">
        <f t="shared" si="124"/>
        <v>66771263.379999973</v>
      </c>
      <c r="ET27" s="154">
        <f t="shared" si="124"/>
        <v>67326284.200000018</v>
      </c>
      <c r="EU27" s="154">
        <f t="shared" si="124"/>
        <v>67357936.950000077</v>
      </c>
      <c r="EV27" s="154">
        <f t="shared" si="124"/>
        <v>76897018.800000012</v>
      </c>
      <c r="EW27" s="154">
        <f>EK27+EL27+EM27+EN27+EO27+EP27+EQ27+ER27+ES27+ET27+EU27+EV27</f>
        <v>788910431.00999999</v>
      </c>
      <c r="EX27" s="154">
        <f t="shared" ref="EX27:FI27" si="125">EX28+EX29+EX30</f>
        <v>67397386.370000005</v>
      </c>
      <c r="EY27" s="154">
        <f t="shared" si="125"/>
        <v>65467178.720000006</v>
      </c>
      <c r="EZ27" s="154">
        <f t="shared" si="125"/>
        <v>65583712.179999985</v>
      </c>
      <c r="FA27" s="154">
        <f t="shared" si="125"/>
        <v>66826741.299999997</v>
      </c>
      <c r="FB27" s="154">
        <f t="shared" si="125"/>
        <v>65204082.210000031</v>
      </c>
      <c r="FC27" s="154">
        <f t="shared" si="125"/>
        <v>65147773.54999999</v>
      </c>
      <c r="FD27" s="154">
        <f t="shared" si="125"/>
        <v>65024467.150000013</v>
      </c>
      <c r="FE27" s="154">
        <f t="shared" si="125"/>
        <v>64297797.429999977</v>
      </c>
      <c r="FF27" s="154">
        <f t="shared" si="125"/>
        <v>63804098.569999956</v>
      </c>
      <c r="FG27" s="154">
        <f t="shared" si="125"/>
        <v>66007798.340000041</v>
      </c>
      <c r="FH27" s="154">
        <f t="shared" si="125"/>
        <v>65486510.229999959</v>
      </c>
      <c r="FI27" s="154">
        <f t="shared" si="125"/>
        <v>73745127.62000002</v>
      </c>
      <c r="FJ27" s="154">
        <f>EX27+EY27+EZ27+FA27+FB27+FC27+FD27+FE27+FF27+FG27+FH27+FI27</f>
        <v>793992673.66999996</v>
      </c>
      <c r="FK27" s="154">
        <f t="shared" ref="FK27:FV27" si="126">FK28+FK29+FK30</f>
        <v>65350902.149999999</v>
      </c>
      <c r="FL27" s="154">
        <f t="shared" si="126"/>
        <v>63608716.119999997</v>
      </c>
      <c r="FM27" s="154">
        <f t="shared" si="126"/>
        <v>66218188.49000001</v>
      </c>
      <c r="FN27" s="154">
        <f t="shared" si="126"/>
        <v>66913328.849999979</v>
      </c>
      <c r="FO27" s="154">
        <f t="shared" si="126"/>
        <v>65810673.089999996</v>
      </c>
      <c r="FP27" s="154">
        <f t="shared" si="126"/>
        <v>66763987.449999996</v>
      </c>
      <c r="FQ27" s="154">
        <f t="shared" si="126"/>
        <v>66058107.840000033</v>
      </c>
      <c r="FR27" s="154">
        <f t="shared" si="126"/>
        <v>65766362.439999968</v>
      </c>
      <c r="FS27" s="154">
        <f t="shared" si="126"/>
        <v>66059534.989999987</v>
      </c>
      <c r="FT27" s="154">
        <f t="shared" si="126"/>
        <v>66391726.779999994</v>
      </c>
      <c r="FU27" s="154">
        <f t="shared" si="126"/>
        <v>66702444.540000074</v>
      </c>
      <c r="FV27" s="154">
        <f t="shared" si="126"/>
        <v>75604833.249999911</v>
      </c>
      <c r="FW27" s="154">
        <f>FK27+FL27+FM27+FN27+FO27+FP27+FQ27+FR27+FS27+FT27+FU27+FV27</f>
        <v>801248805.98999989</v>
      </c>
      <c r="FX27" s="154">
        <f t="shared" ref="FX27:GF27" si="127">FX28+FX29+FX30</f>
        <v>67139899.950000003</v>
      </c>
      <c r="FY27" s="154">
        <f t="shared" si="127"/>
        <v>64233653.430000007</v>
      </c>
      <c r="FZ27" s="154">
        <f t="shared" si="127"/>
        <v>66237236.619999997</v>
      </c>
      <c r="GA27" s="154">
        <f t="shared" si="127"/>
        <v>66907049.670000002</v>
      </c>
      <c r="GB27" s="154">
        <f t="shared" si="127"/>
        <v>66651766.460000023</v>
      </c>
      <c r="GC27" s="154">
        <f t="shared" si="127"/>
        <v>66716116.839999989</v>
      </c>
      <c r="GD27" s="154">
        <f t="shared" si="127"/>
        <v>66089347.129999988</v>
      </c>
      <c r="GE27" s="154">
        <f t="shared" si="127"/>
        <v>65705003.960000031</v>
      </c>
      <c r="GF27" s="154">
        <f t="shared" si="127"/>
        <v>66391170.449999921</v>
      </c>
      <c r="GG27" s="154">
        <v>62455619</v>
      </c>
      <c r="GH27" s="154">
        <v>67835859.390000001</v>
      </c>
      <c r="GI27" s="154">
        <v>77369780</v>
      </c>
      <c r="GJ27" s="154">
        <f>FY27+FZ27+GA27+GB27+GC27+GD27+GE27+GF27+GH27+GG27+GI27+FX27</f>
        <v>803732502.9000001</v>
      </c>
      <c r="GK27" s="154">
        <f t="shared" ref="GK27:GT27" si="128">GK28+GK29+GK30</f>
        <v>78019532.129999995</v>
      </c>
      <c r="GL27" s="154">
        <f t="shared" si="128"/>
        <v>70292818.589999989</v>
      </c>
      <c r="GM27" s="154">
        <f t="shared" si="128"/>
        <v>73485840.909999996</v>
      </c>
      <c r="GN27" s="154">
        <f t="shared" si="128"/>
        <v>69552258.110000044</v>
      </c>
      <c r="GO27" s="154">
        <f t="shared" si="128"/>
        <v>78090551.729999959</v>
      </c>
      <c r="GP27" s="154">
        <f t="shared" si="128"/>
        <v>73061189.109999999</v>
      </c>
      <c r="GQ27" s="154">
        <f t="shared" si="128"/>
        <v>70852896.789999977</v>
      </c>
      <c r="GR27" s="154">
        <f t="shared" si="128"/>
        <v>80011081.730000034</v>
      </c>
      <c r="GS27" s="154">
        <f t="shared" si="128"/>
        <v>73367889.139999941</v>
      </c>
      <c r="GT27" s="154">
        <f t="shared" si="128"/>
        <v>67393818.64000003</v>
      </c>
      <c r="GU27" s="154">
        <f>GU28+GU29+GU30</f>
        <v>23276354.800000023</v>
      </c>
      <c r="GV27" s="154">
        <f>GV28+GV29+GV30</f>
        <v>74895942.730000064</v>
      </c>
      <c r="GW27" s="154">
        <f>GK27+GL27+GM27+GN27+GO27+GP27+GQ27+GR27+GS27+GT27+GU27+GV27</f>
        <v>832300174.41000009</v>
      </c>
      <c r="GX27" s="154">
        <f t="shared" ref="GX27:HG27" si="129">GX28+GX29+GX30</f>
        <v>68305269.439999998</v>
      </c>
      <c r="GY27" s="154">
        <f t="shared" si="129"/>
        <v>69337381.340000004</v>
      </c>
      <c r="GZ27" s="154">
        <f t="shared" si="129"/>
        <v>65060028.529999994</v>
      </c>
      <c r="HA27" s="154">
        <f t="shared" si="129"/>
        <v>65961619.600000009</v>
      </c>
      <c r="HB27" s="154">
        <f t="shared" si="129"/>
        <v>67014631.039999977</v>
      </c>
      <c r="HC27" s="154">
        <f t="shared" si="129"/>
        <v>66738461.070000008</v>
      </c>
      <c r="HD27" s="154">
        <f t="shared" si="129"/>
        <v>67059855.240000017</v>
      </c>
      <c r="HE27" s="154">
        <f t="shared" si="129"/>
        <v>66846495.570000023</v>
      </c>
      <c r="HF27" s="154">
        <f t="shared" si="129"/>
        <v>64942823.529999942</v>
      </c>
      <c r="HG27" s="154">
        <f t="shared" si="129"/>
        <v>67963359.240000054</v>
      </c>
      <c r="HH27" s="154">
        <f>HH28+HH29+HH30</f>
        <v>68024197.87000002</v>
      </c>
      <c r="HI27" s="154">
        <f>HI28+HI29+HI30</f>
        <v>78644377.230000004</v>
      </c>
      <c r="HJ27" s="154">
        <f>GX27+GY27+GZ27+HA27+HB27+HC27+HD27+HE27+HF27+HG27+HH27+HI27</f>
        <v>815898499.70000005</v>
      </c>
      <c r="HK27" s="154">
        <f>HK28+HK29+HK30+HK31</f>
        <v>80918785.149999991</v>
      </c>
      <c r="HL27" s="154">
        <f>HL28+HL29+HL30+HL31</f>
        <v>14855650.069999997</v>
      </c>
      <c r="HM27" s="154">
        <f t="shared" ref="HM27:HV27" si="130">HM28+HM29+HM30+HM31</f>
        <v>104842601.85000001</v>
      </c>
      <c r="HN27" s="154">
        <f t="shared" si="130"/>
        <v>81977728.63000001</v>
      </c>
      <c r="HO27" s="154">
        <f t="shared" si="130"/>
        <v>70162499.950000003</v>
      </c>
      <c r="HP27" s="154">
        <f t="shared" si="130"/>
        <v>71151741.689999998</v>
      </c>
      <c r="HQ27" s="154">
        <f t="shared" si="130"/>
        <v>80880455.199999988</v>
      </c>
      <c r="HR27" s="154">
        <f t="shared" si="130"/>
        <v>59232856.519999951</v>
      </c>
      <c r="HS27" s="154">
        <f t="shared" si="130"/>
        <v>70284773.850000024</v>
      </c>
      <c r="HT27" s="154">
        <f t="shared" si="130"/>
        <v>68198659.980000019</v>
      </c>
      <c r="HU27" s="154">
        <f t="shared" si="130"/>
        <v>67316116.199999973</v>
      </c>
      <c r="HV27" s="154">
        <f t="shared" si="130"/>
        <v>57112385.630000018</v>
      </c>
      <c r="HW27" s="154">
        <f>HK27+HL27+HM27+HN27+HO27+HP27+HQ27+HR27+HS27+HT27+HU27+HV27</f>
        <v>826934254.71999991</v>
      </c>
      <c r="HX27" s="154">
        <f>HX28+HX29+HX30+HX31</f>
        <v>55378985.369999997</v>
      </c>
      <c r="HY27" s="154">
        <f>HY28+HY29+HY30+HY31</f>
        <v>96804170.059999987</v>
      </c>
      <c r="HZ27" s="154">
        <f t="shared" ref="HZ27:II27" si="131">HZ28+HZ29+HZ30+HZ31</f>
        <v>56716978.090000011</v>
      </c>
      <c r="IA27" s="154">
        <f t="shared" si="131"/>
        <v>67363407.210000008</v>
      </c>
      <c r="IB27" s="154">
        <f t="shared" si="131"/>
        <v>68199123.640000001</v>
      </c>
      <c r="IC27" s="154">
        <f t="shared" si="131"/>
        <v>68003113.310000017</v>
      </c>
      <c r="ID27" s="154">
        <f t="shared" si="131"/>
        <v>69883877.61999996</v>
      </c>
      <c r="IE27" s="154">
        <f t="shared" si="131"/>
        <v>68213077.319999993</v>
      </c>
      <c r="IF27" s="154">
        <f t="shared" si="131"/>
        <v>68492589.700000033</v>
      </c>
      <c r="IG27" s="154">
        <f t="shared" si="131"/>
        <v>68030087.48999992</v>
      </c>
      <c r="IH27" s="154">
        <f t="shared" si="131"/>
        <v>70933676.01000005</v>
      </c>
      <c r="II27" s="154">
        <f t="shared" si="131"/>
        <v>79125536.719999939</v>
      </c>
      <c r="IJ27" s="154">
        <f>HX27+HY27+HZ27+IA27+IB27+IC27+ID27+IE27+IF27+IG27+IH27+II27</f>
        <v>837144622.53999984</v>
      </c>
      <c r="IK27" s="154">
        <f>IK28+IK29+IK30+IK31</f>
        <v>70936744.24000001</v>
      </c>
      <c r="IL27" s="154">
        <f>IL28+IL29+IL30+IL31</f>
        <v>69974214.379999995</v>
      </c>
      <c r="IM27" s="154">
        <f t="shared" ref="IM27:IV27" si="132">IM28+IM29+IM30+IM31</f>
        <v>71344258.969999999</v>
      </c>
      <c r="IN27" s="154">
        <f t="shared" si="132"/>
        <v>71990458.340000018</v>
      </c>
      <c r="IO27" s="154">
        <f t="shared" si="132"/>
        <v>72838828.919999987</v>
      </c>
      <c r="IP27" s="154">
        <f t="shared" si="132"/>
        <v>71913167.100000024</v>
      </c>
      <c r="IQ27" s="154">
        <f t="shared" si="132"/>
        <v>74358265.229999974</v>
      </c>
      <c r="IR27" s="154">
        <f t="shared" si="132"/>
        <v>68776054.290000081</v>
      </c>
      <c r="IS27" s="154">
        <f t="shared" si="132"/>
        <v>72790583.449999988</v>
      </c>
      <c r="IT27" s="154">
        <f t="shared" si="132"/>
        <v>72248259.899999991</v>
      </c>
      <c r="IU27" s="154">
        <f t="shared" si="132"/>
        <v>71950043.019999906</v>
      </c>
      <c r="IV27" s="154">
        <f t="shared" si="132"/>
        <v>83032550.970000103</v>
      </c>
      <c r="IW27" s="154">
        <f>IK27+IL27+IM27+IN27+IO27+IP27+IQ27+IR27+IS27+IT27+IU27+IV27</f>
        <v>872153428.81000006</v>
      </c>
      <c r="IX27" s="154">
        <f>IX28+IX29+IX30+IX31</f>
        <v>76092068.170000002</v>
      </c>
      <c r="IY27" s="154">
        <f>IY28+IY29+IY30+IY31</f>
        <v>73988472.070000008</v>
      </c>
      <c r="IZ27" s="154">
        <f t="shared" ref="IZ27:JI27" si="133">IZ28+IZ29+IZ30+IZ31</f>
        <v>74866027.179999992</v>
      </c>
      <c r="JA27" s="154">
        <f t="shared" si="133"/>
        <v>77717388.499999985</v>
      </c>
      <c r="JB27" s="154">
        <f t="shared" si="133"/>
        <v>76130111.499999985</v>
      </c>
      <c r="JC27" s="154">
        <f t="shared" si="133"/>
        <v>77078289.810000017</v>
      </c>
      <c r="JD27" s="154">
        <f t="shared" si="133"/>
        <v>75505592.429999992</v>
      </c>
      <c r="JE27" s="154">
        <f t="shared" si="133"/>
        <v>76136609.009999976</v>
      </c>
      <c r="JF27" s="154">
        <f t="shared" si="133"/>
        <v>77306169</v>
      </c>
      <c r="JG27" s="154">
        <f t="shared" si="133"/>
        <v>77395520.320000082</v>
      </c>
      <c r="JH27" s="154">
        <f t="shared" si="133"/>
        <v>78766593.259999961</v>
      </c>
      <c r="JI27" s="154">
        <f t="shared" si="133"/>
        <v>89433641.550000012</v>
      </c>
      <c r="JJ27" s="154">
        <f>IX27+IY27+IZ27+JA27+JB27+JC27+JD27+JE27+JF27+JG27+JH27+JI27</f>
        <v>930416482.79999995</v>
      </c>
      <c r="JK27" s="154">
        <f>JK28+JK29+JK30+JK31</f>
        <v>83074580.769999996</v>
      </c>
      <c r="JL27" s="154">
        <f>JL28+JL29+JL30+JL31</f>
        <v>76456978.800000012</v>
      </c>
      <c r="JM27" s="154">
        <f t="shared" ref="JM27:JV27" si="134">JM28+JM29+JM30+JM31</f>
        <v>84422188.220000014</v>
      </c>
      <c r="JN27" s="154">
        <f t="shared" si="134"/>
        <v>83336485.229999989</v>
      </c>
      <c r="JO27" s="154">
        <f t="shared" si="134"/>
        <v>82084697.770000011</v>
      </c>
      <c r="JP27" s="154">
        <f t="shared" si="134"/>
        <v>82562030.280000016</v>
      </c>
      <c r="JQ27" s="154">
        <f t="shared" si="134"/>
        <v>82786843.819999993</v>
      </c>
      <c r="JR27" s="154">
        <f t="shared" si="134"/>
        <v>81812704.140000001</v>
      </c>
      <c r="JS27" s="154">
        <f t="shared" si="134"/>
        <v>82571432.000000015</v>
      </c>
      <c r="JT27" s="154">
        <f t="shared" si="134"/>
        <v>82437424.099999964</v>
      </c>
      <c r="JU27" s="154">
        <f t="shared" si="134"/>
        <v>84547807.420000046</v>
      </c>
      <c r="JV27" s="154">
        <f t="shared" si="134"/>
        <v>97295734.370000049</v>
      </c>
      <c r="JW27" s="237">
        <f>JK27+JL27+JM27+JN27+JO27+JP27+JQ27+JR27+JS27+JT27+JU27+JV27</f>
        <v>1003388906.92</v>
      </c>
      <c r="JX27" s="237">
        <f>JX28+JX29+JX30+JX31</f>
        <v>88757312.720000014</v>
      </c>
      <c r="JY27" s="154">
        <f>JY28+JY29+JY30+JY31</f>
        <v>86712584.340000033</v>
      </c>
      <c r="JZ27" s="154">
        <f t="shared" ref="JZ27:KI27" si="135">JZ28+JZ29+JZ30+JZ31</f>
        <v>87552168.499999985</v>
      </c>
      <c r="KA27" s="154">
        <f t="shared" si="135"/>
        <v>88962477.800000042</v>
      </c>
      <c r="KB27" s="154">
        <f t="shared" si="135"/>
        <v>88362888.619999945</v>
      </c>
      <c r="KC27" s="154">
        <f t="shared" si="135"/>
        <v>88887365.160000026</v>
      </c>
      <c r="KD27" s="154">
        <f t="shared" si="135"/>
        <v>89326047.330000043</v>
      </c>
      <c r="KE27" s="154">
        <f t="shared" si="135"/>
        <v>88384648.380000025</v>
      </c>
      <c r="KF27" s="154">
        <f t="shared" si="135"/>
        <v>88237529.419999972</v>
      </c>
      <c r="KG27" s="154">
        <f t="shared" si="135"/>
        <v>88451008.930000007</v>
      </c>
      <c r="KH27" s="154">
        <f t="shared" si="135"/>
        <v>90133111.819999933</v>
      </c>
      <c r="KI27" s="154">
        <f t="shared" si="135"/>
        <v>103671162.04999998</v>
      </c>
      <c r="KJ27" s="237">
        <f>JX27+JY27+JZ27+KA27+KB27+KC27+KD27+KE27+KF27+KG27+KH27+KI27</f>
        <v>1077438305.0699999</v>
      </c>
      <c r="KK27" s="237">
        <f>KK28+KK29+KK30+KK31</f>
        <v>94971482.830000013</v>
      </c>
      <c r="KL27" s="154">
        <f>KL28+KL29+KL30+KL31</f>
        <v>92519504.889999986</v>
      </c>
      <c r="KM27" s="154">
        <f t="shared" ref="KM27:KV27" si="136">KM28+KM29+KM30+KM31</f>
        <v>93328613.89000003</v>
      </c>
      <c r="KN27" s="154">
        <f t="shared" si="136"/>
        <v>63299503.649999976</v>
      </c>
      <c r="KO27" s="154">
        <f t="shared" si="136"/>
        <v>108270187.59999998</v>
      </c>
      <c r="KP27" s="154">
        <f t="shared" si="136"/>
        <v>98900119.62000002</v>
      </c>
      <c r="KQ27" s="154">
        <f t="shared" si="136"/>
        <v>94006268.339999974</v>
      </c>
      <c r="KR27" s="154">
        <f t="shared" si="136"/>
        <v>93448410.970000014</v>
      </c>
      <c r="KS27" s="154">
        <f t="shared" si="136"/>
        <v>91242704.530000091</v>
      </c>
      <c r="KT27" s="154">
        <f t="shared" si="136"/>
        <v>91782167.119999915</v>
      </c>
      <c r="KU27" s="154">
        <f t="shared" si="136"/>
        <v>93226877.030000091</v>
      </c>
      <c r="KV27" s="154">
        <f t="shared" si="136"/>
        <v>107848290.05000001</v>
      </c>
      <c r="KW27" s="237">
        <f>KK27+KL27+KM27+KN27+KO27+KP27+KQ27+KR27+KS27+KT27+KU27+KV27</f>
        <v>1122844130.52</v>
      </c>
      <c r="KX27" s="237">
        <f>KX28+KX29+KX30+KX31</f>
        <v>98608169.570000008</v>
      </c>
      <c r="KY27" s="154">
        <f>KY28+KY29+KY30+KY31</f>
        <v>99546746.679999977</v>
      </c>
      <c r="KZ27" s="154">
        <f t="shared" ref="KZ27:LI27" si="137">KZ28+KZ29+KZ30+KZ31</f>
        <v>99195778.730000004</v>
      </c>
      <c r="LA27" s="154">
        <f t="shared" si="137"/>
        <v>102812735.07000002</v>
      </c>
      <c r="LB27" s="154">
        <f t="shared" si="137"/>
        <v>102853115.70999998</v>
      </c>
      <c r="LC27" s="154">
        <f t="shared" si="137"/>
        <v>103139192.38000007</v>
      </c>
      <c r="LD27" s="154">
        <f t="shared" si="137"/>
        <v>101839959.04999992</v>
      </c>
      <c r="LE27" s="154">
        <f t="shared" si="137"/>
        <v>100667527.99999996</v>
      </c>
      <c r="LF27" s="154">
        <f t="shared" si="137"/>
        <v>98079923.930000067</v>
      </c>
      <c r="LG27" s="154">
        <f t="shared" si="137"/>
        <v>97917547.61999999</v>
      </c>
      <c r="LH27" s="154">
        <f t="shared" si="137"/>
        <v>100364246.93000001</v>
      </c>
      <c r="LI27" s="154">
        <f t="shared" si="137"/>
        <v>118224685.05999996</v>
      </c>
      <c r="LJ27" s="237">
        <f>KX27+KY27+KZ27+LA27+LB27+LC27+LD27+LE27+LF27+LG27+LH27+LI27</f>
        <v>1223249628.73</v>
      </c>
      <c r="LK27" s="237">
        <f>LK28+LK29+LK30+LK31</f>
        <v>105923127.55</v>
      </c>
      <c r="LL27" s="154">
        <f>LL28+LL29+LL30+LL31</f>
        <v>104797452.44999999</v>
      </c>
      <c r="LM27" s="154">
        <f t="shared" ref="LM27:LV27" si="138">LM28+LM29+LM30+LM31</f>
        <v>105761809.03000003</v>
      </c>
      <c r="LN27" s="154">
        <f t="shared" si="138"/>
        <v>108494707.76999997</v>
      </c>
      <c r="LO27" s="154">
        <f t="shared" si="138"/>
        <v>107380435.76000001</v>
      </c>
      <c r="LP27" s="154">
        <f t="shared" si="138"/>
        <v>106110707.62999997</v>
      </c>
      <c r="LQ27" s="154">
        <f t="shared" si="138"/>
        <v>107849582.85999998</v>
      </c>
      <c r="LR27" s="154">
        <f t="shared" si="138"/>
        <v>106402711.7900001</v>
      </c>
      <c r="LS27" s="154">
        <f t="shared" si="138"/>
        <v>106919905.84999999</v>
      </c>
      <c r="LT27" s="154">
        <f t="shared" si="138"/>
        <v>106563171.59999992</v>
      </c>
      <c r="LU27" s="154">
        <f t="shared" si="138"/>
        <v>112819520.42000005</v>
      </c>
      <c r="LV27" s="154">
        <f t="shared" si="138"/>
        <v>131799024.79000001</v>
      </c>
      <c r="LW27" s="237">
        <f>LK27+LL27+LM27+LN27+LO27+LP27+LQ27+LR27+LS27+LT27+LU27+LV27</f>
        <v>1310822157.5</v>
      </c>
      <c r="LX27" s="237">
        <f>LX28+LX29+LX30+LX31</f>
        <v>111725327.73</v>
      </c>
      <c r="LY27" s="154">
        <f>LY28+LY29+LY30+LY31</f>
        <v>116836118.54000001</v>
      </c>
      <c r="LZ27" s="154">
        <f t="shared" ref="LZ27:MI27" si="139">LZ28+LZ29+LZ30+LZ31</f>
        <v>0</v>
      </c>
      <c r="MA27" s="154">
        <f t="shared" si="139"/>
        <v>0</v>
      </c>
      <c r="MB27" s="154">
        <f t="shared" si="139"/>
        <v>0</v>
      </c>
      <c r="MC27" s="154">
        <f t="shared" si="139"/>
        <v>0</v>
      </c>
      <c r="MD27" s="154">
        <f t="shared" si="139"/>
        <v>0</v>
      </c>
      <c r="ME27" s="154">
        <f t="shared" si="139"/>
        <v>0</v>
      </c>
      <c r="MF27" s="154">
        <f t="shared" si="139"/>
        <v>0</v>
      </c>
      <c r="MG27" s="154">
        <f t="shared" si="139"/>
        <v>0</v>
      </c>
      <c r="MH27" s="154">
        <f t="shared" si="139"/>
        <v>0</v>
      </c>
      <c r="MI27" s="154">
        <f t="shared" si="139"/>
        <v>0</v>
      </c>
      <c r="MJ27" s="203">
        <f>LX27+LY27+LZ27+MA27+MB27+MC27+MD27+ME27+MF27+MG27+MH27+MI27</f>
        <v>228561446.27000001</v>
      </c>
    </row>
    <row r="28" spans="1:348" ht="15.75" x14ac:dyDescent="0.25">
      <c r="A28" s="30">
        <v>701006</v>
      </c>
      <c r="B28" s="31"/>
      <c r="C28" s="32" t="s">
        <v>243</v>
      </c>
      <c r="D28" s="32" t="s">
        <v>10</v>
      </c>
      <c r="E28" s="146">
        <v>126197475.37973627</v>
      </c>
      <c r="F28" s="146">
        <v>162560787.01385415</v>
      </c>
      <c r="G28" s="146">
        <v>181228910.03171423</v>
      </c>
      <c r="H28" s="146">
        <v>214315339.67618093</v>
      </c>
      <c r="I28" s="146">
        <v>253114717.91019863</v>
      </c>
      <c r="J28" s="146">
        <v>281368064.59689534</v>
      </c>
      <c r="K28" s="146">
        <v>24804435.820397262</v>
      </c>
      <c r="L28" s="146">
        <v>24611446.336170923</v>
      </c>
      <c r="M28" s="146">
        <v>25935745.28459356</v>
      </c>
      <c r="N28" s="146">
        <v>25661045.735269573</v>
      </c>
      <c r="O28" s="146">
        <v>24970146.886997163</v>
      </c>
      <c r="P28" s="146">
        <v>26631534.802203305</v>
      </c>
      <c r="Q28" s="146">
        <v>25973714.738774829</v>
      </c>
      <c r="R28" s="146">
        <v>25735453.179769654</v>
      </c>
      <c r="S28" s="146">
        <v>25601485.561675847</v>
      </c>
      <c r="T28" s="146">
        <v>26232824.236354534</v>
      </c>
      <c r="U28" s="146">
        <v>26188879.152061429</v>
      </c>
      <c r="V28" s="146">
        <v>31115840.427307632</v>
      </c>
      <c r="W28" s="146">
        <f>K28+L28+M28+N28+O28+P28+Q28+R28+S28+T28+U28+V28</f>
        <v>313462552.16157568</v>
      </c>
      <c r="X28" s="146">
        <v>26050834.585211154</v>
      </c>
      <c r="Y28" s="146">
        <v>26770585.04423302</v>
      </c>
      <c r="Z28" s="146">
        <v>28525897.179101985</v>
      </c>
      <c r="AA28" s="146">
        <v>28181004.840594225</v>
      </c>
      <c r="AB28" s="146">
        <v>27984113.670505762</v>
      </c>
      <c r="AC28" s="146">
        <v>28597149.891503923</v>
      </c>
      <c r="AD28" s="146">
        <v>28804394.091136705</v>
      </c>
      <c r="AE28" s="146">
        <v>28077628.943415128</v>
      </c>
      <c r="AF28" s="146">
        <v>28786237.689868137</v>
      </c>
      <c r="AG28" s="146">
        <v>28944445.8354198</v>
      </c>
      <c r="AH28" s="146">
        <v>29601001.50225338</v>
      </c>
      <c r="AI28" s="146">
        <v>34928138.040393926</v>
      </c>
      <c r="AJ28" s="146">
        <f>X28+Y28+Z28+AA28+AB28+AC28+AD28+AE28+AF28+AG28+AH28+AI28</f>
        <v>345251431.31363714</v>
      </c>
      <c r="AK28" s="146">
        <v>29560837.088966787</v>
      </c>
      <c r="AL28" s="146">
        <v>29373531.130028378</v>
      </c>
      <c r="AM28" s="146">
        <v>30962926.055750292</v>
      </c>
      <c r="AN28" s="146">
        <v>30475584.209647808</v>
      </c>
      <c r="AO28" s="146">
        <v>31013175.947254237</v>
      </c>
      <c r="AP28" s="146">
        <v>31776794.358203974</v>
      </c>
      <c r="AQ28" s="146">
        <v>32240459.021866132</v>
      </c>
      <c r="AR28" s="146">
        <v>31880506.756342858</v>
      </c>
      <c r="AS28" s="146">
        <v>32156135.392296787</v>
      </c>
      <c r="AT28" s="146">
        <v>32683447.006175913</v>
      </c>
      <c r="AU28" s="146">
        <v>33627239.126648344</v>
      </c>
      <c r="AV28" s="146">
        <v>39667833.27754128</v>
      </c>
      <c r="AW28" s="146">
        <f>AK28+AL28+AM28+AN28+AO28+AP28+AQ28+AR28+AS28+AT28+AU28+AV28</f>
        <v>385418469.37072283</v>
      </c>
      <c r="AX28" s="146">
        <v>32509380.197087299</v>
      </c>
      <c r="AY28" s="146">
        <v>33088746.441245209</v>
      </c>
      <c r="AZ28" s="146">
        <v>34199460.688115507</v>
      </c>
      <c r="BA28" s="146">
        <v>34494271.747037217</v>
      </c>
      <c r="BB28" s="146">
        <v>34766282.634493425</v>
      </c>
      <c r="BC28" s="146">
        <v>35183320.33696375</v>
      </c>
      <c r="BD28" s="146">
        <v>35058381.682356872</v>
      </c>
      <c r="BE28" s="146">
        <v>34852920.126940444</v>
      </c>
      <c r="BF28" s="146">
        <v>35500972.633533612</v>
      </c>
      <c r="BG28" s="146">
        <v>35783420.964780502</v>
      </c>
      <c r="BH28" s="146">
        <v>36657499.460232034</v>
      </c>
      <c r="BI28" s="146">
        <v>42916736.105741926</v>
      </c>
      <c r="BJ28" s="146">
        <f>AX28+AY28+AZ28+BA28+BB28+BC28+BD28+BE28+BF28+BG28+BH28+BI28</f>
        <v>425011393.01852775</v>
      </c>
      <c r="BK28" s="146">
        <v>36385311.592388585</v>
      </c>
      <c r="BL28" s="146">
        <v>37419545.273076288</v>
      </c>
      <c r="BM28" s="146">
        <v>37255236.821732596</v>
      </c>
      <c r="BN28" s="146">
        <v>38245724.223209836</v>
      </c>
      <c r="BO28" s="146">
        <v>38503832.817392744</v>
      </c>
      <c r="BP28" s="146">
        <v>38351417.418711379</v>
      </c>
      <c r="BQ28" s="146">
        <v>39157317.076281101</v>
      </c>
      <c r="BR28" s="146">
        <v>38252457.543398432</v>
      </c>
      <c r="BS28" s="146">
        <v>39623045.397179082</v>
      </c>
      <c r="BT28" s="146">
        <v>39435559.856785245</v>
      </c>
      <c r="BU28" s="146">
        <v>39769902.920756102</v>
      </c>
      <c r="BV28" s="146">
        <v>47173608.8769821</v>
      </c>
      <c r="BW28" s="146">
        <f>BK28+BL28+BM28+BN28+BO28+BP28+BQ28+BR28+BS28+BT28+BU28+BV28</f>
        <v>469572959.81789345</v>
      </c>
      <c r="BX28" s="146">
        <v>40667355.104281425</v>
      </c>
      <c r="BY28" s="146">
        <v>41102060.99603571</v>
      </c>
      <c r="BZ28" s="146">
        <v>40940146.076907046</v>
      </c>
      <c r="CA28" s="146">
        <v>41148536.197129019</v>
      </c>
      <c r="CB28" s="146">
        <v>41249689.295317993</v>
      </c>
      <c r="CC28" s="146">
        <v>41840011.430145189</v>
      </c>
      <c r="CD28" s="146">
        <v>42312866.073735639</v>
      </c>
      <c r="CE28" s="146">
        <v>41410025.62447837</v>
      </c>
      <c r="CF28" s="146">
        <v>42172870.815306298</v>
      </c>
      <c r="CG28" s="146">
        <v>42899367.644383252</v>
      </c>
      <c r="CH28" s="146">
        <v>42543564.687698193</v>
      </c>
      <c r="CI28" s="146">
        <v>50755211.505842105</v>
      </c>
      <c r="CJ28" s="146">
        <f>BX28+BY28+BZ28+CA28+CB28+CC28+CD28+CE28+CF28+CG28+CH28+CI28</f>
        <v>509041705.45126021</v>
      </c>
      <c r="CK28" s="146">
        <v>43568964.163119681</v>
      </c>
      <c r="CL28" s="146">
        <v>42953020.821482219</v>
      </c>
      <c r="CM28" s="146">
        <v>43666464.962777518</v>
      </c>
      <c r="CN28" s="146">
        <v>44497625.946336165</v>
      </c>
      <c r="CO28" s="146">
        <v>44107986.980470702</v>
      </c>
      <c r="CP28" s="146">
        <v>44850901.352028042</v>
      </c>
      <c r="CQ28" s="146">
        <v>45263803.091428816</v>
      </c>
      <c r="CR28" s="146">
        <v>44593598.731430478</v>
      </c>
      <c r="CS28" s="146">
        <v>45736788.516107492</v>
      </c>
      <c r="CT28" s="146">
        <v>45524607.744950764</v>
      </c>
      <c r="CU28" s="146">
        <v>46266428.809881493</v>
      </c>
      <c r="CV28" s="146">
        <v>55583365.827616408</v>
      </c>
      <c r="CW28" s="146">
        <f>CK28+CL28+CM28+CN28+CO28+CP28+CQ28+CR28+CS28+CT28+CU28+CV28</f>
        <v>546613556.94762981</v>
      </c>
      <c r="CX28" s="146">
        <v>47582700.432648979</v>
      </c>
      <c r="CY28" s="146">
        <v>45878376.480721086</v>
      </c>
      <c r="CZ28" s="146">
        <v>46571175.326740116</v>
      </c>
      <c r="DA28" s="146">
        <v>47493172.826614924</v>
      </c>
      <c r="DB28" s="146">
        <v>46806150.247746632</v>
      </c>
      <c r="DC28" s="146">
        <v>47906664.055958949</v>
      </c>
      <c r="DD28" s="146">
        <v>47783475.319646142</v>
      </c>
      <c r="DE28" s="146">
        <v>47429036.5001669</v>
      </c>
      <c r="DF28" s="146">
        <v>48705468.017693251</v>
      </c>
      <c r="DG28" s="146">
        <v>48770514.498455971</v>
      </c>
      <c r="DH28" s="146">
        <v>49454195.345560014</v>
      </c>
      <c r="DI28" s="146">
        <v>58324901.618678063</v>
      </c>
      <c r="DJ28" s="146">
        <f>CX28+CY28+CZ28+DA28+DB28+DC28+DD28+DE28+DF28+DG28+DH28+DI28</f>
        <v>582705830.67063093</v>
      </c>
      <c r="DK28" s="146">
        <v>49639297.112877645</v>
      </c>
      <c r="DL28" s="146">
        <v>49223237.201051593</v>
      </c>
      <c r="DM28" s="146">
        <v>49159698.459814727</v>
      </c>
      <c r="DN28" s="146">
        <v>50709150.354949079</v>
      </c>
      <c r="DO28" s="146">
        <v>49863825.400767826</v>
      </c>
      <c r="DP28" s="146">
        <v>50955824.191537283</v>
      </c>
      <c r="DQ28" s="146">
        <v>51343198.072817557</v>
      </c>
      <c r="DR28" s="146">
        <v>50053263.539100364</v>
      </c>
      <c r="DS28" s="146">
        <v>51456080.291437134</v>
      </c>
      <c r="DT28" s="146">
        <v>51444418.832832612</v>
      </c>
      <c r="DU28" s="146">
        <v>52830877.217409469</v>
      </c>
      <c r="DV28" s="146">
        <v>62751672.586421311</v>
      </c>
      <c r="DW28" s="146">
        <f>DK28+DL28+DM28+DN28+DO28+DP28+DQ28+DR28+DS28+DT28+DU28+DV28</f>
        <v>619430543.26101661</v>
      </c>
      <c r="DX28" s="146">
        <v>53012482.950000003</v>
      </c>
      <c r="DY28" s="146">
        <v>53063982.140000001</v>
      </c>
      <c r="DZ28" s="146">
        <v>52877224.549999982</v>
      </c>
      <c r="EA28" s="146">
        <v>54816672.720000029</v>
      </c>
      <c r="EB28" s="146">
        <v>54153006.399999976</v>
      </c>
      <c r="EC28" s="146">
        <v>55893344.160000026</v>
      </c>
      <c r="ED28" s="146">
        <v>55270027.659999967</v>
      </c>
      <c r="EE28" s="146">
        <v>55247461.050000012</v>
      </c>
      <c r="EF28" s="146">
        <v>56049351.199999988</v>
      </c>
      <c r="EG28" s="146">
        <v>55973594.300000012</v>
      </c>
      <c r="EH28" s="146">
        <v>58277416.560000062</v>
      </c>
      <c r="EI28" s="146">
        <v>69407829.159999967</v>
      </c>
      <c r="EJ28" s="146">
        <f>DX28+DY28+DZ28+EA28+EB28+EC28+ED28+EE28+EF28+EG28+EH28+EI28</f>
        <v>674042392.85000002</v>
      </c>
      <c r="EK28" s="146">
        <v>57912764.200000003</v>
      </c>
      <c r="EL28" s="146">
        <v>58854298.560000002</v>
      </c>
      <c r="EM28" s="146">
        <v>59917046.070000008</v>
      </c>
      <c r="EN28" s="146">
        <v>60978864.609999985</v>
      </c>
      <c r="EO28" s="146">
        <v>61031242</v>
      </c>
      <c r="EP28" s="146">
        <v>61592595.49000001</v>
      </c>
      <c r="EQ28" s="146">
        <v>61838436.659999967</v>
      </c>
      <c r="ER28" s="146">
        <v>61018299.680000007</v>
      </c>
      <c r="ES28" s="146">
        <v>63186612.529999971</v>
      </c>
      <c r="ET28" s="146">
        <v>63507181.860000014</v>
      </c>
      <c r="EU28" s="146">
        <v>63819851.050000072</v>
      </c>
      <c r="EV28" s="146">
        <v>72880377.610000014</v>
      </c>
      <c r="EW28" s="146">
        <f>EK28+EL28+EM28+EN28+EO28+EP28+EQ28+ER28+ES28+ET28+EU28+EV28</f>
        <v>746537570.32000005</v>
      </c>
      <c r="EX28" s="146">
        <v>63929365.140000001</v>
      </c>
      <c r="EY28" s="146">
        <v>62232907.230000004</v>
      </c>
      <c r="EZ28" s="146">
        <v>62138673.079999983</v>
      </c>
      <c r="FA28" s="146">
        <v>63380501.689999998</v>
      </c>
      <c r="FB28" s="146">
        <v>61962922.720000029</v>
      </c>
      <c r="FC28" s="146">
        <v>61575387.329999983</v>
      </c>
      <c r="FD28" s="146">
        <v>61612199.420000017</v>
      </c>
      <c r="FE28" s="146">
        <v>61070529.899999976</v>
      </c>
      <c r="FF28" s="146">
        <v>60378795.919999957</v>
      </c>
      <c r="FG28" s="146">
        <v>62631058.710000038</v>
      </c>
      <c r="FH28" s="146">
        <v>62112021.669999957</v>
      </c>
      <c r="FI28" s="146">
        <v>70124069.480000019</v>
      </c>
      <c r="FJ28" s="146">
        <f>EX28+EY28+EZ28+FA28+FB28+FC28+FD28+FE28+FF28+FG28+FH28+FI28</f>
        <v>753148432.28999996</v>
      </c>
      <c r="FK28" s="146">
        <v>62344565.380000003</v>
      </c>
      <c r="FL28" s="146">
        <v>60630821.259999998</v>
      </c>
      <c r="FM28" s="146">
        <v>62953185.660000011</v>
      </c>
      <c r="FN28" s="146">
        <v>63539204.019999981</v>
      </c>
      <c r="FO28" s="146">
        <v>62561294.069999993</v>
      </c>
      <c r="FP28" s="146">
        <v>63388368.879999995</v>
      </c>
      <c r="FQ28" s="146">
        <v>62682587.090000033</v>
      </c>
      <c r="FR28" s="146">
        <v>62503204.219999969</v>
      </c>
      <c r="FS28" s="146">
        <v>62750139.069999993</v>
      </c>
      <c r="FT28" s="146">
        <v>63115347.379999995</v>
      </c>
      <c r="FU28" s="146">
        <v>63320662.920000076</v>
      </c>
      <c r="FV28" s="146">
        <v>72065538.849999905</v>
      </c>
      <c r="FW28" s="146">
        <f>FK28+FL28+FM28+FN28+FO28+FP28+FQ28+FR28+FS28+FT28+FU28+FV28</f>
        <v>761854918.79999995</v>
      </c>
      <c r="FX28" s="146">
        <v>63929353.68</v>
      </c>
      <c r="FY28" s="146">
        <v>61211723.600000001</v>
      </c>
      <c r="FZ28" s="146">
        <v>63000216.849999994</v>
      </c>
      <c r="GA28" s="146">
        <v>63690141.590000004</v>
      </c>
      <c r="GB28" s="146">
        <v>63364860.51000002</v>
      </c>
      <c r="GC28" s="146">
        <v>63382674.389999986</v>
      </c>
      <c r="GD28" s="146">
        <v>62855805.449999988</v>
      </c>
      <c r="GE28" s="146">
        <v>62446737.340000033</v>
      </c>
      <c r="GF28" s="146">
        <v>63111548.639999926</v>
      </c>
      <c r="GG28" s="146">
        <v>59370407.384643547</v>
      </c>
      <c r="GH28" s="146">
        <v>64484872.166132838</v>
      </c>
      <c r="GI28" s="146">
        <v>74243778.629999995</v>
      </c>
      <c r="GJ28" s="154">
        <f>FY28+FZ28+GA28+GB28+GC28+GD28+GE28+GF28+GH28+GG28+GI28+FX28</f>
        <v>765092120.23077631</v>
      </c>
      <c r="GK28" s="146">
        <v>74669827.180000007</v>
      </c>
      <c r="GL28" s="146">
        <v>67151666.199999988</v>
      </c>
      <c r="GM28" s="146">
        <v>70376558.289999992</v>
      </c>
      <c r="GN28" s="146">
        <v>66375161.870000035</v>
      </c>
      <c r="GO28" s="146">
        <v>74906303.339999974</v>
      </c>
      <c r="GP28" s="146">
        <v>69874058.24000001</v>
      </c>
      <c r="GQ28" s="146">
        <v>67522117.639999986</v>
      </c>
      <c r="GR28" s="146">
        <v>76833997.850000024</v>
      </c>
      <c r="GS28" s="146">
        <v>70232795.809999943</v>
      </c>
      <c r="GT28" s="146">
        <v>64071797.100000024</v>
      </c>
      <c r="GU28" s="146">
        <v>19962378.600000024</v>
      </c>
      <c r="GV28" s="146">
        <v>71591808.820000052</v>
      </c>
      <c r="GW28" s="154">
        <f>GK28+GL28+GM28+GN28+GO28+GP28+GQ28+GR28+GS28+GT28+GU28+GV28</f>
        <v>793568470.94000006</v>
      </c>
      <c r="GX28" s="146">
        <v>65127432.240000002</v>
      </c>
      <c r="GY28" s="146">
        <v>66364409.740000002</v>
      </c>
      <c r="GZ28" s="146">
        <v>62132632.61999999</v>
      </c>
      <c r="HA28" s="146">
        <v>62791560.960000008</v>
      </c>
      <c r="HB28" s="146">
        <v>63985765.649999976</v>
      </c>
      <c r="HC28" s="146">
        <v>63749808.800000012</v>
      </c>
      <c r="HD28" s="146">
        <v>63879128.800000012</v>
      </c>
      <c r="HE28" s="146">
        <v>63790227.110000014</v>
      </c>
      <c r="HF28" s="146">
        <v>61823429.74999994</v>
      </c>
      <c r="HG28" s="146">
        <v>64764302.190000057</v>
      </c>
      <c r="HH28" s="146">
        <v>64891611.850000024</v>
      </c>
      <c r="HI28" s="146">
        <v>75300755.879999995</v>
      </c>
      <c r="HJ28" s="154">
        <f>GX28+GY28+GZ28+HA28+HB28+HC28+HD28+HE28+HF28+HG28+HH28+HI28</f>
        <v>778601065.59000003</v>
      </c>
      <c r="HK28" s="146">
        <v>77843591.409999996</v>
      </c>
      <c r="HL28" s="146">
        <v>14020396.909999996</v>
      </c>
      <c r="HM28" s="146">
        <v>100024455.53</v>
      </c>
      <c r="HN28" s="146">
        <v>78866851.200000018</v>
      </c>
      <c r="HO28" s="146">
        <v>67012396.060000002</v>
      </c>
      <c r="HP28" s="146">
        <v>68005632.319999993</v>
      </c>
      <c r="HQ28" s="146">
        <v>77635729.5</v>
      </c>
      <c r="HR28" s="146">
        <v>56141148.23999995</v>
      </c>
      <c r="HS28" s="146">
        <v>67136817.860000014</v>
      </c>
      <c r="HT28" s="146">
        <v>65044088.840000033</v>
      </c>
      <c r="HU28" s="146">
        <v>64205370.659999967</v>
      </c>
      <c r="HV28" s="146">
        <v>54222719.74000001</v>
      </c>
      <c r="HW28" s="154">
        <f>HK28+HL28+HM28+HN28+HO28+HP28+HQ28+HR28+HS28+HT28+HU28+HV28</f>
        <v>790159198.26999998</v>
      </c>
      <c r="HX28" s="146">
        <v>52290379.659999996</v>
      </c>
      <c r="HY28" s="146">
        <v>92931275.599999994</v>
      </c>
      <c r="HZ28" s="146">
        <v>54625342.200000018</v>
      </c>
      <c r="IA28" s="146">
        <v>64299811.150000006</v>
      </c>
      <c r="IB28" s="146">
        <v>65139671.930000007</v>
      </c>
      <c r="IC28" s="146">
        <v>64868894.930000007</v>
      </c>
      <c r="ID28" s="146">
        <v>66648982.029999971</v>
      </c>
      <c r="IE28" s="146">
        <v>65146314.629999995</v>
      </c>
      <c r="IF28" s="146">
        <v>65339024.840000033</v>
      </c>
      <c r="IG28" s="146">
        <v>64834346.939999938</v>
      </c>
      <c r="IH28" s="146">
        <v>67682008.080000043</v>
      </c>
      <c r="II28" s="146">
        <v>75740042.689999938</v>
      </c>
      <c r="IJ28" s="146">
        <f>HX28+HY28+HZ28+IA28+IB28+IC28+ID28+IE28+IF28+IG28+IH28+II28</f>
        <v>799546094.67999995</v>
      </c>
      <c r="IK28" s="146">
        <v>67881891.109999999</v>
      </c>
      <c r="IL28" s="146">
        <v>66994543.890000001</v>
      </c>
      <c r="IM28" s="146">
        <v>68283269.129999995</v>
      </c>
      <c r="IN28" s="146">
        <v>68915097.730000019</v>
      </c>
      <c r="IO28" s="146">
        <v>69683928.649999976</v>
      </c>
      <c r="IP28" s="146">
        <v>68751354.300000012</v>
      </c>
      <c r="IQ28" s="146">
        <v>71208918.839999974</v>
      </c>
      <c r="IR28" s="146">
        <v>65633104.040000081</v>
      </c>
      <c r="IS28" s="146">
        <v>69545608.129999995</v>
      </c>
      <c r="IT28" s="146">
        <v>69094552.00999999</v>
      </c>
      <c r="IU28" s="146">
        <v>68747925.9799999</v>
      </c>
      <c r="IV28" s="146">
        <v>79548011.650000095</v>
      </c>
      <c r="IW28" s="154">
        <f>IK28+IL28+IM28+IN28+IO28+IP28+IQ28+IR28+IS28+IT28+IU28+IV28</f>
        <v>834288205.46000004</v>
      </c>
      <c r="IX28" s="146">
        <v>72893393.109999999</v>
      </c>
      <c r="IY28" s="146">
        <v>70888786.850000009</v>
      </c>
      <c r="IZ28" s="146">
        <v>71600992.5</v>
      </c>
      <c r="JA28" s="146">
        <v>74532185.549999982</v>
      </c>
      <c r="JB28" s="146">
        <v>72825933.769999981</v>
      </c>
      <c r="JC28" s="146">
        <v>73658998.470000029</v>
      </c>
      <c r="JD28" s="146">
        <v>72157878.879999995</v>
      </c>
      <c r="JE28" s="146">
        <v>72822758.529999971</v>
      </c>
      <c r="JF28" s="146">
        <v>73971902.5</v>
      </c>
      <c r="JG28" s="146">
        <v>73872612.780000091</v>
      </c>
      <c r="JH28" s="146">
        <v>75299555.299999952</v>
      </c>
      <c r="JI28" s="146">
        <v>85809898.850000024</v>
      </c>
      <c r="JJ28" s="154">
        <f>IX28+IY28+IZ28+JA28+JB28+JC28+JD28+JE28+JF28+JG28+JH28+JI28</f>
        <v>890334897.09000003</v>
      </c>
      <c r="JK28" s="146">
        <v>79444140.659999996</v>
      </c>
      <c r="JL28" s="146">
        <v>73229077.590000004</v>
      </c>
      <c r="JM28" s="146">
        <v>81061001.120000005</v>
      </c>
      <c r="JN28" s="146">
        <v>79719338.199999988</v>
      </c>
      <c r="JO28" s="146">
        <v>78580215.810000002</v>
      </c>
      <c r="JP28" s="146">
        <v>78936212.300000012</v>
      </c>
      <c r="JQ28" s="146">
        <v>79095474.829999983</v>
      </c>
      <c r="JR28" s="146">
        <v>78180081.00999999</v>
      </c>
      <c r="JS28" s="146">
        <v>78867236.74000001</v>
      </c>
      <c r="JT28" s="146">
        <v>78562368.169999957</v>
      </c>
      <c r="JU28" s="146">
        <v>80707369.330000043</v>
      </c>
      <c r="JV28" s="146">
        <v>93263626.200000048</v>
      </c>
      <c r="JW28" s="238">
        <f>JK28+JL28+JM28+JN28+JO28+JP28+JQ28+JR28+JS28+JT28+JU28+JV28</f>
        <v>959646141.96000004</v>
      </c>
      <c r="JX28" s="238">
        <v>84797844.989999995</v>
      </c>
      <c r="JY28" s="146">
        <v>83252149.560000017</v>
      </c>
      <c r="JZ28" s="146">
        <v>83964225.709999979</v>
      </c>
      <c r="KA28" s="146">
        <v>85009405.090000033</v>
      </c>
      <c r="KB28" s="146">
        <v>84478123.799999952</v>
      </c>
      <c r="KC28" s="146">
        <v>85117227.540000021</v>
      </c>
      <c r="KD28" s="146">
        <v>85304570.640000045</v>
      </c>
      <c r="KE28" s="146">
        <v>84522604.360000014</v>
      </c>
      <c r="KF28" s="146">
        <v>84379944.409999967</v>
      </c>
      <c r="KG28" s="146">
        <v>84512703.75</v>
      </c>
      <c r="KH28" s="146">
        <v>86176988.689999938</v>
      </c>
      <c r="KI28" s="146">
        <v>99291172.879999995</v>
      </c>
      <c r="KJ28" s="238">
        <f>JX28+JY28+JZ28+KA28+KB28+KC28+KD28+KE28+KF28+KG28+KH28+KI28</f>
        <v>1030806961.42</v>
      </c>
      <c r="KK28" s="238">
        <v>90955636.069999993</v>
      </c>
      <c r="KL28" s="146">
        <v>88640402.599999994</v>
      </c>
      <c r="KM28" s="146">
        <v>89470159.25000003</v>
      </c>
      <c r="KN28" s="146">
        <v>61142268.969999969</v>
      </c>
      <c r="KO28" s="146">
        <v>104026134.63999999</v>
      </c>
      <c r="KP28" s="146">
        <v>94479907.110000014</v>
      </c>
      <c r="KQ28" s="146">
        <v>91833256.029999971</v>
      </c>
      <c r="KR28" s="146">
        <v>87623850.370000005</v>
      </c>
      <c r="KS28" s="146">
        <v>87302280.780000091</v>
      </c>
      <c r="KT28" s="146">
        <v>87721831.4799999</v>
      </c>
      <c r="KU28" s="146">
        <v>89343029.410000086</v>
      </c>
      <c r="KV28" s="146">
        <v>103462672.24000001</v>
      </c>
      <c r="KW28" s="238">
        <f>KK28+KL28+KM28+KN28+KO28+KP28+KQ28+KR28+KS28+KT28+KU28+KV28</f>
        <v>1076001428.95</v>
      </c>
      <c r="KX28" s="238">
        <v>95158529.260000005</v>
      </c>
      <c r="KY28" s="146">
        <v>95929367.689999983</v>
      </c>
      <c r="KZ28" s="146">
        <v>95311102.800000012</v>
      </c>
      <c r="LA28" s="146">
        <v>98818916.870000005</v>
      </c>
      <c r="LB28" s="146">
        <v>98842730.209999979</v>
      </c>
      <c r="LC28" s="146">
        <v>99178032.740000069</v>
      </c>
      <c r="LD28" s="146">
        <v>97789979.579999924</v>
      </c>
      <c r="LE28" s="146">
        <v>96574065.529999971</v>
      </c>
      <c r="LF28" s="146">
        <v>93945961.680000067</v>
      </c>
      <c r="LG28" s="146">
        <v>93772879.889999986</v>
      </c>
      <c r="LH28" s="146">
        <v>96174633.610000014</v>
      </c>
      <c r="LI28" s="146">
        <v>113282706.92999995</v>
      </c>
      <c r="LJ28" s="238">
        <f>KX28+KY28+KZ28+LA28+LB28+LC28+LD28+LE28+LF28+LG28+LH28+LI28</f>
        <v>1174778906.79</v>
      </c>
      <c r="LK28" s="238">
        <v>102121199.78</v>
      </c>
      <c r="LL28" s="146">
        <v>100806343.47999999</v>
      </c>
      <c r="LM28" s="146">
        <v>101410867.84000003</v>
      </c>
      <c r="LN28" s="146">
        <v>104191211.89999998</v>
      </c>
      <c r="LO28" s="146">
        <v>102957854.62</v>
      </c>
      <c r="LP28" s="146">
        <v>101730644.53999996</v>
      </c>
      <c r="LQ28" s="146">
        <v>103433074.01999998</v>
      </c>
      <c r="LR28" s="146">
        <v>101923852.66000009</v>
      </c>
      <c r="LS28" s="146">
        <v>102554792.75</v>
      </c>
      <c r="LT28" s="146">
        <v>102115893.81999993</v>
      </c>
      <c r="LU28" s="146">
        <v>108277059.57000005</v>
      </c>
      <c r="LV28" s="146">
        <v>126537765.00999999</v>
      </c>
      <c r="LW28" s="238">
        <f>LK28+LL28+LM28+LN28+LO28+LP28+LQ28+LR28+LS28+LT28+LU28+LV28</f>
        <v>1258060559.99</v>
      </c>
      <c r="LX28" s="238">
        <v>107618865.73</v>
      </c>
      <c r="LY28" s="146">
        <v>112450688.73</v>
      </c>
      <c r="LZ28" s="146">
        <v>0</v>
      </c>
      <c r="MA28" s="146">
        <v>0</v>
      </c>
      <c r="MB28" s="146">
        <v>0</v>
      </c>
      <c r="MC28" s="146">
        <v>0</v>
      </c>
      <c r="MD28" s="146">
        <v>0</v>
      </c>
      <c r="ME28" s="146">
        <v>0</v>
      </c>
      <c r="MF28" s="146">
        <v>0</v>
      </c>
      <c r="MG28" s="146">
        <v>0</v>
      </c>
      <c r="MH28" s="146">
        <v>0</v>
      </c>
      <c r="MI28" s="146">
        <v>0</v>
      </c>
      <c r="MJ28" s="204">
        <f>LX28+LY28+LZ28+MA28+MB28+MC28+MD28+ME28+MF28+MG28+MH28+MI28</f>
        <v>220069554.46000001</v>
      </c>
    </row>
    <row r="29" spans="1:348" ht="15.75" x14ac:dyDescent="0.25">
      <c r="A29" s="30">
        <v>701007</v>
      </c>
      <c r="B29" s="31"/>
      <c r="C29" s="32" t="s">
        <v>244</v>
      </c>
      <c r="D29" s="32" t="s">
        <v>11</v>
      </c>
      <c r="E29" s="146">
        <v>6578772.3251543986</v>
      </c>
      <c r="F29" s="146">
        <v>8496231.8477716576</v>
      </c>
      <c r="G29" s="146">
        <v>10052270.071774328</v>
      </c>
      <c r="H29" s="146">
        <v>14856772.658988483</v>
      </c>
      <c r="I29" s="146">
        <v>21609944.082790855</v>
      </c>
      <c r="J29" s="146">
        <v>25615055.917209148</v>
      </c>
      <c r="K29" s="146">
        <v>2253150.5591720915</v>
      </c>
      <c r="L29" s="146">
        <v>2138253.2131530629</v>
      </c>
      <c r="M29" s="146">
        <v>2585227.8417626438</v>
      </c>
      <c r="N29" s="146">
        <v>2325004.1729260562</v>
      </c>
      <c r="O29" s="146">
        <v>2466954.5985645135</v>
      </c>
      <c r="P29" s="146">
        <v>2555107.6614922388</v>
      </c>
      <c r="Q29" s="146">
        <v>2654127.0238691373</v>
      </c>
      <c r="R29" s="146">
        <v>2354189.6177599733</v>
      </c>
      <c r="S29" s="146">
        <v>2665456.5181104988</v>
      </c>
      <c r="T29" s="146">
        <v>2658963.4451677515</v>
      </c>
      <c r="U29" s="146">
        <v>2621056.5848773164</v>
      </c>
      <c r="V29" s="146">
        <v>2994988.3158070445</v>
      </c>
      <c r="W29" s="146">
        <f>K29+L29+M29+N29+O29+P29+Q29+R29+S29+T29+U29+V29</f>
        <v>30272479.552662328</v>
      </c>
      <c r="X29" s="146">
        <v>2525930.5625104327</v>
      </c>
      <c r="Y29" s="146">
        <v>2314813.8874979136</v>
      </c>
      <c r="Z29" s="146">
        <v>2885720.2470372226</v>
      </c>
      <c r="AA29" s="146">
        <v>2678680.5207811715</v>
      </c>
      <c r="AB29" s="146">
        <v>2824766.316140878</v>
      </c>
      <c r="AC29" s="146">
        <v>2942305.1243531969</v>
      </c>
      <c r="AD29" s="146">
        <v>3043427.6414621938</v>
      </c>
      <c r="AE29" s="146">
        <v>2781259.3890836257</v>
      </c>
      <c r="AF29" s="146">
        <v>3041286.9303955934</v>
      </c>
      <c r="AG29" s="146">
        <v>3019399.9332331833</v>
      </c>
      <c r="AH29" s="146">
        <v>3070772.8259055251</v>
      </c>
      <c r="AI29" s="146">
        <v>3391061.5923885829</v>
      </c>
      <c r="AJ29" s="146">
        <f>X29+Y29+Z29+AA29+AB29+AC29+AD29+AE29+AF29+AG29+AH29+AI29</f>
        <v>34519424.970789514</v>
      </c>
      <c r="AK29" s="146">
        <v>3014246.3695543315</v>
      </c>
      <c r="AL29" s="146">
        <v>2919412.4520113505</v>
      </c>
      <c r="AM29" s="146">
        <v>3256691.7042230009</v>
      </c>
      <c r="AN29" s="146">
        <v>2752962.7774995831</v>
      </c>
      <c r="AO29" s="146">
        <v>3506777.3410115172</v>
      </c>
      <c r="AP29" s="146">
        <v>3272976.1308629615</v>
      </c>
      <c r="AQ29" s="146">
        <v>3918519.4458354199</v>
      </c>
      <c r="AR29" s="146">
        <v>3352502.3839926538</v>
      </c>
      <c r="AS29" s="146">
        <v>3412258.3910866319</v>
      </c>
      <c r="AT29" s="146">
        <v>3593052.7569270553</v>
      </c>
      <c r="AU29" s="146">
        <v>3710284.1921632476</v>
      </c>
      <c r="AV29" s="146">
        <v>3606548.7371891164</v>
      </c>
      <c r="AW29" s="146">
        <f>AK29+AL29+AM29+AN29+AO29+AP29+AQ29+AR29+AS29+AT29+AU29+AV29</f>
        <v>40316232.682356864</v>
      </c>
      <c r="AX29" s="146">
        <v>3571747.2709898185</v>
      </c>
      <c r="AY29" s="146">
        <v>3300557.8390502417</v>
      </c>
      <c r="AZ29" s="146">
        <v>3540699.5351777659</v>
      </c>
      <c r="BA29" s="146">
        <v>3370334.889876483</v>
      </c>
      <c r="BB29" s="146">
        <v>3803991.6760557485</v>
      </c>
      <c r="BC29" s="146">
        <v>3635973.8511517285</v>
      </c>
      <c r="BD29" s="146">
        <v>3597399.9059005175</v>
      </c>
      <c r="BE29" s="146">
        <v>3454981.5474461685</v>
      </c>
      <c r="BF29" s="146">
        <v>3517668.7483308329</v>
      </c>
      <c r="BG29" s="146">
        <v>4042013.0195292942</v>
      </c>
      <c r="BH29" s="146">
        <v>3937250.7430312238</v>
      </c>
      <c r="BI29" s="146">
        <v>3953555.0563762216</v>
      </c>
      <c r="BJ29" s="146">
        <f>AX29+AY29+AZ29+BA29+BB29+BC29+BD29+BE29+BF29+BG29+BH29+BI29</f>
        <v>43726174.082916044</v>
      </c>
      <c r="BK29" s="146">
        <v>3745889.3757302626</v>
      </c>
      <c r="BL29" s="146">
        <v>3697467.8061258555</v>
      </c>
      <c r="BM29" s="146">
        <v>3894600.3445167746</v>
      </c>
      <c r="BN29" s="146">
        <v>3850979.4395343019</v>
      </c>
      <c r="BO29" s="146">
        <v>4089711.8295359733</v>
      </c>
      <c r="BP29" s="146">
        <v>3921252.8702219971</v>
      </c>
      <c r="BQ29" s="146">
        <v>4297176.640544151</v>
      </c>
      <c r="BR29" s="146">
        <v>4129600.9583541988</v>
      </c>
      <c r="BS29" s="146">
        <v>4194045.8941328614</v>
      </c>
      <c r="BT29" s="146">
        <v>3979727.6735519925</v>
      </c>
      <c r="BU29" s="146">
        <v>2763234.8236938864</v>
      </c>
      <c r="BV29" s="146">
        <v>2952721.5098480983</v>
      </c>
      <c r="BW29" s="146">
        <f>BK29+BL29+BM29+BN29+BO29+BP29+BQ29+BR29+BS29+BT29+BU29+BV29</f>
        <v>45516409.165790349</v>
      </c>
      <c r="BX29" s="146">
        <v>2614919.6000667671</v>
      </c>
      <c r="BY29" s="146">
        <v>2326389.9128275746</v>
      </c>
      <c r="BZ29" s="146">
        <v>2384429.1017359369</v>
      </c>
      <c r="CA29" s="146">
        <v>2480568.0459856451</v>
      </c>
      <c r="CB29" s="146">
        <v>2420912.5802453691</v>
      </c>
      <c r="CC29" s="146">
        <v>2385730.2714071097</v>
      </c>
      <c r="CD29" s="146">
        <v>2635352.8899182105</v>
      </c>
      <c r="CE29" s="146">
        <v>2220372.9712902675</v>
      </c>
      <c r="CF29" s="146">
        <v>2624680.8896261081</v>
      </c>
      <c r="CG29" s="146">
        <v>2647968.3517776649</v>
      </c>
      <c r="CH29" s="146">
        <v>2569500.6354114502</v>
      </c>
      <c r="CI29" s="146">
        <v>3020072.5463194777</v>
      </c>
      <c r="CJ29" s="146">
        <f>BX29+BY29+BZ29+CA29+CB29+CC29+CD29+CE29+CF29+CG29+CH29+CI29</f>
        <v>30330897.796611581</v>
      </c>
      <c r="CK29" s="146">
        <v>2269841.5156902024</v>
      </c>
      <c r="CL29" s="146">
        <v>2505881.3115506591</v>
      </c>
      <c r="CM29" s="146">
        <v>2600347.3351276922</v>
      </c>
      <c r="CN29" s="146">
        <v>2388153.5855449843</v>
      </c>
      <c r="CO29" s="146">
        <v>2519667.0005007512</v>
      </c>
      <c r="CP29" s="146">
        <v>2468999.3323318311</v>
      </c>
      <c r="CQ29" s="146">
        <v>2486857.0399349025</v>
      </c>
      <c r="CR29" s="146">
        <v>2606943.7489567688</v>
      </c>
      <c r="CS29" s="146">
        <v>2655850.442330162</v>
      </c>
      <c r="CT29" s="146">
        <v>2608917.5429811385</v>
      </c>
      <c r="CU29" s="146">
        <v>2727862.627274245</v>
      </c>
      <c r="CV29" s="146">
        <v>3059610.9395343019</v>
      </c>
      <c r="CW29" s="146">
        <f>CK29+CL29+CM29+CN29+CO29+CP29+CQ29+CR29+CS29+CT29+CU29+CV29</f>
        <v>30898932.421757642</v>
      </c>
      <c r="CX29" s="146">
        <v>2576778.749666166</v>
      </c>
      <c r="CY29" s="146">
        <v>2466972.4777165754</v>
      </c>
      <c r="CZ29" s="146">
        <v>2615184.7452428644</v>
      </c>
      <c r="DA29" s="146">
        <v>2663730.691245201</v>
      </c>
      <c r="DB29" s="146">
        <v>2716040.2864296455</v>
      </c>
      <c r="DC29" s="146">
        <v>2787850.7101485557</v>
      </c>
      <c r="DD29" s="146">
        <v>2702425.3187698233</v>
      </c>
      <c r="DE29" s="146">
        <v>2677849.142296779</v>
      </c>
      <c r="DF29" s="146">
        <v>2925946.534092803</v>
      </c>
      <c r="DG29" s="146">
        <v>2850270.1705474881</v>
      </c>
      <c r="DH29" s="146">
        <v>3038084.7767484589</v>
      </c>
      <c r="DI29" s="146">
        <v>3187187.1287347679</v>
      </c>
      <c r="DJ29" s="146">
        <f>CX29+CY29+CZ29+DA29+DB29+DC29+DD29+DE29+DF29+DG29+DH29+DI29</f>
        <v>33208320.731639132</v>
      </c>
      <c r="DK29" s="146">
        <v>2668747.9555583382</v>
      </c>
      <c r="DL29" s="146">
        <v>2538473.5623852443</v>
      </c>
      <c r="DM29" s="146">
        <v>2572181.0966866966</v>
      </c>
      <c r="DN29" s="146">
        <v>2707440.7040143562</v>
      </c>
      <c r="DO29" s="146">
        <v>2855030.7727424479</v>
      </c>
      <c r="DP29" s="146">
        <v>2826344.2691954584</v>
      </c>
      <c r="DQ29" s="146">
        <v>2807133.8539058608</v>
      </c>
      <c r="DR29" s="146">
        <v>2841886.9026039066</v>
      </c>
      <c r="DS29" s="146">
        <v>2877287.2043481874</v>
      </c>
      <c r="DT29" s="146">
        <v>2947298.5302537135</v>
      </c>
      <c r="DU29" s="146">
        <v>2972915.0336337835</v>
      </c>
      <c r="DV29" s="146">
        <v>3257748.0693957624</v>
      </c>
      <c r="DW29" s="146">
        <f>DK29+DL29+DM29+DN29+DO29+DP29+DQ29+DR29+DS29+DT29+DU29+DV29</f>
        <v>33872487.954723753</v>
      </c>
      <c r="DX29" s="146">
        <v>2589783.63</v>
      </c>
      <c r="DY29" s="146">
        <v>2472611.91</v>
      </c>
      <c r="DZ29" s="146">
        <v>3214139.74</v>
      </c>
      <c r="EA29" s="146">
        <v>3008960.38</v>
      </c>
      <c r="EB29" s="146">
        <v>3125612.74</v>
      </c>
      <c r="EC29" s="146">
        <v>3041933.21</v>
      </c>
      <c r="ED29" s="146">
        <v>3157274.02</v>
      </c>
      <c r="EE29" s="146">
        <v>3116278.59</v>
      </c>
      <c r="EF29" s="146">
        <v>3167287.72</v>
      </c>
      <c r="EG29" s="146">
        <v>3340029.08</v>
      </c>
      <c r="EH29" s="146">
        <v>3412529.8</v>
      </c>
      <c r="EI29" s="146">
        <v>3637668.38</v>
      </c>
      <c r="EJ29" s="146">
        <f>DX29+DY29+DZ29+EA29+EB29+EC29+ED29+EE29+EF29+EG29+EH29+EI29</f>
        <v>37284109.199999996</v>
      </c>
      <c r="EK29" s="146">
        <v>3346463.6</v>
      </c>
      <c r="EL29" s="146">
        <v>3260334.27</v>
      </c>
      <c r="EM29" s="146">
        <v>3211517.01</v>
      </c>
      <c r="EN29" s="146">
        <v>3568234.22</v>
      </c>
      <c r="EO29" s="146">
        <v>3485895.58</v>
      </c>
      <c r="EP29" s="146">
        <v>3445974.96</v>
      </c>
      <c r="EQ29" s="146">
        <v>3665258.37</v>
      </c>
      <c r="ER29" s="146">
        <v>3289911.05</v>
      </c>
      <c r="ES29" s="146">
        <v>3571766.5</v>
      </c>
      <c r="ET29" s="146">
        <v>3796363.56</v>
      </c>
      <c r="EU29" s="146">
        <v>3523591.93</v>
      </c>
      <c r="EV29" s="146">
        <v>3998352.89</v>
      </c>
      <c r="EW29" s="146">
        <f>EK29+EL29+EM29+EN29+EO29+EP29+EQ29+ER29+ES29+ET29+EU29+EV29</f>
        <v>42163663.940000005</v>
      </c>
      <c r="EX29" s="146">
        <v>3459012.56</v>
      </c>
      <c r="EY29" s="146">
        <v>3211352.92</v>
      </c>
      <c r="EZ29" s="146">
        <v>3420052.46</v>
      </c>
      <c r="FA29" s="146">
        <v>3417785.11</v>
      </c>
      <c r="FB29" s="146">
        <v>3232979.4</v>
      </c>
      <c r="FC29" s="146">
        <v>3569463.38</v>
      </c>
      <c r="FD29" s="146">
        <v>3401699.94</v>
      </c>
      <c r="FE29" s="146">
        <v>3213683.17</v>
      </c>
      <c r="FF29" s="146">
        <v>3410582.78</v>
      </c>
      <c r="FG29" s="146">
        <v>3336352.07</v>
      </c>
      <c r="FH29" s="146">
        <v>3318962.54</v>
      </c>
      <c r="FI29" s="146">
        <v>3591626.84</v>
      </c>
      <c r="FJ29" s="146">
        <f>EX29+EY29+EZ29+FA29+FB29+FC29+FD29+FE29+FF29+FG29+FH29+FI29</f>
        <v>40583553.170000002</v>
      </c>
      <c r="FK29" s="146">
        <v>2985305.47</v>
      </c>
      <c r="FL29" s="146">
        <v>2958543.49</v>
      </c>
      <c r="FM29" s="146">
        <v>3236483.85</v>
      </c>
      <c r="FN29" s="146">
        <v>3350541.6</v>
      </c>
      <c r="FO29" s="146">
        <v>3207737.5</v>
      </c>
      <c r="FP29" s="146">
        <v>3383179.08</v>
      </c>
      <c r="FQ29" s="146">
        <v>3356781.64</v>
      </c>
      <c r="FR29" s="146">
        <v>3246264.17</v>
      </c>
      <c r="FS29" s="146">
        <v>3293078.05</v>
      </c>
      <c r="FT29" s="146">
        <v>3258490.47</v>
      </c>
      <c r="FU29" s="146">
        <v>3362436.26</v>
      </c>
      <c r="FV29" s="146">
        <v>3519291.47</v>
      </c>
      <c r="FW29" s="146">
        <f>FK29+FL29+FM29+FN29+FO29+FP29+FQ29+FR29+FS29+FT29+FU29+FV29</f>
        <v>39158133.050000004</v>
      </c>
      <c r="FX29" s="146">
        <v>3185079.44</v>
      </c>
      <c r="FY29" s="146">
        <v>3007753.45</v>
      </c>
      <c r="FZ29" s="146">
        <v>3213887.39</v>
      </c>
      <c r="GA29" s="146">
        <v>3198374.04</v>
      </c>
      <c r="GB29" s="146">
        <v>3267933.52</v>
      </c>
      <c r="GC29" s="146">
        <v>3313915.82</v>
      </c>
      <c r="GD29" s="146">
        <v>3216284.97</v>
      </c>
      <c r="GE29" s="146">
        <v>3239970.89</v>
      </c>
      <c r="GF29" s="146">
        <v>3259707.62</v>
      </c>
      <c r="GG29" s="146">
        <v>3066477.9034049558</v>
      </c>
      <c r="GH29" s="146">
        <v>3330639.6959722801</v>
      </c>
      <c r="GI29" s="146">
        <v>3121610.5</v>
      </c>
      <c r="GJ29" s="154">
        <f>FY29+FZ29+GA29+GB29+GC29+GD29+GE29+GF29+GH29+GG29+GI29+FX29</f>
        <v>38421635.23937723</v>
      </c>
      <c r="GK29" s="146">
        <v>3331254.6</v>
      </c>
      <c r="GL29" s="146">
        <v>3124201.13</v>
      </c>
      <c r="GM29" s="146">
        <v>3095739.84</v>
      </c>
      <c r="GN29" s="146">
        <v>3162481.84</v>
      </c>
      <c r="GO29" s="146">
        <v>3157078.07</v>
      </c>
      <c r="GP29" s="146">
        <v>3168630.49</v>
      </c>
      <c r="GQ29" s="146">
        <v>3313675.8</v>
      </c>
      <c r="GR29" s="146">
        <v>3159686.95</v>
      </c>
      <c r="GS29" s="146">
        <v>3116831.66</v>
      </c>
      <c r="GT29" s="146">
        <v>3305701.42</v>
      </c>
      <c r="GU29" s="146">
        <v>3302139.48</v>
      </c>
      <c r="GV29" s="146">
        <v>3291310.68</v>
      </c>
      <c r="GW29" s="154">
        <f>GK29+GL29+GM29+GN29+GO29+GP29+GQ29+GR29+GS29+GT29+GU29+GV29</f>
        <v>38528731.959999993</v>
      </c>
      <c r="GX29" s="146">
        <v>3158821.43</v>
      </c>
      <c r="GY29" s="146">
        <v>2958969.35</v>
      </c>
      <c r="GZ29" s="146">
        <v>2911046.5300000003</v>
      </c>
      <c r="HA29" s="146">
        <v>3150750.7199999988</v>
      </c>
      <c r="HB29" s="146">
        <v>3012729.1500000004</v>
      </c>
      <c r="HC29" s="146">
        <v>2973897.8599999994</v>
      </c>
      <c r="HD29" s="146">
        <v>3165726.9499999993</v>
      </c>
      <c r="HE29" s="146">
        <v>3040556.0400000028</v>
      </c>
      <c r="HF29" s="146">
        <v>3104037.8999999985</v>
      </c>
      <c r="HG29" s="146">
        <v>3176819.1999999993</v>
      </c>
      <c r="HH29" s="146">
        <v>3113654.9899999984</v>
      </c>
      <c r="HI29" s="146">
        <v>3324540.0200000033</v>
      </c>
      <c r="HJ29" s="154">
        <f>GX29+GY29+GZ29+HA29+HB29+HC29+HD29+HE29+HF29+HG29+HH29+HI29</f>
        <v>37091550.140000001</v>
      </c>
      <c r="HK29" s="146">
        <v>3056271.33</v>
      </c>
      <c r="HL29" s="146">
        <v>817828.00999999978</v>
      </c>
      <c r="HM29" s="146">
        <v>4803904.0299999993</v>
      </c>
      <c r="HN29" s="146">
        <v>3085191.66</v>
      </c>
      <c r="HO29" s="146">
        <v>3133053.0300000012</v>
      </c>
      <c r="HP29" s="146">
        <v>3128998.33</v>
      </c>
      <c r="HQ29" s="146">
        <v>3209374.3499999978</v>
      </c>
      <c r="HR29" s="146">
        <v>3050507.1400000006</v>
      </c>
      <c r="HS29" s="146">
        <v>3104931.120000001</v>
      </c>
      <c r="HT29" s="146">
        <v>3119222.0199999996</v>
      </c>
      <c r="HU29" s="146">
        <v>3081084.1999999993</v>
      </c>
      <c r="HV29" s="146">
        <v>2848734.0200000033</v>
      </c>
      <c r="HW29" s="154">
        <f>HK29+HL29+HM29+HN29+HO29+HP29+HQ29+HR29+HS29+HT29+HU29+HV29</f>
        <v>36439099.240000002</v>
      </c>
      <c r="HX29" s="146">
        <v>3047946.76</v>
      </c>
      <c r="HY29" s="146">
        <v>3822843.63</v>
      </c>
      <c r="HZ29" s="146">
        <v>2052056.62</v>
      </c>
      <c r="IA29" s="146">
        <v>3028780.4000000004</v>
      </c>
      <c r="IB29" s="146">
        <v>3032569.3000000007</v>
      </c>
      <c r="IC29" s="146">
        <v>3098962.1999999993</v>
      </c>
      <c r="ID29" s="146">
        <v>3199303.1099999994</v>
      </c>
      <c r="IE29" s="146">
        <v>3027341.1099999994</v>
      </c>
      <c r="IF29" s="146">
        <v>3105731.6700000018</v>
      </c>
      <c r="IG29" s="146">
        <v>3155015.5999999978</v>
      </c>
      <c r="IH29" s="146">
        <v>3193379.3299999982</v>
      </c>
      <c r="II29" s="146">
        <v>3317623.0600000024</v>
      </c>
      <c r="IJ29" s="146">
        <f>HX29+HY29+HZ29+IA29+IB29+IC29+ID29+IE29+IF29+IG29+IH29+II29</f>
        <v>37081552.789999999</v>
      </c>
      <c r="IK29" s="146">
        <v>3023432.26</v>
      </c>
      <c r="IL29" s="146">
        <v>2932528.91</v>
      </c>
      <c r="IM29" s="146">
        <v>2984964.2799999993</v>
      </c>
      <c r="IN29" s="146">
        <v>3043486.2800000012</v>
      </c>
      <c r="IO29" s="146">
        <v>3115040.3099999987</v>
      </c>
      <c r="IP29" s="146">
        <v>3085375.9600000009</v>
      </c>
      <c r="IQ29" s="146">
        <v>3102290.2300000004</v>
      </c>
      <c r="IR29" s="146">
        <v>3104161.84</v>
      </c>
      <c r="IS29" s="146">
        <v>3198948.6000000015</v>
      </c>
      <c r="IT29" s="146">
        <v>3118166.7199999988</v>
      </c>
      <c r="IU29" s="146">
        <v>3157979.4699999988</v>
      </c>
      <c r="IV29" s="146">
        <v>3446608.9200000018</v>
      </c>
      <c r="IW29" s="154">
        <f>IK29+IL29+IM29+IN29+IO29+IP29+IQ29+IR29+IS29+IT29+IU29+IV29</f>
        <v>37312983.780000001</v>
      </c>
      <c r="IX29" s="146">
        <v>3128262.14</v>
      </c>
      <c r="IY29" s="146">
        <v>3050935.19</v>
      </c>
      <c r="IZ29" s="146">
        <v>3115899.1899999995</v>
      </c>
      <c r="JA29" s="146">
        <v>3140420.76</v>
      </c>
      <c r="JB29" s="146">
        <v>3274313.7100000009</v>
      </c>
      <c r="JC29" s="146">
        <v>3363263.8800000008</v>
      </c>
      <c r="JD29" s="146">
        <v>3294757.6699999981</v>
      </c>
      <c r="JE29" s="146">
        <v>3270312.2800000012</v>
      </c>
      <c r="JF29" s="146">
        <v>3280418.7399999984</v>
      </c>
      <c r="JG29" s="146">
        <v>3485385.8800000027</v>
      </c>
      <c r="JH29" s="146">
        <v>3410581.7699999996</v>
      </c>
      <c r="JI29" s="146">
        <v>3573747.1899999976</v>
      </c>
      <c r="JJ29" s="154">
        <f>IX29+IY29+IZ29+JA29+JB29+JC29+JD29+JE29+JF29+JG29+JH29+JI29</f>
        <v>39388298.399999999</v>
      </c>
      <c r="JK29" s="146">
        <v>3583178.23</v>
      </c>
      <c r="JL29" s="146">
        <v>3179951.6999999997</v>
      </c>
      <c r="JM29" s="146">
        <v>3285587.1400000006</v>
      </c>
      <c r="JN29" s="146">
        <v>3575973.9499999993</v>
      </c>
      <c r="JO29" s="146">
        <v>3459823.7800000012</v>
      </c>
      <c r="JP29" s="146">
        <v>3576070.1400000006</v>
      </c>
      <c r="JQ29" s="146">
        <v>3646537.1499999985</v>
      </c>
      <c r="JR29" s="146">
        <v>3578734.7100000009</v>
      </c>
      <c r="JS29" s="146">
        <v>3666946.84</v>
      </c>
      <c r="JT29" s="146">
        <v>3773977.7100000009</v>
      </c>
      <c r="JU29" s="146">
        <v>3774554.5899999961</v>
      </c>
      <c r="JV29" s="146">
        <v>3977243.200000003</v>
      </c>
      <c r="JW29" s="238">
        <f>JK29+JL29+JM29+JN29+JO29+JP29+JQ29+JR29+JS29+JT29+JU29+JV29</f>
        <v>43078579.140000001</v>
      </c>
      <c r="JX29" s="238">
        <v>3880397.15</v>
      </c>
      <c r="JY29" s="146">
        <v>3398809.7900000005</v>
      </c>
      <c r="JZ29" s="146">
        <v>3516480.419999999</v>
      </c>
      <c r="KA29" s="146">
        <v>3629969.2700000014</v>
      </c>
      <c r="KB29" s="146">
        <v>3644411.459999999</v>
      </c>
      <c r="KC29" s="146">
        <v>3609396.6499999985</v>
      </c>
      <c r="KD29" s="146">
        <v>3826200.1500000022</v>
      </c>
      <c r="KE29" s="146">
        <v>3666915.7800000012</v>
      </c>
      <c r="KF29" s="146">
        <v>3675305.1999999993</v>
      </c>
      <c r="KG29" s="146">
        <v>3793722.4000000022</v>
      </c>
      <c r="KH29" s="146">
        <v>3767799.099999994</v>
      </c>
      <c r="KI29" s="146">
        <v>4135438.8200000003</v>
      </c>
      <c r="KJ29" s="238">
        <f>JX29+JY29+JZ29+KA29+KB29+KC29+KD29+KE29+KF29+KG29+KH29+KI29</f>
        <v>44544846.189999998</v>
      </c>
      <c r="KK29" s="238">
        <v>3800246.15</v>
      </c>
      <c r="KL29" s="146">
        <v>3666237.7399999998</v>
      </c>
      <c r="KM29" s="146">
        <v>3655054.13</v>
      </c>
      <c r="KN29" s="146">
        <v>1983298.6300000008</v>
      </c>
      <c r="KO29" s="146">
        <v>4039475.67</v>
      </c>
      <c r="KP29" s="146">
        <v>4220943.120000001</v>
      </c>
      <c r="KQ29" s="146">
        <v>1926753.879999999</v>
      </c>
      <c r="KR29" s="146">
        <v>5663839.9600000009</v>
      </c>
      <c r="KS29" s="146">
        <v>3752136.6199999973</v>
      </c>
      <c r="KT29" s="146">
        <v>3871966.3999999985</v>
      </c>
      <c r="KU29" s="146">
        <v>3665070.8700000048</v>
      </c>
      <c r="KV29" s="146">
        <v>4067572.3099999949</v>
      </c>
      <c r="KW29" s="238">
        <f>KK29+KL29+KM29+KN29+KO29+KP29+KQ29+KR29+KS29+KT29+KU29+KV29</f>
        <v>44312595.479999997</v>
      </c>
      <c r="KX29" s="238">
        <v>3347093.7</v>
      </c>
      <c r="KY29" s="146">
        <v>3394815.0699999994</v>
      </c>
      <c r="KZ29" s="146">
        <v>3670265.49</v>
      </c>
      <c r="LA29" s="146">
        <v>3783264.120000001</v>
      </c>
      <c r="LB29" s="146">
        <v>3782630.9700000007</v>
      </c>
      <c r="LC29" s="146">
        <v>3753934.4199999981</v>
      </c>
      <c r="LD29" s="146">
        <v>3874937.5100000016</v>
      </c>
      <c r="LE29" s="146">
        <v>3859935.9599999972</v>
      </c>
      <c r="LF29" s="146">
        <v>3912407.7400000021</v>
      </c>
      <c r="LG29" s="146">
        <v>3898802.1500000022</v>
      </c>
      <c r="LH29" s="146">
        <v>3938656.9899999946</v>
      </c>
      <c r="LI29" s="146">
        <v>4516756.3000000045</v>
      </c>
      <c r="LJ29" s="238">
        <f>KX29+KY29+KZ29+LA29+LB29+LC29+LD29+LE29+LF29+LG29+LH29+LI29</f>
        <v>45733500.420000002</v>
      </c>
      <c r="LK29" s="238">
        <v>3646283.02</v>
      </c>
      <c r="LL29" s="146">
        <v>3742289.97</v>
      </c>
      <c r="LM29" s="146">
        <v>4031713.83</v>
      </c>
      <c r="LN29" s="146">
        <v>3999886.84</v>
      </c>
      <c r="LO29" s="146">
        <v>4139967.75</v>
      </c>
      <c r="LP29" s="146">
        <v>4078964.2300000004</v>
      </c>
      <c r="LQ29" s="146">
        <v>4136326.4299999997</v>
      </c>
      <c r="LR29" s="146">
        <v>4165499.7100000009</v>
      </c>
      <c r="LS29" s="146">
        <v>4143725.8599999994</v>
      </c>
      <c r="LT29" s="146">
        <v>4152676.0799999982</v>
      </c>
      <c r="LU29" s="146">
        <v>4262773.1099999994</v>
      </c>
      <c r="LV29" s="146">
        <v>4846843.6700000018</v>
      </c>
      <c r="LW29" s="238">
        <f>LK29+LL29+LM29+LN29+LO29+LP29+LQ29+LR29+LS29+LT29+LU29+LV29</f>
        <v>49346950.5</v>
      </c>
      <c r="LX29" s="238">
        <v>3931506.55</v>
      </c>
      <c r="LY29" s="146">
        <v>4127861.6100000003</v>
      </c>
      <c r="LZ29" s="146">
        <v>0</v>
      </c>
      <c r="MA29" s="146">
        <v>0</v>
      </c>
      <c r="MB29" s="146">
        <v>0</v>
      </c>
      <c r="MC29" s="146">
        <v>0</v>
      </c>
      <c r="MD29" s="146">
        <v>0</v>
      </c>
      <c r="ME29" s="146">
        <v>0</v>
      </c>
      <c r="MF29" s="146">
        <v>0</v>
      </c>
      <c r="MG29" s="146">
        <v>0</v>
      </c>
      <c r="MH29" s="146">
        <v>0</v>
      </c>
      <c r="MI29" s="146">
        <v>0</v>
      </c>
      <c r="MJ29" s="204">
        <f>LX29+LY29+LZ29+MA29+MB29+MC29+MD29+ME29+MF29+MG29+MH29+MI29</f>
        <v>8059368.1600000001</v>
      </c>
    </row>
    <row r="30" spans="1:348" ht="15.75" x14ac:dyDescent="0.25">
      <c r="A30" s="30">
        <v>701008</v>
      </c>
      <c r="B30" s="31"/>
      <c r="C30" s="32" t="s">
        <v>245</v>
      </c>
      <c r="D30" s="32" t="s">
        <v>392</v>
      </c>
      <c r="E30" s="146">
        <v>81313.637122350206</v>
      </c>
      <c r="F30" s="146">
        <v>105015.85711901185</v>
      </c>
      <c r="G30" s="146">
        <v>114751.29360707728</v>
      </c>
      <c r="H30" s="146">
        <v>117726.58988482725</v>
      </c>
      <c r="I30" s="146">
        <v>138499.41579035221</v>
      </c>
      <c r="J30" s="146">
        <v>171206.810215323</v>
      </c>
      <c r="K30" s="146">
        <v>29873.977633116345</v>
      </c>
      <c r="L30" s="146">
        <v>1039.0585878818229</v>
      </c>
      <c r="M30" s="146">
        <v>10828.743114672008</v>
      </c>
      <c r="N30" s="146">
        <v>19316.474712068102</v>
      </c>
      <c r="O30" s="146">
        <v>13086.296110832916</v>
      </c>
      <c r="P30" s="146">
        <v>14450.842931063262</v>
      </c>
      <c r="Q30" s="146">
        <v>7732.4319813052916</v>
      </c>
      <c r="R30" s="146">
        <v>14730.428976798532</v>
      </c>
      <c r="S30" s="146">
        <v>16553.997663161412</v>
      </c>
      <c r="T30" s="146">
        <v>13962.610582540477</v>
      </c>
      <c r="U30" s="146">
        <v>12744.116174261393</v>
      </c>
      <c r="V30" s="146">
        <v>13549.4909030212</v>
      </c>
      <c r="W30" s="146">
        <f>K30+L30+M30+N30+O30+P30+Q30+R30+S30+T30+U30+V30</f>
        <v>167868.46937072277</v>
      </c>
      <c r="X30" s="146">
        <v>14334.001001502254</v>
      </c>
      <c r="Y30" s="146">
        <v>12310.131864463363</v>
      </c>
      <c r="Z30" s="146">
        <v>14651.143381739275</v>
      </c>
      <c r="AA30" s="146">
        <v>16787.681522283423</v>
      </c>
      <c r="AB30" s="146">
        <v>12347.688198965114</v>
      </c>
      <c r="AC30" s="146">
        <v>15105.992321816058</v>
      </c>
      <c r="AD30" s="146">
        <v>22667.334334835588</v>
      </c>
      <c r="AE30" s="146">
        <v>11529.794692038058</v>
      </c>
      <c r="AF30" s="146">
        <v>14162.911033216493</v>
      </c>
      <c r="AG30" s="146">
        <v>18402.603905858788</v>
      </c>
      <c r="AH30" s="146">
        <v>16120.01335336338</v>
      </c>
      <c r="AI30" s="146">
        <v>12418.62794191287</v>
      </c>
      <c r="AJ30" s="146">
        <f>X30+Y30+Z30+AA30+AB30+AC30+AD30+AE30+AF30+AG30+AH30+AI30</f>
        <v>180837.92355199467</v>
      </c>
      <c r="AK30" s="146">
        <v>15035.052578868303</v>
      </c>
      <c r="AL30" s="146">
        <v>16032.381906192622</v>
      </c>
      <c r="AM30" s="146">
        <v>17371.891170088467</v>
      </c>
      <c r="AN30" s="146">
        <v>10102.653980971458</v>
      </c>
      <c r="AO30" s="146">
        <v>14301.477215823728</v>
      </c>
      <c r="AP30" s="146">
        <v>20117.67651477216</v>
      </c>
      <c r="AQ30" s="146">
        <v>15247.871807711568</v>
      </c>
      <c r="AR30" s="146">
        <v>9643.2377733266603</v>
      </c>
      <c r="AS30" s="146">
        <v>19377.978884994165</v>
      </c>
      <c r="AT30" s="146">
        <v>9492.4687447838114</v>
      </c>
      <c r="AU30" s="146">
        <v>18691.404606910401</v>
      </c>
      <c r="AV30" s="146">
        <v>9802.8969704556948</v>
      </c>
      <c r="AW30" s="146">
        <f>AK30+AL30+AM30+AN30+AO30+AP30+AQ30+AR30+AS30+AT30+AU30+AV30</f>
        <v>175216.99215489905</v>
      </c>
      <c r="AX30" s="146">
        <v>11776.787514605241</v>
      </c>
      <c r="AY30" s="146">
        <v>15939.592972792523</v>
      </c>
      <c r="AZ30" s="146">
        <v>18374.505174428312</v>
      </c>
      <c r="BA30" s="146">
        <v>13523.13745618428</v>
      </c>
      <c r="BB30" s="146">
        <v>15911.255549991663</v>
      </c>
      <c r="BC30" s="146">
        <v>9031.1438824903926</v>
      </c>
      <c r="BD30" s="146">
        <v>26341.624269737949</v>
      </c>
      <c r="BE30" s="146">
        <v>12440.141962944408</v>
      </c>
      <c r="BF30" s="146">
        <v>6634.4705808713043</v>
      </c>
      <c r="BG30" s="146">
        <v>20605.908863294942</v>
      </c>
      <c r="BH30" s="146">
        <v>16270.774495075922</v>
      </c>
      <c r="BI30" s="146">
        <v>7645.5917209147274</v>
      </c>
      <c r="BJ30" s="146">
        <f>AX30+AY30+AZ30+BA30+BB30+BC30+BD30+BE30+BF30+BG30+BH30+BI30</f>
        <v>174494.93444333167</v>
      </c>
      <c r="BK30" s="146">
        <v>20849.983308295778</v>
      </c>
      <c r="BL30" s="146">
        <v>11623.460440660994</v>
      </c>
      <c r="BM30" s="146">
        <v>14626.691871140041</v>
      </c>
      <c r="BN30" s="146">
        <v>14898.890752795862</v>
      </c>
      <c r="BO30" s="146">
        <v>18805.359914872311</v>
      </c>
      <c r="BP30" s="146">
        <v>12424.136579869795</v>
      </c>
      <c r="BQ30" s="146">
        <v>35870.682523785683</v>
      </c>
      <c r="BR30" s="146">
        <v>27987.275246202644</v>
      </c>
      <c r="BS30" s="146">
        <v>12330.358662994469</v>
      </c>
      <c r="BT30" s="146">
        <v>-4036.9212151560409</v>
      </c>
      <c r="BU30" s="146">
        <v>15163.540477382718</v>
      </c>
      <c r="BV30" s="146">
        <v>15539.680896344535</v>
      </c>
      <c r="BW30" s="146">
        <f>BK30+BL30+BM30+BN30+BO30+BP30+BQ30+BR30+BS30+BT30+BU30+BV30</f>
        <v>196083.13945918879</v>
      </c>
      <c r="BX30" s="146">
        <v>9737.0011684192978</v>
      </c>
      <c r="BY30" s="146">
        <v>11890.184651977966</v>
      </c>
      <c r="BZ30" s="146">
        <v>10310.245242864299</v>
      </c>
      <c r="CA30" s="146">
        <v>8580.6853613753974</v>
      </c>
      <c r="CB30" s="146">
        <v>12069.446795192789</v>
      </c>
      <c r="CC30" s="146">
        <v>14635.987147387747</v>
      </c>
      <c r="CD30" s="146">
        <v>11144.816182607237</v>
      </c>
      <c r="CE30" s="146">
        <v>14606.333458521123</v>
      </c>
      <c r="CF30" s="146">
        <v>13439.228592889336</v>
      </c>
      <c r="CG30" s="146">
        <v>14281.49987481222</v>
      </c>
      <c r="CH30" s="146">
        <v>11797.604615256221</v>
      </c>
      <c r="CI30" s="146">
        <v>10458.332623935894</v>
      </c>
      <c r="CJ30" s="146">
        <f>BX30+BY30+BZ30+CA30+CB30+CC30+CD30+CE30+CF30+CG30+CH30+CI30</f>
        <v>142951.36571523952</v>
      </c>
      <c r="CK30" s="146">
        <v>16640.306209313974</v>
      </c>
      <c r="CL30" s="146">
        <v>7719.5094308128873</v>
      </c>
      <c r="CM30" s="146">
        <v>13719.659781338676</v>
      </c>
      <c r="CN30" s="146">
        <v>15167.270363879155</v>
      </c>
      <c r="CO30" s="146">
        <v>12835.9205474879</v>
      </c>
      <c r="CP30" s="146">
        <v>15126.856952094809</v>
      </c>
      <c r="CQ30" s="146">
        <v>17342.471373727265</v>
      </c>
      <c r="CR30" s="146">
        <v>12481.221832749125</v>
      </c>
      <c r="CS30" s="146">
        <v>12969.454181271909</v>
      </c>
      <c r="CT30" s="146">
        <v>11642.463695543316</v>
      </c>
      <c r="CU30" s="146">
        <v>13478.551160073444</v>
      </c>
      <c r="CV30" s="146">
        <v>16131.418544483409</v>
      </c>
      <c r="CW30" s="146">
        <f>CK30+CL30+CM30+CN30+CO30+CP30+CQ30+CR30+CS30+CT30+CU30+CV30</f>
        <v>165255.10407277587</v>
      </c>
      <c r="CX30" s="146">
        <v>13935.052453680521</v>
      </c>
      <c r="CY30" s="146">
        <v>9503.674052745786</v>
      </c>
      <c r="CZ30" s="146">
        <v>13750.909530963114</v>
      </c>
      <c r="DA30" s="146">
        <v>16159.408279085294</v>
      </c>
      <c r="DB30" s="146">
        <v>13038.908279085295</v>
      </c>
      <c r="DC30" s="146">
        <v>10977.504798864966</v>
      </c>
      <c r="DD30" s="146">
        <v>10462.205182774163</v>
      </c>
      <c r="DE30" s="146">
        <v>13541.366049073611</v>
      </c>
      <c r="DF30" s="146">
        <v>11874.177891837757</v>
      </c>
      <c r="DG30" s="146">
        <v>14012.694124520112</v>
      </c>
      <c r="DH30" s="146">
        <v>15193.573276581541</v>
      </c>
      <c r="DI30" s="146">
        <v>15106.884201301953</v>
      </c>
      <c r="DJ30" s="146">
        <f>CX30+CY30+CZ30+DA30+DB30+DC30+DD30+DE30+DF30+DG30+DH30+DI30</f>
        <v>157556.35812051411</v>
      </c>
      <c r="DK30" s="146">
        <v>11777.508345852115</v>
      </c>
      <c r="DL30" s="146">
        <v>11175.22458688032</v>
      </c>
      <c r="DM30" s="146">
        <v>6396.273451844434</v>
      </c>
      <c r="DN30" s="146">
        <v>25680.916750125183</v>
      </c>
      <c r="DO30" s="146">
        <v>19672.108245701886</v>
      </c>
      <c r="DP30" s="146">
        <v>6289.4764646970461</v>
      </c>
      <c r="DQ30" s="146">
        <v>13718.322525454851</v>
      </c>
      <c r="DR30" s="146">
        <v>11927.915456518112</v>
      </c>
      <c r="DS30" s="146">
        <v>17848.899098647969</v>
      </c>
      <c r="DT30" s="146">
        <v>15956.135578367554</v>
      </c>
      <c r="DU30" s="146">
        <v>20461.492280086797</v>
      </c>
      <c r="DV30" s="146">
        <v>16796.588591220167</v>
      </c>
      <c r="DW30" s="146">
        <f>DK30+DL30+DM30+DN30+DO30+DP30+DQ30+DR30+DS30+DT30+DU30+DV30</f>
        <v>177700.8613753964</v>
      </c>
      <c r="DX30" s="146">
        <v>70312.789999999994</v>
      </c>
      <c r="DY30" s="146">
        <v>116961.08</v>
      </c>
      <c r="DZ30" s="146">
        <v>21510.32</v>
      </c>
      <c r="EA30" s="146">
        <v>-117528.07</v>
      </c>
      <c r="EB30" s="146">
        <v>14050.65</v>
      </c>
      <c r="EC30" s="146">
        <v>14177.23</v>
      </c>
      <c r="ED30" s="146">
        <v>12398.9</v>
      </c>
      <c r="EE30" s="146">
        <v>16068.02</v>
      </c>
      <c r="EF30" s="146">
        <v>18431.16</v>
      </c>
      <c r="EG30" s="146">
        <v>21743.96</v>
      </c>
      <c r="EH30" s="146">
        <v>17699.900000000001</v>
      </c>
      <c r="EI30" s="146">
        <v>22074.26</v>
      </c>
      <c r="EJ30" s="146">
        <f>DX30+DY30+DZ30+EA30+EB30+EC30+ED30+EE30+EF30+EG30+EH30+EI30</f>
        <v>227900.19999999998</v>
      </c>
      <c r="EK30" s="146">
        <v>15779.65</v>
      </c>
      <c r="EL30" s="146">
        <v>17651.11</v>
      </c>
      <c r="EM30" s="146">
        <v>16721.39</v>
      </c>
      <c r="EN30" s="146">
        <v>14269.83</v>
      </c>
      <c r="EO30" s="146">
        <v>22783.71</v>
      </c>
      <c r="EP30" s="146">
        <v>10077.370000000001</v>
      </c>
      <c r="EQ30" s="146">
        <v>23054.99</v>
      </c>
      <c r="ER30" s="146">
        <v>20453.3</v>
      </c>
      <c r="ES30" s="146">
        <v>12884.35</v>
      </c>
      <c r="ET30" s="146">
        <v>22738.78</v>
      </c>
      <c r="EU30" s="146">
        <v>14493.97</v>
      </c>
      <c r="EV30" s="146">
        <v>18288.3</v>
      </c>
      <c r="EW30" s="146">
        <f>EK30+EL30+EM30+EN30+EO30+EP30+EQ30+ER30+ES30+ET30+EU30+EV30</f>
        <v>209196.75</v>
      </c>
      <c r="EX30" s="146">
        <v>9008.67</v>
      </c>
      <c r="EY30" s="146">
        <v>22918.57</v>
      </c>
      <c r="EZ30" s="146">
        <v>24986.639999999999</v>
      </c>
      <c r="FA30" s="146">
        <v>28454.5</v>
      </c>
      <c r="FB30" s="146">
        <v>8180.09</v>
      </c>
      <c r="FC30" s="146">
        <v>2922.84</v>
      </c>
      <c r="FD30" s="146">
        <v>10567.79</v>
      </c>
      <c r="FE30" s="146">
        <v>13584.36</v>
      </c>
      <c r="FF30" s="146">
        <v>14719.87</v>
      </c>
      <c r="FG30" s="146">
        <v>40387.56</v>
      </c>
      <c r="FH30" s="146">
        <v>55526.02</v>
      </c>
      <c r="FI30" s="146">
        <v>29431.3</v>
      </c>
      <c r="FJ30" s="146">
        <f>EX30+EY30+EZ30+FA30+FB30+FC30+FD30+FE30+FF30+FG30+FH30+FI30</f>
        <v>260688.21</v>
      </c>
      <c r="FK30" s="146">
        <v>21031.3</v>
      </c>
      <c r="FL30" s="146">
        <v>19351.37</v>
      </c>
      <c r="FM30" s="146">
        <v>28518.98</v>
      </c>
      <c r="FN30" s="146">
        <v>23583.23</v>
      </c>
      <c r="FO30" s="146">
        <v>41641.519999999997</v>
      </c>
      <c r="FP30" s="146">
        <v>-7560.51</v>
      </c>
      <c r="FQ30" s="146">
        <v>18739.11</v>
      </c>
      <c r="FR30" s="146">
        <v>16894.05</v>
      </c>
      <c r="FS30" s="146">
        <v>16317.87</v>
      </c>
      <c r="FT30" s="146">
        <v>17888.93</v>
      </c>
      <c r="FU30" s="146">
        <v>19345.36</v>
      </c>
      <c r="FV30" s="146">
        <v>20002.93</v>
      </c>
      <c r="FW30" s="146">
        <f>FK30+FL30+FM30+FN30+FO30+FP30+FQ30+FR30+FS30+FT30+FU30+FV30</f>
        <v>235754.13999999996</v>
      </c>
      <c r="FX30" s="146">
        <v>25466.83</v>
      </c>
      <c r="FY30" s="146">
        <v>14176.38</v>
      </c>
      <c r="FZ30" s="146">
        <v>23132.38</v>
      </c>
      <c r="GA30" s="146">
        <v>18534.04</v>
      </c>
      <c r="GB30" s="146">
        <v>18972.43</v>
      </c>
      <c r="GC30" s="146">
        <v>19526.63</v>
      </c>
      <c r="GD30" s="146">
        <v>17256.71</v>
      </c>
      <c r="GE30" s="146">
        <v>18295.73</v>
      </c>
      <c r="GF30" s="146">
        <v>19914.189999999999</v>
      </c>
      <c r="GG30" s="146">
        <v>18733.711951505615</v>
      </c>
      <c r="GH30" s="146">
        <v>20347.527894889608</v>
      </c>
      <c r="GI30" s="146">
        <v>4390.7699999999895</v>
      </c>
      <c r="GJ30" s="154">
        <f>FY30+FZ30+GA30+GB30+GC30+GD30+GE30+GF30+GH30+GG30+GI30+FX30</f>
        <v>218747.32984639524</v>
      </c>
      <c r="GK30" s="146">
        <v>18450.349999999999</v>
      </c>
      <c r="GL30" s="146">
        <v>16951.259999999998</v>
      </c>
      <c r="GM30" s="146">
        <v>13542.78</v>
      </c>
      <c r="GN30" s="146">
        <v>14614.4</v>
      </c>
      <c r="GO30" s="146">
        <v>27170.32</v>
      </c>
      <c r="GP30" s="146">
        <v>18500.38</v>
      </c>
      <c r="GQ30" s="146">
        <v>17103.349999999999</v>
      </c>
      <c r="GR30" s="146">
        <v>17396.93</v>
      </c>
      <c r="GS30" s="146">
        <v>18261.669999999998</v>
      </c>
      <c r="GT30" s="146">
        <v>16320.12</v>
      </c>
      <c r="GU30" s="146">
        <v>11836.72</v>
      </c>
      <c r="GV30" s="146">
        <v>12823.23</v>
      </c>
      <c r="GW30" s="154">
        <f>GK30+GL30+GM30+GN30+GO30+GP30+GQ30+GR30+GS30+GT30+GU30+GV30</f>
        <v>202971.51</v>
      </c>
      <c r="GX30" s="146">
        <v>19015.77</v>
      </c>
      <c r="GY30" s="146">
        <v>14002.249999999996</v>
      </c>
      <c r="GZ30" s="146">
        <v>16349.380000000005</v>
      </c>
      <c r="HA30" s="146">
        <v>19307.920000000006</v>
      </c>
      <c r="HB30" s="146">
        <v>16136.239999999991</v>
      </c>
      <c r="HC30" s="146">
        <v>14754.410000000003</v>
      </c>
      <c r="HD30" s="146">
        <v>14999.490000000005</v>
      </c>
      <c r="HE30" s="146">
        <v>15712.419999999998</v>
      </c>
      <c r="HF30" s="146">
        <v>15355.880000000005</v>
      </c>
      <c r="HG30" s="146">
        <v>22237.849999999977</v>
      </c>
      <c r="HH30" s="146">
        <v>18931.030000000028</v>
      </c>
      <c r="HI30" s="146">
        <v>19081.329999999987</v>
      </c>
      <c r="HJ30" s="154">
        <f>GX30+GY30+GZ30+HA30+HB30+HC30+HD30+HE30+HF30+HG30+HH30+HI30</f>
        <v>205883.97</v>
      </c>
      <c r="HK30" s="146">
        <v>18922.41</v>
      </c>
      <c r="HL30" s="146">
        <v>17425.149999999998</v>
      </c>
      <c r="HM30" s="146">
        <v>14242.29</v>
      </c>
      <c r="HN30" s="146">
        <v>25685.769999999997</v>
      </c>
      <c r="HO30" s="146">
        <v>17050.86</v>
      </c>
      <c r="HP30" s="146">
        <v>17111.040000000008</v>
      </c>
      <c r="HQ30" s="146">
        <v>16246.029999999999</v>
      </c>
      <c r="HR30" s="146">
        <v>15401.599999999991</v>
      </c>
      <c r="HS30" s="146">
        <v>16965.040000000008</v>
      </c>
      <c r="HT30" s="146">
        <v>15185.850000000006</v>
      </c>
      <c r="HU30" s="146">
        <v>16040.079999999987</v>
      </c>
      <c r="HV30" s="146">
        <v>12828.920000000013</v>
      </c>
      <c r="HW30" s="154">
        <f>HK30+HL30+HM30+HN30+HO30+HP30+HQ30+HR30+HS30+HT30+HU30+HV30</f>
        <v>203105.04</v>
      </c>
      <c r="HX30" s="146">
        <v>15897.28</v>
      </c>
      <c r="HY30" s="146">
        <v>26898</v>
      </c>
      <c r="HZ30" s="146">
        <v>4628.1200000000026</v>
      </c>
      <c r="IA30" s="146">
        <v>13057.580000000002</v>
      </c>
      <c r="IB30" s="146">
        <v>14133.159999999996</v>
      </c>
      <c r="IC30" s="146">
        <v>14600.669999999998</v>
      </c>
      <c r="ID30" s="146">
        <v>13686.710000000006</v>
      </c>
      <c r="IE30" s="146">
        <v>17109.62999999999</v>
      </c>
      <c r="IF30" s="146">
        <v>13824.580000000016</v>
      </c>
      <c r="IG30" s="146">
        <v>8343.3199999999779</v>
      </c>
      <c r="IH30" s="146">
        <v>15204.650000000023</v>
      </c>
      <c r="II30" s="146">
        <v>13250.809999999998</v>
      </c>
      <c r="IJ30" s="146">
        <f>HX30+HY30+HZ30+IA30+IB30+IC30+ID30+IE30+IF30+IG30+IH30+II30</f>
        <v>170634.51</v>
      </c>
      <c r="IK30" s="146">
        <v>14199.92</v>
      </c>
      <c r="IL30" s="146">
        <v>14619.37</v>
      </c>
      <c r="IM30" s="146">
        <v>13137.650000000001</v>
      </c>
      <c r="IN30" s="146">
        <v>15379.829999999994</v>
      </c>
      <c r="IO30" s="146">
        <v>14588.68</v>
      </c>
      <c r="IP30" s="146">
        <v>14366.580000000002</v>
      </c>
      <c r="IQ30" s="146">
        <v>14103.169999999998</v>
      </c>
      <c r="IR30" s="146">
        <v>14380.919999999998</v>
      </c>
      <c r="IS30" s="146">
        <v>14726.460000000006</v>
      </c>
      <c r="IT30" s="146">
        <v>13836.759999999995</v>
      </c>
      <c r="IU30" s="146">
        <v>14581.899999999994</v>
      </c>
      <c r="IV30" s="146">
        <v>15513.700000000012</v>
      </c>
      <c r="IW30" s="154">
        <f>IK30+IL30+IM30+IN30+IO30+IP30+IQ30+IR30+IS30+IT30+IU30+IV30</f>
        <v>173434.94</v>
      </c>
      <c r="IX30" s="146">
        <v>15740.22</v>
      </c>
      <c r="IY30" s="146">
        <v>12752.03</v>
      </c>
      <c r="IZ30" s="146">
        <v>15576.690000000002</v>
      </c>
      <c r="JA30" s="146">
        <v>11388.879999999997</v>
      </c>
      <c r="JB30" s="146">
        <v>10804.96</v>
      </c>
      <c r="JC30" s="146">
        <v>12356.470000000001</v>
      </c>
      <c r="JD30" s="146">
        <v>14046.809999999998</v>
      </c>
      <c r="JE30" s="146">
        <v>8003.6500000000087</v>
      </c>
      <c r="JF30" s="146">
        <v>15666.679999999993</v>
      </c>
      <c r="JG30" s="146">
        <v>11712.559999999998</v>
      </c>
      <c r="JH30" s="146">
        <v>12327.400000000009</v>
      </c>
      <c r="JI30" s="146">
        <v>18729.51999999999</v>
      </c>
      <c r="JJ30" s="154">
        <f>IX30+IY30+IZ30+JA30+JB30+JC30+JD30+JE30+JF30+JG30+JH30+JI30</f>
        <v>159105.87</v>
      </c>
      <c r="JK30" s="146">
        <v>12846.21</v>
      </c>
      <c r="JL30" s="146">
        <v>11382.120000000003</v>
      </c>
      <c r="JM30" s="146">
        <v>20882.28</v>
      </c>
      <c r="JN30" s="146">
        <v>12550.080000000002</v>
      </c>
      <c r="JO30" s="146">
        <v>11331.729999999996</v>
      </c>
      <c r="JP30" s="146">
        <v>19167.89</v>
      </c>
      <c r="JQ30" s="146">
        <v>12285.86</v>
      </c>
      <c r="JR30" s="146">
        <v>14004.669999999998</v>
      </c>
      <c r="JS30" s="146">
        <v>12221.330000000002</v>
      </c>
      <c r="JT30" s="146">
        <v>12072.599999999991</v>
      </c>
      <c r="JU30" s="146">
        <v>12106.970000000001</v>
      </c>
      <c r="JV30" s="146">
        <v>12021.309999999998</v>
      </c>
      <c r="JW30" s="238">
        <f>JK30+JL30+JM30+JN30+JO30+JP30+JQ30+JR30+JS30+JT30+JU30+JV30</f>
        <v>162873.04999999999</v>
      </c>
      <c r="JX30" s="238">
        <v>10122.040000000001</v>
      </c>
      <c r="JY30" s="146">
        <v>13272.809999999998</v>
      </c>
      <c r="JZ30" s="146">
        <v>31028.700000000004</v>
      </c>
      <c r="KA30" s="146">
        <v>295762.40000000002</v>
      </c>
      <c r="KB30" s="146">
        <v>210255.86000000004</v>
      </c>
      <c r="KC30" s="146">
        <v>141286.43999999994</v>
      </c>
      <c r="KD30" s="146">
        <v>162700.09999999998</v>
      </c>
      <c r="KE30" s="146">
        <v>173338.87</v>
      </c>
      <c r="KF30" s="146">
        <v>131541.6100000001</v>
      </c>
      <c r="KG30" s="146">
        <v>143688.54000000004</v>
      </c>
      <c r="KH30" s="146">
        <v>164547.6399999999</v>
      </c>
      <c r="KI30" s="146">
        <v>197450.08000000007</v>
      </c>
      <c r="KJ30" s="238">
        <f>JX30+JY30+JZ30+KA30+KB30+KC30+KD30+KE30+KF30+KG30+KH30+KI30</f>
        <v>1674995.09</v>
      </c>
      <c r="KK30" s="238">
        <v>172898.68</v>
      </c>
      <c r="KL30" s="146">
        <v>155356.81</v>
      </c>
      <c r="KM30" s="146">
        <v>160399.81</v>
      </c>
      <c r="KN30" s="146">
        <v>152742.27999999997</v>
      </c>
      <c r="KO30" s="146">
        <v>146996.44000000006</v>
      </c>
      <c r="KP30" s="146">
        <v>150311.77000000002</v>
      </c>
      <c r="KQ30" s="146">
        <v>172265.72999999998</v>
      </c>
      <c r="KR30" s="146">
        <v>147175.97999999998</v>
      </c>
      <c r="KS30" s="146">
        <v>158972.99</v>
      </c>
      <c r="KT30" s="146">
        <v>148290.59000000008</v>
      </c>
      <c r="KU30" s="146">
        <v>169900.87999999989</v>
      </c>
      <c r="KV30" s="146">
        <v>270518.46999999997</v>
      </c>
      <c r="KW30" s="238">
        <f>KK30+KL30+KM30+KN30+KO30+KP30+KQ30+KR30+KS30+KT30+KU30+KV30</f>
        <v>2005830.43</v>
      </c>
      <c r="KX30" s="238">
        <v>90047.31</v>
      </c>
      <c r="KY30" s="146">
        <v>174701.3</v>
      </c>
      <c r="KZ30" s="146">
        <v>188661.71000000002</v>
      </c>
      <c r="LA30" s="146">
        <v>191613.78999999998</v>
      </c>
      <c r="LB30" s="146">
        <v>203632.11</v>
      </c>
      <c r="LC30" s="146">
        <v>176612.89</v>
      </c>
      <c r="LD30" s="146">
        <v>157230.69000000006</v>
      </c>
      <c r="LE30" s="146">
        <v>171787.52000000002</v>
      </c>
      <c r="LF30" s="146">
        <v>191294.45999999996</v>
      </c>
      <c r="LG30" s="146">
        <v>201277.30000000005</v>
      </c>
      <c r="LH30" s="146">
        <v>200788</v>
      </c>
      <c r="LI30" s="146">
        <v>338785.18999999994</v>
      </c>
      <c r="LJ30" s="238">
        <f>KX30+KY30+KZ30+LA30+LB30+LC30+LD30+LE30+LF30+LG30+LH30+LI30</f>
        <v>2286432.27</v>
      </c>
      <c r="LK30" s="238">
        <v>127782.39999999999</v>
      </c>
      <c r="LL30" s="146">
        <v>195097.03</v>
      </c>
      <c r="LM30" s="146">
        <v>257359.13999999996</v>
      </c>
      <c r="LN30" s="146">
        <v>271675.46000000008</v>
      </c>
      <c r="LO30" s="146">
        <v>256526.14999999991</v>
      </c>
      <c r="LP30" s="146">
        <v>221089.19999999995</v>
      </c>
      <c r="LQ30" s="146">
        <v>204030.9600000002</v>
      </c>
      <c r="LR30" s="146">
        <v>224019.76</v>
      </c>
      <c r="LS30" s="146">
        <v>195821.6399999999</v>
      </c>
      <c r="LT30" s="146">
        <v>222229.2100000002</v>
      </c>
      <c r="LU30" s="146">
        <v>237776.32999999961</v>
      </c>
      <c r="LV30" s="146">
        <v>375550.0700000003</v>
      </c>
      <c r="LW30" s="238">
        <f>LK30+LL30+LM30+LN30+LO30+LP30+LQ30+LR30+LS30+LT30+LU30+LV30</f>
        <v>2788957.35</v>
      </c>
      <c r="LX30" s="238">
        <v>122809.92</v>
      </c>
      <c r="LY30" s="146">
        <v>221703.94</v>
      </c>
      <c r="LZ30" s="146">
        <v>0</v>
      </c>
      <c r="MA30" s="146">
        <v>0</v>
      </c>
      <c r="MB30" s="146">
        <v>0</v>
      </c>
      <c r="MC30" s="146">
        <v>0</v>
      </c>
      <c r="MD30" s="146">
        <v>0</v>
      </c>
      <c r="ME30" s="146">
        <v>0</v>
      </c>
      <c r="MF30" s="146">
        <v>0</v>
      </c>
      <c r="MG30" s="146">
        <v>0</v>
      </c>
      <c r="MH30" s="146">
        <v>0</v>
      </c>
      <c r="MI30" s="146">
        <v>0</v>
      </c>
      <c r="MJ30" s="204">
        <f>LX30+LY30+LZ30+MA30+MB30+MC30+MD30+ME30+MF30+MG30+MH30+MI30</f>
        <v>344513.86</v>
      </c>
    </row>
    <row r="31" spans="1:348" ht="15.75" x14ac:dyDescent="0.25">
      <c r="A31" s="30">
        <v>701010</v>
      </c>
      <c r="B31" s="31"/>
      <c r="C31" s="32" t="s">
        <v>417</v>
      </c>
      <c r="D31" s="32" t="s">
        <v>418</v>
      </c>
      <c r="E31" s="146"/>
      <c r="F31" s="146"/>
      <c r="G31" s="146"/>
      <c r="H31" s="146"/>
      <c r="I31" s="146"/>
      <c r="J31" s="146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  <c r="BU31" s="146"/>
      <c r="BV31" s="146"/>
      <c r="BW31" s="146"/>
      <c r="BX31" s="146"/>
      <c r="BY31" s="146"/>
      <c r="BZ31" s="146"/>
      <c r="CA31" s="146"/>
      <c r="CB31" s="146"/>
      <c r="CC31" s="146"/>
      <c r="CD31" s="146"/>
      <c r="CE31" s="146"/>
      <c r="CF31" s="146"/>
      <c r="CG31" s="146"/>
      <c r="CH31" s="146"/>
      <c r="CI31" s="146"/>
      <c r="CJ31" s="146"/>
      <c r="CK31" s="146"/>
      <c r="CL31" s="146"/>
      <c r="CM31" s="146"/>
      <c r="CN31" s="146"/>
      <c r="CO31" s="146"/>
      <c r="CP31" s="146"/>
      <c r="CQ31" s="146"/>
      <c r="CR31" s="146"/>
      <c r="CS31" s="146"/>
      <c r="CT31" s="146"/>
      <c r="CU31" s="146"/>
      <c r="CV31" s="146"/>
      <c r="CW31" s="146"/>
      <c r="CX31" s="146"/>
      <c r="CY31" s="146"/>
      <c r="CZ31" s="146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6"/>
      <c r="DL31" s="146"/>
      <c r="DM31" s="146"/>
      <c r="DN31" s="146"/>
      <c r="DO31" s="146"/>
      <c r="DP31" s="146"/>
      <c r="DQ31" s="146"/>
      <c r="DR31" s="146"/>
      <c r="DS31" s="146"/>
      <c r="DT31" s="146"/>
      <c r="DU31" s="146"/>
      <c r="DV31" s="146"/>
      <c r="DW31" s="146"/>
      <c r="DX31" s="146"/>
      <c r="DY31" s="146"/>
      <c r="DZ31" s="146"/>
      <c r="EA31" s="146"/>
      <c r="EB31" s="146"/>
      <c r="EC31" s="146"/>
      <c r="ED31" s="146"/>
      <c r="EE31" s="146"/>
      <c r="EF31" s="146"/>
      <c r="EG31" s="146"/>
      <c r="EH31" s="146"/>
      <c r="EI31" s="146"/>
      <c r="EJ31" s="146"/>
      <c r="EK31" s="146"/>
      <c r="EL31" s="146"/>
      <c r="EM31" s="146"/>
      <c r="EN31" s="146"/>
      <c r="EO31" s="146"/>
      <c r="EP31" s="146"/>
      <c r="EQ31" s="146"/>
      <c r="ER31" s="146"/>
      <c r="ES31" s="146"/>
      <c r="ET31" s="146"/>
      <c r="EU31" s="146"/>
      <c r="EV31" s="146"/>
      <c r="EW31" s="146"/>
      <c r="EX31" s="146"/>
      <c r="EY31" s="146"/>
      <c r="EZ31" s="146"/>
      <c r="FA31" s="146"/>
      <c r="FB31" s="146"/>
      <c r="FC31" s="146"/>
      <c r="FD31" s="146"/>
      <c r="FE31" s="146"/>
      <c r="FF31" s="146"/>
      <c r="FG31" s="146"/>
      <c r="FH31" s="146"/>
      <c r="FI31" s="146"/>
      <c r="FJ31" s="146"/>
      <c r="FK31" s="146"/>
      <c r="FL31" s="146"/>
      <c r="FM31" s="146"/>
      <c r="FN31" s="146"/>
      <c r="FO31" s="146"/>
      <c r="FP31" s="146"/>
      <c r="FQ31" s="146"/>
      <c r="FR31" s="146"/>
      <c r="FS31" s="146"/>
      <c r="FT31" s="146"/>
      <c r="FU31" s="146"/>
      <c r="FV31" s="146"/>
      <c r="FW31" s="146"/>
      <c r="FX31" s="146"/>
      <c r="FY31" s="146"/>
      <c r="FZ31" s="146"/>
      <c r="GA31" s="146"/>
      <c r="GB31" s="146"/>
      <c r="GC31" s="146"/>
      <c r="GD31" s="146"/>
      <c r="GE31" s="146"/>
      <c r="GF31" s="146"/>
      <c r="GG31" s="146"/>
      <c r="GH31" s="146"/>
      <c r="GI31" s="146"/>
      <c r="GJ31" s="154"/>
      <c r="GK31" s="146"/>
      <c r="GL31" s="146"/>
      <c r="GM31" s="146"/>
      <c r="GN31" s="146"/>
      <c r="GO31" s="146"/>
      <c r="GP31" s="146"/>
      <c r="GQ31" s="146"/>
      <c r="GR31" s="146"/>
      <c r="GS31" s="146"/>
      <c r="GT31" s="146"/>
      <c r="GU31" s="146"/>
      <c r="GV31" s="146"/>
      <c r="GW31" s="154"/>
      <c r="GX31" s="146"/>
      <c r="GY31" s="146"/>
      <c r="GZ31" s="146"/>
      <c r="HA31" s="146"/>
      <c r="HB31" s="146"/>
      <c r="HC31" s="146"/>
      <c r="HD31" s="146"/>
      <c r="HE31" s="146"/>
      <c r="HF31" s="146"/>
      <c r="HG31" s="146"/>
      <c r="HH31" s="146"/>
      <c r="HI31" s="146"/>
      <c r="HJ31" s="154"/>
      <c r="HK31" s="146">
        <v>0</v>
      </c>
      <c r="HL31" s="146">
        <v>0</v>
      </c>
      <c r="HM31" s="146">
        <v>0</v>
      </c>
      <c r="HN31" s="146">
        <v>0</v>
      </c>
      <c r="HO31" s="146">
        <v>0</v>
      </c>
      <c r="HP31" s="146">
        <v>0</v>
      </c>
      <c r="HQ31" s="146">
        <v>19105.32</v>
      </c>
      <c r="HR31" s="146">
        <v>25799.54</v>
      </c>
      <c r="HS31" s="146">
        <v>26059.83</v>
      </c>
      <c r="HT31" s="146">
        <v>20163.270000000004</v>
      </c>
      <c r="HU31" s="146">
        <v>13621.259999999995</v>
      </c>
      <c r="HV31" s="146">
        <v>28102.950000000012</v>
      </c>
      <c r="HW31" s="154">
        <f>HK31+HL31+HM31+HN31+HO31+HP31+HQ31+HR31+HS31+HT31+HU31+HV31</f>
        <v>132852.17000000001</v>
      </c>
      <c r="HX31" s="146">
        <v>24761.67</v>
      </c>
      <c r="HY31" s="146">
        <v>23152.83</v>
      </c>
      <c r="HZ31" s="146">
        <v>34951.149999999994</v>
      </c>
      <c r="IA31" s="146">
        <v>21758.080000000002</v>
      </c>
      <c r="IB31" s="146">
        <v>12749.25</v>
      </c>
      <c r="IC31" s="146">
        <v>20655.509999999995</v>
      </c>
      <c r="ID31" s="146">
        <v>21905.770000000019</v>
      </c>
      <c r="IE31" s="146">
        <v>22311.949999999983</v>
      </c>
      <c r="IF31" s="146">
        <v>34008.610000000015</v>
      </c>
      <c r="IG31" s="146">
        <v>32381.630000000005</v>
      </c>
      <c r="IH31" s="146">
        <v>43083.950000000012</v>
      </c>
      <c r="II31" s="146">
        <v>54620.159999999974</v>
      </c>
      <c r="IJ31" s="146">
        <f>HX31+HY31+HZ31+IA31+IB31+IC31+ID31+IE31+IF31+IG31+IH31+II31</f>
        <v>346340.56</v>
      </c>
      <c r="IK31" s="146">
        <v>17220.95</v>
      </c>
      <c r="IL31" s="146">
        <v>32522.210000000003</v>
      </c>
      <c r="IM31" s="146">
        <v>62887.91</v>
      </c>
      <c r="IN31" s="146">
        <v>16494.5</v>
      </c>
      <c r="IO31" s="146">
        <v>25271.279999999999</v>
      </c>
      <c r="IP31" s="146">
        <v>62070.25999999998</v>
      </c>
      <c r="IQ31" s="146">
        <v>32952.99000000002</v>
      </c>
      <c r="IR31" s="146">
        <v>24407.49000000002</v>
      </c>
      <c r="IS31" s="146">
        <v>31300.259999999951</v>
      </c>
      <c r="IT31" s="146">
        <v>21704.410000000033</v>
      </c>
      <c r="IU31" s="146">
        <v>29555.669999999984</v>
      </c>
      <c r="IV31" s="146">
        <v>22416.700000000012</v>
      </c>
      <c r="IW31" s="154">
        <f>IK31+IL31+IM31+IN31+IO31+IP31+IQ31+IR31+IS31+IT31+IU31+IV31</f>
        <v>378804.63</v>
      </c>
      <c r="IX31" s="146">
        <v>54672.7</v>
      </c>
      <c r="IY31" s="146">
        <v>35998</v>
      </c>
      <c r="IZ31" s="146">
        <v>133558.79999999999</v>
      </c>
      <c r="JA31" s="146">
        <v>33393.31</v>
      </c>
      <c r="JB31" s="146">
        <v>19059.059999999998</v>
      </c>
      <c r="JC31" s="146">
        <v>43670.989999999991</v>
      </c>
      <c r="JD31" s="146">
        <v>38909.070000000007</v>
      </c>
      <c r="JE31" s="146">
        <v>35534.549999999988</v>
      </c>
      <c r="JF31" s="146">
        <v>38181.080000000016</v>
      </c>
      <c r="JG31" s="146">
        <v>25809.099999999977</v>
      </c>
      <c r="JH31" s="146">
        <v>44128.790000000037</v>
      </c>
      <c r="JI31" s="146">
        <v>31265.989999999932</v>
      </c>
      <c r="JJ31" s="154">
        <f>IX31+IY31+IZ31+JA31+JB31+JC31+JD31+JE31+JF31+JG31+JH31+JI31</f>
        <v>534181.43999999994</v>
      </c>
      <c r="JK31" s="146">
        <v>34415.67</v>
      </c>
      <c r="JL31" s="146">
        <v>36567.39</v>
      </c>
      <c r="JM31" s="146">
        <v>54717.680000000008</v>
      </c>
      <c r="JN31" s="146">
        <v>28622.999999999985</v>
      </c>
      <c r="JO31" s="146">
        <v>33326.450000000012</v>
      </c>
      <c r="JP31" s="146">
        <v>30579.950000000012</v>
      </c>
      <c r="JQ31" s="146">
        <v>32545.979999999981</v>
      </c>
      <c r="JR31" s="146">
        <v>39883.75</v>
      </c>
      <c r="JS31" s="146">
        <v>25027.090000000026</v>
      </c>
      <c r="JT31" s="146">
        <v>89005.62</v>
      </c>
      <c r="JU31" s="146">
        <v>53776.52999999997</v>
      </c>
      <c r="JV31" s="146">
        <v>42843.660000000033</v>
      </c>
      <c r="JW31" s="238">
        <f>JK31+JL31+JM31+JN31+JO31+JP31+JQ31+JR31+JS31+JT31+JU31+JV31</f>
        <v>501312.77</v>
      </c>
      <c r="JX31" s="238">
        <v>68948.539999999994</v>
      </c>
      <c r="JY31" s="146">
        <v>48352.180000000008</v>
      </c>
      <c r="JZ31" s="146">
        <v>40433.670000000013</v>
      </c>
      <c r="KA31" s="146">
        <v>27341.039999999979</v>
      </c>
      <c r="KB31" s="146">
        <v>30097.5</v>
      </c>
      <c r="KC31" s="146">
        <v>19454.53</v>
      </c>
      <c r="KD31" s="146">
        <v>32576.440000000031</v>
      </c>
      <c r="KE31" s="146">
        <v>21789.369999999995</v>
      </c>
      <c r="KF31" s="146">
        <v>50738.199999999953</v>
      </c>
      <c r="KG31" s="146">
        <v>894.24000000004889</v>
      </c>
      <c r="KH31" s="146">
        <v>23776.389999999956</v>
      </c>
      <c r="KI31" s="146">
        <v>47100.270000000019</v>
      </c>
      <c r="KJ31" s="238">
        <f>JX31+JY31+JZ31+KA31+KB31+KC31+KD31+KE31+KF31+KG31+KH31+KI31</f>
        <v>411502.37</v>
      </c>
      <c r="KK31" s="238">
        <v>42701.93</v>
      </c>
      <c r="KL31" s="146">
        <v>57507.74</v>
      </c>
      <c r="KM31" s="146">
        <v>43000.7</v>
      </c>
      <c r="KN31" s="146">
        <v>21193.770000000019</v>
      </c>
      <c r="KO31" s="146">
        <v>57580.849999999977</v>
      </c>
      <c r="KP31" s="146">
        <v>48957.619999999995</v>
      </c>
      <c r="KQ31" s="146">
        <v>73992.700000000012</v>
      </c>
      <c r="KR31" s="146">
        <v>13544.659999999974</v>
      </c>
      <c r="KS31" s="146">
        <v>29314.140000000014</v>
      </c>
      <c r="KT31" s="146">
        <v>40078.650000000023</v>
      </c>
      <c r="KU31" s="146">
        <v>48875.869999999995</v>
      </c>
      <c r="KV31" s="146">
        <v>47527.02999999997</v>
      </c>
      <c r="KW31" s="238">
        <f>KK31+KL31+KM31+KN31+KO31+KP31+KQ31+KR31+KS31+KT31+KU31+KV31</f>
        <v>524275.66</v>
      </c>
      <c r="KX31" s="238">
        <v>12499.3</v>
      </c>
      <c r="KY31" s="146">
        <v>47862.619999999995</v>
      </c>
      <c r="KZ31" s="146">
        <v>25748.729999999996</v>
      </c>
      <c r="LA31" s="146">
        <v>18940.290000000008</v>
      </c>
      <c r="LB31" s="146">
        <v>24122.42</v>
      </c>
      <c r="LC31" s="146">
        <v>30612.33</v>
      </c>
      <c r="LD31" s="146">
        <v>17811.26999999999</v>
      </c>
      <c r="LE31" s="146">
        <v>61738.99000000002</v>
      </c>
      <c r="LF31" s="146">
        <v>30260.049999999988</v>
      </c>
      <c r="LG31" s="146">
        <v>44588.280000000028</v>
      </c>
      <c r="LH31" s="146">
        <v>50168.329999999958</v>
      </c>
      <c r="LI31" s="146">
        <v>86436.640000000014</v>
      </c>
      <c r="LJ31" s="238">
        <f>KX31+KY31+KZ31+LA31+LB31+LC31+LD31+LE31+LF31+LG31+LH31+LI31</f>
        <v>450789.25</v>
      </c>
      <c r="LK31" s="238">
        <v>27862.35</v>
      </c>
      <c r="LL31" s="146">
        <v>53721.970000000008</v>
      </c>
      <c r="LM31" s="146">
        <v>61868.22</v>
      </c>
      <c r="LN31" s="146">
        <v>31933.569999999978</v>
      </c>
      <c r="LO31" s="146">
        <v>26087.24000000002</v>
      </c>
      <c r="LP31" s="146">
        <v>80009.66</v>
      </c>
      <c r="LQ31" s="146">
        <v>76151.450000000012</v>
      </c>
      <c r="LR31" s="146">
        <v>89339.659999999974</v>
      </c>
      <c r="LS31" s="146">
        <v>25565.599999999977</v>
      </c>
      <c r="LT31" s="146">
        <v>72372.489999999991</v>
      </c>
      <c r="LU31" s="146">
        <v>41911.410000000033</v>
      </c>
      <c r="LV31" s="146">
        <v>38866.040000000037</v>
      </c>
      <c r="LW31" s="238">
        <f>LK31+LL31+LM31+LN31+LO31+LP31+LQ31+LR31+LS31+LT31+LU31+LV31</f>
        <v>625689.66</v>
      </c>
      <c r="LX31" s="238">
        <v>52145.53</v>
      </c>
      <c r="LY31" s="146">
        <v>35864.259999999995</v>
      </c>
      <c r="LZ31" s="146">
        <v>0</v>
      </c>
      <c r="MA31" s="146">
        <v>0</v>
      </c>
      <c r="MB31" s="146">
        <v>0</v>
      </c>
      <c r="MC31" s="146">
        <v>0</v>
      </c>
      <c r="MD31" s="146">
        <v>0</v>
      </c>
      <c r="ME31" s="146">
        <v>0</v>
      </c>
      <c r="MF31" s="146">
        <v>0</v>
      </c>
      <c r="MG31" s="146">
        <v>0</v>
      </c>
      <c r="MH31" s="146">
        <v>0</v>
      </c>
      <c r="MI31" s="146">
        <v>0</v>
      </c>
      <c r="MJ31" s="204">
        <f>LX31+LY31+LZ31+MA31+MB31+MC31+MD31+ME31+MF31+MG31+MH31+MI31</f>
        <v>88009.79</v>
      </c>
    </row>
    <row r="32" spans="1:348" x14ac:dyDescent="0.2">
      <c r="A32" s="33"/>
      <c r="B32" s="34"/>
      <c r="C32" s="35" t="s">
        <v>68</v>
      </c>
      <c r="D32" s="35" t="s">
        <v>68</v>
      </c>
      <c r="E32" s="150"/>
      <c r="F32" s="150"/>
      <c r="G32" s="150"/>
      <c r="H32" s="150"/>
      <c r="I32" s="150"/>
      <c r="J32" s="150"/>
      <c r="K32" s="150"/>
      <c r="L32" s="150"/>
      <c r="M32" s="150"/>
      <c r="N32" s="150"/>
      <c r="O32" s="150"/>
      <c r="P32" s="150"/>
      <c r="Q32" s="150"/>
      <c r="R32" s="150"/>
      <c r="S32" s="150"/>
      <c r="T32" s="150"/>
      <c r="U32" s="150"/>
      <c r="V32" s="150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0"/>
      <c r="AN32" s="150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150"/>
      <c r="BJ32" s="150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150"/>
      <c r="CA32" s="150"/>
      <c r="CB32" s="150"/>
      <c r="CC32" s="150"/>
      <c r="CD32" s="150"/>
      <c r="CE32" s="150"/>
      <c r="CF32" s="150"/>
      <c r="CG32" s="150"/>
      <c r="CH32" s="150"/>
      <c r="CI32" s="150"/>
      <c r="CJ32" s="150"/>
      <c r="CK32" s="150"/>
      <c r="CL32" s="150"/>
      <c r="CM32" s="150"/>
      <c r="CN32" s="150"/>
      <c r="CO32" s="150"/>
      <c r="CP32" s="150"/>
      <c r="CQ32" s="150"/>
      <c r="CR32" s="150"/>
      <c r="CS32" s="150"/>
      <c r="CT32" s="150"/>
      <c r="CU32" s="150"/>
      <c r="CV32" s="150"/>
      <c r="CW32" s="150"/>
      <c r="CX32" s="150"/>
      <c r="CY32" s="150"/>
      <c r="CZ32" s="150"/>
      <c r="DA32" s="150"/>
      <c r="DB32" s="150"/>
      <c r="DC32" s="150"/>
      <c r="DD32" s="150"/>
      <c r="DE32" s="150"/>
      <c r="DF32" s="150"/>
      <c r="DG32" s="150"/>
      <c r="DH32" s="150"/>
      <c r="DI32" s="150"/>
      <c r="DJ32" s="150"/>
      <c r="DK32" s="150"/>
      <c r="DL32" s="150"/>
      <c r="DM32" s="150"/>
      <c r="DN32" s="150"/>
      <c r="DO32" s="150"/>
      <c r="DP32" s="150"/>
      <c r="DQ32" s="150"/>
      <c r="DR32" s="150"/>
      <c r="DS32" s="150"/>
      <c r="DT32" s="150"/>
      <c r="DU32" s="150"/>
      <c r="DV32" s="150"/>
      <c r="DW32" s="150"/>
      <c r="DX32" s="150"/>
      <c r="DY32" s="150"/>
      <c r="DZ32" s="150"/>
      <c r="EA32" s="150"/>
      <c r="EB32" s="150"/>
      <c r="EC32" s="150"/>
      <c r="ED32" s="150"/>
      <c r="EE32" s="150"/>
      <c r="EF32" s="150"/>
      <c r="EG32" s="150"/>
      <c r="EH32" s="150"/>
      <c r="EI32" s="150"/>
      <c r="EJ32" s="150"/>
      <c r="EK32" s="150"/>
      <c r="EL32" s="150"/>
      <c r="EM32" s="150"/>
      <c r="EN32" s="150"/>
      <c r="EO32" s="150"/>
      <c r="EP32" s="150"/>
      <c r="EQ32" s="150"/>
      <c r="ER32" s="150"/>
      <c r="ES32" s="150"/>
      <c r="ET32" s="150"/>
      <c r="EU32" s="150"/>
      <c r="EV32" s="150"/>
      <c r="EW32" s="150"/>
      <c r="EX32" s="150"/>
      <c r="EY32" s="150"/>
      <c r="EZ32" s="150"/>
      <c r="FA32" s="150"/>
      <c r="FB32" s="150"/>
      <c r="FC32" s="150"/>
      <c r="FD32" s="150"/>
      <c r="FE32" s="150"/>
      <c r="FF32" s="150"/>
      <c r="FG32" s="150"/>
      <c r="FH32" s="150"/>
      <c r="FI32" s="150"/>
      <c r="FJ32" s="150"/>
      <c r="FK32" s="150"/>
      <c r="FL32" s="150"/>
      <c r="FM32" s="150"/>
      <c r="FN32" s="150"/>
      <c r="FO32" s="150"/>
      <c r="FP32" s="150"/>
      <c r="FQ32" s="150"/>
      <c r="FR32" s="150"/>
      <c r="FS32" s="150"/>
      <c r="FT32" s="150"/>
      <c r="FU32" s="150"/>
      <c r="FV32" s="150"/>
      <c r="FW32" s="150"/>
      <c r="FX32" s="150"/>
      <c r="FY32" s="150"/>
      <c r="FZ32" s="150"/>
      <c r="GA32" s="150"/>
      <c r="GB32" s="150"/>
      <c r="GC32" s="150"/>
      <c r="GD32" s="150"/>
      <c r="GE32" s="150"/>
      <c r="GF32" s="150"/>
      <c r="GG32" s="150"/>
      <c r="GH32" s="150"/>
      <c r="GI32" s="150"/>
      <c r="GJ32" s="150"/>
      <c r="GK32" s="150"/>
      <c r="GL32" s="150"/>
      <c r="GM32" s="150"/>
      <c r="GN32" s="150"/>
      <c r="GO32" s="150"/>
      <c r="GP32" s="150"/>
      <c r="GQ32" s="150"/>
      <c r="GR32" s="150"/>
      <c r="GS32" s="150"/>
      <c r="GT32" s="150"/>
      <c r="GU32" s="150"/>
      <c r="GV32" s="150"/>
      <c r="GW32" s="150"/>
      <c r="GX32" s="150"/>
      <c r="GY32" s="150"/>
      <c r="GZ32" s="150"/>
      <c r="HA32" s="150"/>
      <c r="HB32" s="150"/>
      <c r="HC32" s="150"/>
      <c r="HD32" s="150"/>
      <c r="HE32" s="150"/>
      <c r="HF32" s="150"/>
      <c r="HG32" s="150"/>
      <c r="HH32" s="150"/>
      <c r="HI32" s="150"/>
      <c r="HJ32" s="150"/>
      <c r="HK32" s="150"/>
      <c r="HL32" s="150"/>
      <c r="HM32" s="150"/>
      <c r="HN32" s="150"/>
      <c r="HO32" s="150"/>
      <c r="HP32" s="150"/>
      <c r="HQ32" s="150"/>
      <c r="HR32" s="150"/>
      <c r="HS32" s="150"/>
      <c r="HT32" s="150"/>
      <c r="HU32" s="150"/>
      <c r="HV32" s="150"/>
      <c r="HW32" s="150"/>
      <c r="HX32" s="150"/>
      <c r="HY32" s="150"/>
      <c r="HZ32" s="150"/>
      <c r="IA32" s="150"/>
      <c r="IB32" s="150"/>
      <c r="IC32" s="150"/>
      <c r="ID32" s="150"/>
      <c r="IE32" s="150"/>
      <c r="IF32" s="150"/>
      <c r="IG32" s="150"/>
      <c r="IH32" s="150"/>
      <c r="II32" s="150"/>
      <c r="IJ32" s="150"/>
      <c r="IK32" s="150"/>
      <c r="IL32" s="150"/>
      <c r="IM32" s="150"/>
      <c r="IN32" s="150"/>
      <c r="IO32" s="150"/>
      <c r="IP32" s="150"/>
      <c r="IQ32" s="150"/>
      <c r="IR32" s="150"/>
      <c r="IS32" s="150"/>
      <c r="IT32" s="150"/>
      <c r="IU32" s="150"/>
      <c r="IV32" s="150"/>
      <c r="IW32" s="150"/>
      <c r="IX32" s="150"/>
      <c r="IY32" s="150"/>
      <c r="IZ32" s="150"/>
      <c r="JA32" s="150"/>
      <c r="JB32" s="150"/>
      <c r="JC32" s="150"/>
      <c r="JD32" s="150"/>
      <c r="JE32" s="150"/>
      <c r="JF32" s="150"/>
      <c r="JG32" s="150"/>
      <c r="JH32" s="150"/>
      <c r="JI32" s="150"/>
      <c r="JJ32" s="150"/>
      <c r="JK32" s="150"/>
      <c r="JL32" s="150"/>
      <c r="JM32" s="150"/>
      <c r="JN32" s="150"/>
      <c r="JO32" s="150"/>
      <c r="JP32" s="150"/>
      <c r="JQ32" s="150"/>
      <c r="JR32" s="150"/>
      <c r="JS32" s="150"/>
      <c r="JT32" s="150"/>
      <c r="JU32" s="150"/>
      <c r="JV32" s="150"/>
      <c r="JW32" s="234"/>
      <c r="JX32" s="234"/>
      <c r="JY32" s="150"/>
      <c r="JZ32" s="150"/>
      <c r="KA32" s="150"/>
      <c r="KB32" s="150"/>
      <c r="KC32" s="150"/>
      <c r="KD32" s="150"/>
      <c r="KE32" s="150"/>
      <c r="KF32" s="150"/>
      <c r="KG32" s="150"/>
      <c r="KH32" s="150"/>
      <c r="KI32" s="150"/>
      <c r="KJ32" s="234"/>
      <c r="KK32" s="234"/>
      <c r="KL32" s="150"/>
      <c r="KM32" s="150"/>
      <c r="KN32" s="150"/>
      <c r="KO32" s="150"/>
      <c r="KP32" s="150"/>
      <c r="KQ32" s="150"/>
      <c r="KR32" s="150"/>
      <c r="KS32" s="150"/>
      <c r="KT32" s="150"/>
      <c r="KU32" s="150"/>
      <c r="KV32" s="150"/>
      <c r="KW32" s="234"/>
      <c r="KX32" s="234"/>
      <c r="KY32" s="150"/>
      <c r="KZ32" s="150"/>
      <c r="LA32" s="150"/>
      <c r="LB32" s="150"/>
      <c r="LC32" s="150"/>
      <c r="LD32" s="150"/>
      <c r="LE32" s="150"/>
      <c r="LF32" s="150"/>
      <c r="LG32" s="150"/>
      <c r="LH32" s="150"/>
      <c r="LI32" s="150"/>
      <c r="LJ32" s="234"/>
      <c r="LK32" s="234"/>
      <c r="LL32" s="150"/>
      <c r="LM32" s="150"/>
      <c r="LN32" s="150"/>
      <c r="LO32" s="150"/>
      <c r="LP32" s="150"/>
      <c r="LQ32" s="150"/>
      <c r="LR32" s="150"/>
      <c r="LS32" s="150"/>
      <c r="LT32" s="150"/>
      <c r="LU32" s="150"/>
      <c r="LV32" s="150"/>
      <c r="LW32" s="234"/>
      <c r="LX32" s="234"/>
      <c r="LY32" s="150"/>
      <c r="LZ32" s="150"/>
      <c r="MA32" s="150"/>
      <c r="MB32" s="150"/>
      <c r="MC32" s="150"/>
      <c r="MD32" s="150"/>
      <c r="ME32" s="150"/>
      <c r="MF32" s="150"/>
      <c r="MG32" s="150"/>
      <c r="MH32" s="150"/>
      <c r="MI32" s="150"/>
      <c r="MJ32" s="200"/>
    </row>
    <row r="33" spans="1:348" ht="15.75" x14ac:dyDescent="0.25">
      <c r="A33" s="75">
        <v>7011</v>
      </c>
      <c r="B33" s="76"/>
      <c r="C33" s="77" t="s">
        <v>320</v>
      </c>
      <c r="D33" s="77" t="s">
        <v>49</v>
      </c>
      <c r="E33" s="154">
        <f t="shared" ref="E33:V33" si="140">E34+E35</f>
        <v>132041161.74261391</v>
      </c>
      <c r="F33" s="154">
        <f t="shared" si="140"/>
        <v>171440406.44299784</v>
      </c>
      <c r="G33" s="154">
        <f t="shared" si="140"/>
        <v>191201176.76514772</v>
      </c>
      <c r="H33" s="154">
        <v>224342459.52261728</v>
      </c>
      <c r="I33" s="154">
        <f t="shared" si="140"/>
        <v>265910307.12735772</v>
      </c>
      <c r="J33" s="154">
        <f t="shared" si="140"/>
        <v>295871599.06526452</v>
      </c>
      <c r="K33" s="154">
        <f t="shared" si="140"/>
        <v>26110657.65314639</v>
      </c>
      <c r="L33" s="154">
        <f t="shared" si="140"/>
        <v>25945977.29928226</v>
      </c>
      <c r="M33" s="154">
        <f t="shared" si="140"/>
        <v>27292401.101652481</v>
      </c>
      <c r="N33" s="154">
        <f t="shared" si="140"/>
        <v>26918139.709564347</v>
      </c>
      <c r="O33" s="154">
        <f t="shared" si="140"/>
        <v>26386350.358871643</v>
      </c>
      <c r="P33" s="154">
        <f t="shared" si="140"/>
        <v>27911108.329160411</v>
      </c>
      <c r="Q33" s="154">
        <f t="shared" si="140"/>
        <v>27669349.858120516</v>
      </c>
      <c r="R33" s="154">
        <f t="shared" si="140"/>
        <v>27204548.489400771</v>
      </c>
      <c r="S33" s="154">
        <f t="shared" si="140"/>
        <v>27055779.502587214</v>
      </c>
      <c r="T33" s="154">
        <f t="shared" si="140"/>
        <v>27672713.236521449</v>
      </c>
      <c r="U33" s="154">
        <f t="shared" si="140"/>
        <v>27725767.818394262</v>
      </c>
      <c r="V33" s="154">
        <f t="shared" si="140"/>
        <v>32909798.030378904</v>
      </c>
      <c r="W33" s="154">
        <f>K33+L33+M33+N33+O33+P33+Q33+R33+S33+T33+U33+V33</f>
        <v>330802591.38708061</v>
      </c>
      <c r="X33" s="154">
        <f t="shared" ref="X33:AI33" si="141">X34+X35</f>
        <v>27426977.966950428</v>
      </c>
      <c r="Y33" s="154">
        <f t="shared" si="141"/>
        <v>28234860.624269739</v>
      </c>
      <c r="Z33" s="154">
        <f t="shared" si="141"/>
        <v>30010060.924720414</v>
      </c>
      <c r="AA33" s="154">
        <f t="shared" si="141"/>
        <v>29941044.900684364</v>
      </c>
      <c r="AB33" s="154">
        <f t="shared" si="141"/>
        <v>29413824.904022701</v>
      </c>
      <c r="AC33" s="154">
        <f t="shared" si="141"/>
        <v>30046306.960440658</v>
      </c>
      <c r="AD33" s="154">
        <f t="shared" si="141"/>
        <v>30535841.261892844</v>
      </c>
      <c r="AE33" s="154">
        <f t="shared" si="141"/>
        <v>29723393.423468538</v>
      </c>
      <c r="AF33" s="154">
        <f t="shared" si="141"/>
        <v>30453484.393256553</v>
      </c>
      <c r="AG33" s="154">
        <f t="shared" si="141"/>
        <v>30732482.056417964</v>
      </c>
      <c r="AH33" s="154">
        <f t="shared" si="141"/>
        <v>31183938.407611422</v>
      </c>
      <c r="AI33" s="154">
        <f t="shared" si="141"/>
        <v>37065030.879652813</v>
      </c>
      <c r="AJ33" s="154">
        <f>X33+Y33+Z33+AA33+AB33+AC33+AD33+AE33+AF33+AG33+AH33+AI33</f>
        <v>364767246.70338839</v>
      </c>
      <c r="AK33" s="154">
        <f t="shared" ref="AK33:AP33" si="142">AK34+AK35</f>
        <v>31397604.740444001</v>
      </c>
      <c r="AL33" s="154">
        <f t="shared" si="142"/>
        <v>31011863.628776498</v>
      </c>
      <c r="AM33" s="154">
        <f t="shared" si="142"/>
        <v>32457039.72625605</v>
      </c>
      <c r="AN33" s="154">
        <f t="shared" si="142"/>
        <v>32276748.45601736</v>
      </c>
      <c r="AO33" s="154">
        <f t="shared" si="142"/>
        <v>32901029.268903349</v>
      </c>
      <c r="AP33" s="154">
        <f t="shared" si="142"/>
        <v>33589576.030712739</v>
      </c>
      <c r="AQ33" s="154">
        <f t="shared" ref="AQ33:AV33" si="143">AQ34+AQ35</f>
        <v>34650154.398264065</v>
      </c>
      <c r="AR33" s="154">
        <f t="shared" si="143"/>
        <v>33799360.073526986</v>
      </c>
      <c r="AS33" s="154">
        <f t="shared" si="143"/>
        <v>33979902.525913864</v>
      </c>
      <c r="AT33" s="154">
        <f t="shared" si="143"/>
        <v>34618823.945126049</v>
      </c>
      <c r="AU33" s="154">
        <f t="shared" si="143"/>
        <v>35501931.560173601</v>
      </c>
      <c r="AV33" s="154">
        <f t="shared" si="143"/>
        <v>42062493.77140709</v>
      </c>
      <c r="AW33" s="154">
        <f>AK33+AL33+AM33+AN33+AO33+AP33+AQ33+AR33+AS33+AT33+AU33+AV33</f>
        <v>408246528.1255216</v>
      </c>
      <c r="AX33" s="154">
        <f t="shared" ref="AX33:BC33" si="144">AX34+AX35</f>
        <v>35492576.883450173</v>
      </c>
      <c r="AY33" s="154">
        <f t="shared" si="144"/>
        <v>36897701.899808049</v>
      </c>
      <c r="AZ33" s="154">
        <f t="shared" si="144"/>
        <v>37255722.713027872</v>
      </c>
      <c r="BA33" s="154">
        <f t="shared" si="144"/>
        <v>37695729.191829421</v>
      </c>
      <c r="BB33" s="154">
        <f t="shared" si="144"/>
        <v>38040250.275121026</v>
      </c>
      <c r="BC33" s="154">
        <f t="shared" si="144"/>
        <v>38486293.976923712</v>
      </c>
      <c r="BD33" s="154">
        <f t="shared" ref="BD33:BI33" si="145">BD34+BD35</f>
        <v>38444893.682356879</v>
      </c>
      <c r="BE33" s="154">
        <f t="shared" si="145"/>
        <v>38092589.205349706</v>
      </c>
      <c r="BF33" s="154">
        <f t="shared" si="145"/>
        <v>38608018.58750625</v>
      </c>
      <c r="BG33" s="154">
        <f t="shared" si="145"/>
        <v>39523147.220831253</v>
      </c>
      <c r="BH33" s="154">
        <f t="shared" si="145"/>
        <v>39966925.052871004</v>
      </c>
      <c r="BI33" s="154">
        <f t="shared" si="145"/>
        <v>46845792.21670004</v>
      </c>
      <c r="BJ33" s="154">
        <f>AX33+AY33+AZ33+BA33+BB33+BC33+BD33+BE33+BF33+BG33+BH33+BI33</f>
        <v>465349640.90577531</v>
      </c>
      <c r="BK33" s="154">
        <f>BK34+BK35</f>
        <v>40846115.005842097</v>
      </c>
      <c r="BL33" s="154">
        <f t="shared" ref="BL33:BU33" si="146">BL34+BL35</f>
        <v>42174181.917125702</v>
      </c>
      <c r="BM33" s="154">
        <f t="shared" si="146"/>
        <v>41908500.659823067</v>
      </c>
      <c r="BN33" s="154">
        <f t="shared" si="146"/>
        <v>43144948.259597734</v>
      </c>
      <c r="BO33" s="154">
        <f t="shared" si="146"/>
        <v>43275769.51744283</v>
      </c>
      <c r="BP33" s="154">
        <f t="shared" si="146"/>
        <v>43071804.480053388</v>
      </c>
      <c r="BQ33" s="154">
        <f t="shared" si="146"/>
        <v>43837764.034092844</v>
      </c>
      <c r="BR33" s="154">
        <f t="shared" si="146"/>
        <v>43044338.147262573</v>
      </c>
      <c r="BS33" s="154">
        <f t="shared" si="146"/>
        <v>44582532.693832405</v>
      </c>
      <c r="BT33" s="154">
        <f t="shared" si="146"/>
        <v>45113907.731263548</v>
      </c>
      <c r="BU33" s="154">
        <f t="shared" si="146"/>
        <v>46295430.777165726</v>
      </c>
      <c r="BV33" s="154">
        <f>BV34+BV35</f>
        <v>54844249.791186817</v>
      </c>
      <c r="BW33" s="154">
        <f>BK33+BL33+BM33+BN33+BO33+BP33+BQ33+BR33+BS33+BT33+BU33+BV33</f>
        <v>532139543.01468867</v>
      </c>
      <c r="BX33" s="154">
        <f t="shared" ref="BX33:CI33" si="147">BX34+BX35+BX36</f>
        <v>47646928.518694714</v>
      </c>
      <c r="BY33" s="154">
        <f t="shared" si="147"/>
        <v>47836332.40193624</v>
      </c>
      <c r="BZ33" s="154">
        <f t="shared" si="147"/>
        <v>48002101.372767486</v>
      </c>
      <c r="CA33" s="154">
        <f t="shared" si="147"/>
        <v>48205211.76214321</v>
      </c>
      <c r="CB33" s="154">
        <f t="shared" si="147"/>
        <v>48308322.867676526</v>
      </c>
      <c r="CC33" s="154">
        <f t="shared" si="147"/>
        <v>48838492.157110654</v>
      </c>
      <c r="CD33" s="154">
        <f t="shared" si="147"/>
        <v>49662044.880654342</v>
      </c>
      <c r="CE33" s="154">
        <f t="shared" si="147"/>
        <v>48432185.899056919</v>
      </c>
      <c r="CF33" s="154">
        <f t="shared" si="147"/>
        <v>49435791.009096988</v>
      </c>
      <c r="CG33" s="154">
        <f t="shared" si="147"/>
        <v>50048580.572567143</v>
      </c>
      <c r="CH33" s="154">
        <f t="shared" si="147"/>
        <v>50255400.410490744</v>
      </c>
      <c r="CI33" s="154">
        <f t="shared" si="147"/>
        <v>59216858.013144776</v>
      </c>
      <c r="CJ33" s="154">
        <f>BX33+BY33+BZ33+CA33+CB33+CC33+CD33+CE33+CF33+CG33+CH33+CI33</f>
        <v>595888249.86533976</v>
      </c>
      <c r="CK33" s="154">
        <f t="shared" ref="CK33:CV33" si="148">CK34+CK35+CK36</f>
        <v>51069152.488232352</v>
      </c>
      <c r="CL33" s="154">
        <f t="shared" si="148"/>
        <v>50526793.001293592</v>
      </c>
      <c r="CM33" s="154">
        <f t="shared" si="148"/>
        <v>51266085.575571701</v>
      </c>
      <c r="CN33" s="154">
        <f t="shared" si="148"/>
        <v>52456491.598689698</v>
      </c>
      <c r="CO33" s="154">
        <f t="shared" si="148"/>
        <v>51960707.728259057</v>
      </c>
      <c r="CP33" s="154">
        <f t="shared" si="148"/>
        <v>52644458.354197964</v>
      </c>
      <c r="CQ33" s="154">
        <f t="shared" si="148"/>
        <v>53033522.069979988</v>
      </c>
      <c r="CR33" s="154">
        <f t="shared" si="148"/>
        <v>52571728.425972298</v>
      </c>
      <c r="CS33" s="154">
        <f t="shared" si="148"/>
        <v>53841049.073610418</v>
      </c>
      <c r="CT33" s="154">
        <f t="shared" si="148"/>
        <v>53832899.349023536</v>
      </c>
      <c r="CU33" s="154">
        <f t="shared" si="148"/>
        <v>54456872.809213825</v>
      </c>
      <c r="CV33" s="154">
        <f t="shared" si="148"/>
        <v>65274729.23752296</v>
      </c>
      <c r="CW33" s="154">
        <f>CK33+CL33+CM33+CN33+CO33+CP33+CQ33+CR33+CS33+CT33+CU33+CV33</f>
        <v>642934489.7115674</v>
      </c>
      <c r="CX33" s="154">
        <f t="shared" ref="CX33:DI33" si="149">CX34+CX35+CX36</f>
        <v>56071487.406234361</v>
      </c>
      <c r="CY33" s="154">
        <f t="shared" si="149"/>
        <v>53695873.364129536</v>
      </c>
      <c r="CZ33" s="154">
        <f t="shared" si="149"/>
        <v>55135801.256634958</v>
      </c>
      <c r="DA33" s="154">
        <f t="shared" si="149"/>
        <v>55947349.278793178</v>
      </c>
      <c r="DB33" s="154">
        <f t="shared" si="149"/>
        <v>55113124.204640299</v>
      </c>
      <c r="DC33" s="154">
        <f t="shared" si="149"/>
        <v>56531960.096644945</v>
      </c>
      <c r="DD33" s="154">
        <f t="shared" si="149"/>
        <v>56281694.777457863</v>
      </c>
      <c r="DE33" s="154">
        <f t="shared" si="149"/>
        <v>55787114.987606443</v>
      </c>
      <c r="DF33" s="154">
        <f t="shared" si="149"/>
        <v>57689203.83888334</v>
      </c>
      <c r="DG33" s="154">
        <f t="shared" si="149"/>
        <v>57398890.244241372</v>
      </c>
      <c r="DH33" s="154">
        <f t="shared" si="149"/>
        <v>58502939.659614369</v>
      </c>
      <c r="DI33" s="154">
        <f t="shared" si="149"/>
        <v>68769762.791395426</v>
      </c>
      <c r="DJ33" s="154">
        <f>CX33+CY33+CZ33+DA33+DB33+DC33+DD33+DE33+DF33+DG33+DH33+DI33</f>
        <v>686925201.90627611</v>
      </c>
      <c r="DK33" s="154">
        <f t="shared" ref="DK33:DV33" si="150">DK34+DK35+DK36</f>
        <v>58830708.787139051</v>
      </c>
      <c r="DL33" s="154">
        <f t="shared" si="150"/>
        <v>57718976.618552834</v>
      </c>
      <c r="DM33" s="154">
        <f t="shared" si="150"/>
        <v>58274369.862835914</v>
      </c>
      <c r="DN33" s="154">
        <f t="shared" si="150"/>
        <v>59611600.842096493</v>
      </c>
      <c r="DO33" s="154">
        <f t="shared" si="150"/>
        <v>59135146.990318798</v>
      </c>
      <c r="DP33" s="154">
        <f t="shared" si="150"/>
        <v>60061859.122767523</v>
      </c>
      <c r="DQ33" s="154">
        <f t="shared" si="150"/>
        <v>60515784.479886487</v>
      </c>
      <c r="DR33" s="154">
        <f t="shared" si="150"/>
        <v>59175738.88753964</v>
      </c>
      <c r="DS33" s="154">
        <f t="shared" si="150"/>
        <v>60887058.99532634</v>
      </c>
      <c r="DT33" s="154">
        <f t="shared" si="150"/>
        <v>61121294.639876485</v>
      </c>
      <c r="DU33" s="154">
        <f t="shared" si="150"/>
        <v>62420896.340510733</v>
      </c>
      <c r="DV33" s="154">
        <f t="shared" si="150"/>
        <v>73763575.249165475</v>
      </c>
      <c r="DW33" s="154">
        <f>DK33+DL33+DM33+DN33+DO33+DP33+DQ33+DR33+DS33+DT33+DU33+DV33</f>
        <v>731517010.81601572</v>
      </c>
      <c r="DX33" s="154">
        <f t="shared" ref="DX33:EI33" si="151">DX34+DX35+DX36</f>
        <v>62686764.200000003</v>
      </c>
      <c r="DY33" s="154">
        <f t="shared" si="151"/>
        <v>62599509.439999998</v>
      </c>
      <c r="DZ33" s="154">
        <f t="shared" si="151"/>
        <v>62530612.860000014</v>
      </c>
      <c r="EA33" s="154">
        <f t="shared" si="151"/>
        <v>64493270.949999988</v>
      </c>
      <c r="EB33" s="154">
        <f t="shared" si="151"/>
        <v>64301163.830000021</v>
      </c>
      <c r="EC33" s="154">
        <f t="shared" si="151"/>
        <v>65945082.709999993</v>
      </c>
      <c r="ED33" s="154">
        <f t="shared" si="151"/>
        <v>65486989.400000006</v>
      </c>
      <c r="EE33" s="154">
        <f t="shared" si="151"/>
        <v>65576324.209999979</v>
      </c>
      <c r="EF33" s="154">
        <f t="shared" si="151"/>
        <v>66448113.06000001</v>
      </c>
      <c r="EG33" s="154">
        <f t="shared" si="151"/>
        <v>66509018.130000003</v>
      </c>
      <c r="EH33" s="154">
        <f t="shared" si="151"/>
        <v>68929241.549999952</v>
      </c>
      <c r="EI33" s="154">
        <f t="shared" si="151"/>
        <v>81870800.75</v>
      </c>
      <c r="EJ33" s="154">
        <f>DX33+DY33+DZ33+EA33+EB33+EC33+ED33+EE33+EF33+EG33+EH33+EI33</f>
        <v>797376891.08999991</v>
      </c>
      <c r="EK33" s="154">
        <f t="shared" ref="EK33:EV33" si="152">EK34+EK35+EK36</f>
        <v>68937268.760000005</v>
      </c>
      <c r="EL33" s="154">
        <f t="shared" si="152"/>
        <v>69342857.350000009</v>
      </c>
      <c r="EM33" s="154">
        <f t="shared" si="152"/>
        <v>70919093.000000015</v>
      </c>
      <c r="EN33" s="154">
        <f t="shared" si="152"/>
        <v>72569410.979999989</v>
      </c>
      <c r="EO33" s="154">
        <f t="shared" si="152"/>
        <v>72245172.23999998</v>
      </c>
      <c r="EP33" s="154">
        <f t="shared" si="152"/>
        <v>72697659.26000002</v>
      </c>
      <c r="EQ33" s="154">
        <f t="shared" si="152"/>
        <v>73399874.030000001</v>
      </c>
      <c r="ER33" s="154">
        <f t="shared" si="152"/>
        <v>72163440.560000047</v>
      </c>
      <c r="ES33" s="154">
        <f t="shared" si="152"/>
        <v>74929090.299999937</v>
      </c>
      <c r="ET33" s="154">
        <f t="shared" si="152"/>
        <v>75379630.190000027</v>
      </c>
      <c r="EU33" s="154">
        <f t="shared" si="152"/>
        <v>75520733.209999979</v>
      </c>
      <c r="EV33" s="154">
        <f t="shared" si="152"/>
        <v>86078070.980000049</v>
      </c>
      <c r="EW33" s="154">
        <f>EK33+EL33+EM33+EN33+EO33+EP33+EQ33+ER33+ES33+ET33+EU33+EV33</f>
        <v>884182300.86000013</v>
      </c>
      <c r="EX33" s="154">
        <f t="shared" ref="EX33:FI33" si="153">EX34+EX35+EX36</f>
        <v>75532225.25999999</v>
      </c>
      <c r="EY33" s="154">
        <f t="shared" si="153"/>
        <v>73379837.270000011</v>
      </c>
      <c r="EZ33" s="154">
        <f t="shared" si="153"/>
        <v>73819839.809999987</v>
      </c>
      <c r="FA33" s="154">
        <f t="shared" si="153"/>
        <v>74847504.070000008</v>
      </c>
      <c r="FB33" s="154">
        <f t="shared" si="153"/>
        <v>72840816.989999995</v>
      </c>
      <c r="FC33" s="154">
        <f t="shared" si="153"/>
        <v>72935452.579999998</v>
      </c>
      <c r="FD33" s="154">
        <f t="shared" si="153"/>
        <v>72907330.159999982</v>
      </c>
      <c r="FE33" s="154">
        <f t="shared" si="153"/>
        <v>71796120.800000042</v>
      </c>
      <c r="FF33" s="154">
        <f t="shared" si="153"/>
        <v>71756706.420000032</v>
      </c>
      <c r="FG33" s="154">
        <f t="shared" si="153"/>
        <v>73571299.139999986</v>
      </c>
      <c r="FH33" s="154">
        <f t="shared" si="153"/>
        <v>73561708.389999941</v>
      </c>
      <c r="FI33" s="154">
        <f t="shared" si="153"/>
        <v>82474506.60999997</v>
      </c>
      <c r="FJ33" s="154">
        <f>EX33+EY33+EZ33+FA33+FB33+FC33+FD33+FE33+FF33+FG33+FH33+FI33</f>
        <v>889423347.5</v>
      </c>
      <c r="FK33" s="154">
        <f t="shared" ref="FK33:FV33" si="154">FK34+FK35+FK36</f>
        <v>73496671.579999998</v>
      </c>
      <c r="FL33" s="154">
        <f t="shared" si="154"/>
        <v>71532487.589999989</v>
      </c>
      <c r="FM33" s="154">
        <f t="shared" si="154"/>
        <v>74069006.669999987</v>
      </c>
      <c r="FN33" s="154">
        <f t="shared" si="154"/>
        <v>75268351.879999995</v>
      </c>
      <c r="FO33" s="154">
        <f t="shared" si="154"/>
        <v>74412722.37000002</v>
      </c>
      <c r="FP33" s="154">
        <f t="shared" si="154"/>
        <v>74364592.23999998</v>
      </c>
      <c r="FQ33" s="154">
        <f t="shared" si="154"/>
        <v>73835641.699999988</v>
      </c>
      <c r="FR33" s="154">
        <f t="shared" si="154"/>
        <v>73863086.380000025</v>
      </c>
      <c r="FS33" s="154">
        <f t="shared" si="154"/>
        <v>74182848.12999998</v>
      </c>
      <c r="FT33" s="154">
        <f t="shared" si="154"/>
        <v>74545558.409999922</v>
      </c>
      <c r="FU33" s="154">
        <f t="shared" si="154"/>
        <v>74757080.470000014</v>
      </c>
      <c r="FV33" s="154">
        <f t="shared" si="154"/>
        <v>84860547.389999986</v>
      </c>
      <c r="FW33" s="154">
        <f>FK33+FL33+FM33+FN33+FO33+FP33+FQ33+FR33+FS33+FT33+FU33+FV33</f>
        <v>899188594.80999994</v>
      </c>
      <c r="FX33" s="154">
        <f t="shared" ref="FX33:GF33" si="155">FX34+FX35+FX36</f>
        <v>75487037.510000005</v>
      </c>
      <c r="FY33" s="154">
        <f t="shared" si="155"/>
        <v>72376814.359999999</v>
      </c>
      <c r="FZ33" s="154">
        <f t="shared" si="155"/>
        <v>74164563.650000006</v>
      </c>
      <c r="GA33" s="154">
        <f t="shared" si="155"/>
        <v>74836747.539999992</v>
      </c>
      <c r="GB33" s="154">
        <f t="shared" si="155"/>
        <v>74720240.969999984</v>
      </c>
      <c r="GC33" s="154">
        <f t="shared" si="155"/>
        <v>74591586.050000042</v>
      </c>
      <c r="GD33" s="154">
        <f t="shared" si="155"/>
        <v>74413770.799999967</v>
      </c>
      <c r="GE33" s="154">
        <f t="shared" si="155"/>
        <v>73595214.230000019</v>
      </c>
      <c r="GF33" s="154">
        <f t="shared" si="155"/>
        <v>74410861.120000064</v>
      </c>
      <c r="GG33" s="154">
        <v>70085652</v>
      </c>
      <c r="GH33" s="154">
        <v>76110521</v>
      </c>
      <c r="GI33" s="154">
        <v>84723425</v>
      </c>
      <c r="GJ33" s="154">
        <f>FY33+FZ33+GA33+GB33+GC33+GD33+GE33+GF33+GH33+GG33+GI33+FX33</f>
        <v>899516434.23000002</v>
      </c>
      <c r="GK33" s="154">
        <f t="shared" ref="GK33:GT33" si="156">GK34+GK35+GK36</f>
        <v>62711589.959999993</v>
      </c>
      <c r="GL33" s="154">
        <f t="shared" si="156"/>
        <v>74522281.210000008</v>
      </c>
      <c r="GM33" s="154">
        <f t="shared" si="156"/>
        <v>72041692.720000014</v>
      </c>
      <c r="GN33" s="154">
        <f t="shared" si="156"/>
        <v>71811198.469999984</v>
      </c>
      <c r="GO33" s="154">
        <f t="shared" si="156"/>
        <v>67918433.780000031</v>
      </c>
      <c r="GP33" s="154">
        <f t="shared" si="156"/>
        <v>72271276.720000014</v>
      </c>
      <c r="GQ33" s="154">
        <f t="shared" si="156"/>
        <v>67218097.499999955</v>
      </c>
      <c r="GR33" s="154">
        <f t="shared" si="156"/>
        <v>72161698.069999993</v>
      </c>
      <c r="GS33" s="154">
        <f t="shared" si="156"/>
        <v>58329018.009999998</v>
      </c>
      <c r="GT33" s="154">
        <f t="shared" si="156"/>
        <v>64336056.630000055</v>
      </c>
      <c r="GU33" s="154">
        <f>GU34+GU35+GU36</f>
        <v>82303325.359999999</v>
      </c>
      <c r="GV33" s="154">
        <f>GV34+GV35+GV36</f>
        <v>76380378.879999936</v>
      </c>
      <c r="GW33" s="154">
        <f>GK33+GL33+GM33+GN33+GO33+GP33+GQ33+GR33+GS33+GT33+GU33+GV33</f>
        <v>842005047.31000018</v>
      </c>
      <c r="GX33" s="154">
        <f t="shared" ref="GX33:HG33" si="157">GX34+GX35+GX36</f>
        <v>67519146.989999995</v>
      </c>
      <c r="GY33" s="154">
        <f t="shared" si="157"/>
        <v>63855074.300000012</v>
      </c>
      <c r="GZ33" s="154">
        <f t="shared" si="157"/>
        <v>64859075.179999992</v>
      </c>
      <c r="HA33" s="154">
        <f t="shared" si="157"/>
        <v>71400998.180000007</v>
      </c>
      <c r="HB33" s="154">
        <f t="shared" si="157"/>
        <v>69674409.87000002</v>
      </c>
      <c r="HC33" s="154">
        <f t="shared" si="157"/>
        <v>71023976.99000001</v>
      </c>
      <c r="HD33" s="154">
        <f t="shared" si="157"/>
        <v>64835163.640000001</v>
      </c>
      <c r="HE33" s="154">
        <f t="shared" si="157"/>
        <v>69849044</v>
      </c>
      <c r="HF33" s="154">
        <f t="shared" si="157"/>
        <v>69871282.749999985</v>
      </c>
      <c r="HG33" s="154">
        <f t="shared" si="157"/>
        <v>67145846.390000045</v>
      </c>
      <c r="HH33" s="154">
        <f>HH34+HH35+HH36</f>
        <v>69306793.449999958</v>
      </c>
      <c r="HI33" s="154">
        <f>HI34+HI35+HI36</f>
        <v>72283401.840000033</v>
      </c>
      <c r="HJ33" s="154">
        <f>GX33+GY33+GZ33+HA33+HB33+HC33+HD33+HE33+HF33+HG33+HH33+HI33</f>
        <v>821624213.58000016</v>
      </c>
      <c r="HK33" s="154">
        <f t="shared" ref="HK33:HT33" si="158">HK34+HK35+HK36</f>
        <v>60901293.219999999</v>
      </c>
      <c r="HL33" s="154">
        <f t="shared" si="158"/>
        <v>129115873.94</v>
      </c>
      <c r="HM33" s="154">
        <f t="shared" si="158"/>
        <v>35242364.739999995</v>
      </c>
      <c r="HN33" s="154">
        <f t="shared" si="158"/>
        <v>59085567.480000004</v>
      </c>
      <c r="HO33" s="154">
        <f t="shared" si="158"/>
        <v>45874910.660000004</v>
      </c>
      <c r="HP33" s="154">
        <f t="shared" si="158"/>
        <v>87130933.260000035</v>
      </c>
      <c r="HQ33" s="154">
        <f t="shared" si="158"/>
        <v>59661625.309999987</v>
      </c>
      <c r="HR33" s="154">
        <f t="shared" si="158"/>
        <v>82082026.899999976</v>
      </c>
      <c r="HS33" s="154">
        <f t="shared" si="158"/>
        <v>67517456.370000005</v>
      </c>
      <c r="HT33" s="154">
        <f t="shared" si="158"/>
        <v>73320180.200000018</v>
      </c>
      <c r="HU33" s="154">
        <f>HU34+HU35+HU36</f>
        <v>75116181.409999967</v>
      </c>
      <c r="HV33" s="154">
        <f>HV34+HV35+HV36</f>
        <v>108067993.22000009</v>
      </c>
      <c r="HW33" s="154">
        <f>HK33+HL33+HM33+HN33+HO33+HP33+HQ33+HR33+HS33+HT33+HU33+HV33</f>
        <v>883116406.71000004</v>
      </c>
      <c r="HX33" s="154">
        <f>HX34+HX35+HX36+HX37</f>
        <v>92484521.540000007</v>
      </c>
      <c r="HY33" s="154">
        <f t="shared" ref="HY33:II33" si="159">HY34+HY35+HY36+HY37</f>
        <v>44077979.140000001</v>
      </c>
      <c r="HZ33" s="154">
        <f t="shared" si="159"/>
        <v>87560638.590000004</v>
      </c>
      <c r="IA33" s="154">
        <f t="shared" si="159"/>
        <v>79403611.680000007</v>
      </c>
      <c r="IB33" s="154">
        <f t="shared" si="159"/>
        <v>76365725.529999971</v>
      </c>
      <c r="IC33" s="154">
        <f t="shared" si="159"/>
        <v>77012123.13000004</v>
      </c>
      <c r="ID33" s="154">
        <f t="shared" si="159"/>
        <v>76863880.049999982</v>
      </c>
      <c r="IE33" s="154">
        <f t="shared" si="159"/>
        <v>77142696.49000001</v>
      </c>
      <c r="IF33" s="154">
        <f t="shared" si="159"/>
        <v>76502617.099999934</v>
      </c>
      <c r="IG33" s="154">
        <f t="shared" si="159"/>
        <v>77951025.280000091</v>
      </c>
      <c r="IH33" s="154">
        <f t="shared" si="159"/>
        <v>76788752.98999995</v>
      </c>
      <c r="II33" s="154">
        <f t="shared" si="159"/>
        <v>87771873.179999992</v>
      </c>
      <c r="IJ33" s="154">
        <f>HX33+HY33+HZ33+IA33+IB33+IC33+ID33+IE33+IF33+IG33+IH33+II33</f>
        <v>929925444.69999993</v>
      </c>
      <c r="IK33" s="154">
        <f>IK34+IK35+IK36+IK37</f>
        <v>86756301.799999997</v>
      </c>
      <c r="IL33" s="154">
        <f t="shared" ref="IL33:IV33" si="160">IL34+IL35+IL36+IL37</f>
        <v>71099183.829999998</v>
      </c>
      <c r="IM33" s="154">
        <f t="shared" si="160"/>
        <v>79334149.599999994</v>
      </c>
      <c r="IN33" s="154">
        <f t="shared" si="160"/>
        <v>80389749.089999989</v>
      </c>
      <c r="IO33" s="154">
        <f t="shared" si="160"/>
        <v>81397945.199999988</v>
      </c>
      <c r="IP33" s="154">
        <f t="shared" si="160"/>
        <v>79902256.090000033</v>
      </c>
      <c r="IQ33" s="154">
        <f t="shared" si="160"/>
        <v>83131126.650000021</v>
      </c>
      <c r="IR33" s="154">
        <f t="shared" si="160"/>
        <v>77583773.149999917</v>
      </c>
      <c r="IS33" s="154">
        <f t="shared" si="160"/>
        <v>81913547.470000103</v>
      </c>
      <c r="IT33" s="154">
        <f t="shared" si="160"/>
        <v>77252853.669999927</v>
      </c>
      <c r="IU33" s="154">
        <f t="shared" si="160"/>
        <v>80525012.800000027</v>
      </c>
      <c r="IV33" s="154">
        <f t="shared" si="160"/>
        <v>92255045.689999953</v>
      </c>
      <c r="IW33" s="154">
        <f>IK33+IL33+IM33+IN33+IO33+IP33+IQ33+IR33+IS33+IT33+IU33+IV33</f>
        <v>971540945.03999996</v>
      </c>
      <c r="IX33" s="154">
        <f>IX34+IX35+IX36+IX37</f>
        <v>84825939.799999997</v>
      </c>
      <c r="IY33" s="154">
        <f t="shared" ref="IY33:JI33" si="161">IY34+IY35+IY36+IY37</f>
        <v>82483843.210000008</v>
      </c>
      <c r="IZ33" s="154">
        <f t="shared" si="161"/>
        <v>83275758.689999983</v>
      </c>
      <c r="JA33" s="154">
        <f t="shared" si="161"/>
        <v>86907452.540000007</v>
      </c>
      <c r="JB33" s="154">
        <f t="shared" si="161"/>
        <v>84831598.519999996</v>
      </c>
      <c r="JC33" s="154">
        <f t="shared" si="161"/>
        <v>85493966.829999983</v>
      </c>
      <c r="JD33" s="154">
        <f t="shared" si="161"/>
        <v>85134020.650000036</v>
      </c>
      <c r="JE33" s="154">
        <f t="shared" si="161"/>
        <v>85974224.01000005</v>
      </c>
      <c r="JF33" s="154">
        <f t="shared" si="161"/>
        <v>87333017.330000013</v>
      </c>
      <c r="JG33" s="154">
        <f t="shared" si="161"/>
        <v>87294280.10999991</v>
      </c>
      <c r="JH33" s="154">
        <f t="shared" si="161"/>
        <v>87456906.569999993</v>
      </c>
      <c r="JI33" s="154">
        <f t="shared" si="161"/>
        <v>98586083.550000072</v>
      </c>
      <c r="JJ33" s="154">
        <f>IX33+IY33+IZ33+JA33+JB33+JC33+JD33+JE33+JF33+JG33+JH33+JI33</f>
        <v>1039597091.8100001</v>
      </c>
      <c r="JK33" s="154">
        <f>JK34+JK35+JK36+JK37</f>
        <v>93025794.25</v>
      </c>
      <c r="JL33" s="154">
        <f t="shared" ref="JL33:JV33" si="162">JL34+JL35+JL36+JL37</f>
        <v>85379011.270000011</v>
      </c>
      <c r="JM33" s="154">
        <f t="shared" si="162"/>
        <v>94104614.439999998</v>
      </c>
      <c r="JN33" s="154">
        <f t="shared" si="162"/>
        <v>92774505.249999985</v>
      </c>
      <c r="JO33" s="154">
        <f t="shared" si="162"/>
        <v>91677405.550000027</v>
      </c>
      <c r="JP33" s="154">
        <f t="shared" si="162"/>
        <v>92056470.390000001</v>
      </c>
      <c r="JQ33" s="154">
        <f t="shared" si="162"/>
        <v>92495952.750000015</v>
      </c>
      <c r="JR33" s="154">
        <f t="shared" si="162"/>
        <v>92628127.819999978</v>
      </c>
      <c r="JS33" s="154">
        <f t="shared" si="162"/>
        <v>93152726.920000017</v>
      </c>
      <c r="JT33" s="154">
        <f t="shared" si="162"/>
        <v>92151209.940000042</v>
      </c>
      <c r="JU33" s="154">
        <f t="shared" si="162"/>
        <v>94224998.509999961</v>
      </c>
      <c r="JV33" s="154">
        <f t="shared" si="162"/>
        <v>107899526.80999996</v>
      </c>
      <c r="JW33" s="237">
        <f>JK33+JL33+JM33+JN33+JO33+JP33+JQ33+JR33+JS33+JT33+JU33+JV33</f>
        <v>1121570343.9000001</v>
      </c>
      <c r="JX33" s="237">
        <f>JX34+JX35+JX36+JX37</f>
        <v>98612895.070000008</v>
      </c>
      <c r="JY33" s="154">
        <f t="shared" ref="JY33:KI33" si="163">JY34+JY35+JY36+JY37</f>
        <v>96729015.219999999</v>
      </c>
      <c r="JZ33" s="154">
        <f t="shared" si="163"/>
        <v>97630444.519999996</v>
      </c>
      <c r="KA33" s="154">
        <f t="shared" si="163"/>
        <v>99430879.950000003</v>
      </c>
      <c r="KB33" s="154">
        <f t="shared" si="163"/>
        <v>98708312.980000049</v>
      </c>
      <c r="KC33" s="154">
        <f t="shared" si="163"/>
        <v>99126431.25</v>
      </c>
      <c r="KD33" s="154">
        <f t="shared" si="163"/>
        <v>99965757.399999946</v>
      </c>
      <c r="KE33" s="154">
        <f t="shared" si="163"/>
        <v>100218142.25</v>
      </c>
      <c r="KF33" s="154">
        <f t="shared" si="163"/>
        <v>99585816.440000057</v>
      </c>
      <c r="KG33" s="154">
        <f t="shared" si="163"/>
        <v>99304621.449999943</v>
      </c>
      <c r="KH33" s="154">
        <f t="shared" si="163"/>
        <v>100489546.51999997</v>
      </c>
      <c r="KI33" s="154">
        <f t="shared" si="163"/>
        <v>115250977.01000005</v>
      </c>
      <c r="KJ33" s="237">
        <f>JX33+JY33+JZ33+KA33+KB33+KC33+KD33+KE33+KF33+KG33+KH33+KI33</f>
        <v>1205052840.0599999</v>
      </c>
      <c r="KK33" s="237">
        <f>KK34+KK35+KK36+KK37</f>
        <v>105933312.77000001</v>
      </c>
      <c r="KL33" s="154">
        <f t="shared" ref="KL33:KV33" si="164">KL34+KL35+KL36+KL37</f>
        <v>103014241.72</v>
      </c>
      <c r="KM33" s="154">
        <f t="shared" si="164"/>
        <v>104371122.31999999</v>
      </c>
      <c r="KN33" s="154">
        <f t="shared" si="164"/>
        <v>69248881.979999989</v>
      </c>
      <c r="KO33" s="154">
        <f t="shared" si="164"/>
        <v>121142099.63000001</v>
      </c>
      <c r="KP33" s="154">
        <f t="shared" si="164"/>
        <v>109972467.59</v>
      </c>
      <c r="KQ33" s="154">
        <f t="shared" si="164"/>
        <v>104920974.66999996</v>
      </c>
      <c r="KR33" s="154">
        <f t="shared" si="164"/>
        <v>105217282.09000003</v>
      </c>
      <c r="KS33" s="154">
        <f t="shared" si="164"/>
        <v>103580689.97</v>
      </c>
      <c r="KT33" s="154">
        <f t="shared" si="164"/>
        <v>102956154.41999999</v>
      </c>
      <c r="KU33" s="154">
        <f t="shared" si="164"/>
        <v>103966794.33999996</v>
      </c>
      <c r="KV33" s="154">
        <f t="shared" si="164"/>
        <v>120010942.36</v>
      </c>
      <c r="KW33" s="237">
        <f>KK33+KL33+KM33+KN33+KO33+KP33+KQ33+KR33+KS33+KT33+KU33+KV33</f>
        <v>1254334963.8599999</v>
      </c>
      <c r="KX33" s="237">
        <f>KX34+KX35+KX36+KX37</f>
        <v>109729993.26000001</v>
      </c>
      <c r="KY33" s="154">
        <f t="shared" ref="KY33:LI33" si="165">KY34+KY35+KY36+KY37</f>
        <v>111100623.44</v>
      </c>
      <c r="KZ33" s="154">
        <f t="shared" si="165"/>
        <v>110940240.73999996</v>
      </c>
      <c r="LA33" s="154">
        <f t="shared" si="165"/>
        <v>114960642.51000002</v>
      </c>
      <c r="LB33" s="154">
        <f t="shared" si="165"/>
        <v>114993356.80999999</v>
      </c>
      <c r="LC33" s="154">
        <f t="shared" si="165"/>
        <v>115387782.34000005</v>
      </c>
      <c r="LD33" s="154">
        <f t="shared" si="165"/>
        <v>114323708.37999995</v>
      </c>
      <c r="LE33" s="154">
        <f t="shared" si="165"/>
        <v>114212364.79000001</v>
      </c>
      <c r="LF33" s="154">
        <f t="shared" si="165"/>
        <v>111145797.91999997</v>
      </c>
      <c r="LG33" s="154">
        <f t="shared" si="165"/>
        <v>110156005.26000004</v>
      </c>
      <c r="LH33" s="154">
        <f t="shared" si="165"/>
        <v>112279623.62000003</v>
      </c>
      <c r="LI33" s="154">
        <f t="shared" si="165"/>
        <v>132034312.73999992</v>
      </c>
      <c r="LJ33" s="237">
        <f>KX33+KY33+KZ33+LA33+LB33+LC33+LD33+LE33+LF33+LG33+LH33+LI33</f>
        <v>1371264451.8099999</v>
      </c>
      <c r="LK33" s="237">
        <f>LK34+LK35+LK36+LK37</f>
        <v>118100978.26000002</v>
      </c>
      <c r="LL33" s="154">
        <f t="shared" ref="LL33:LV33" si="166">LL34+LL35+LL36+LL37</f>
        <v>117179578.8</v>
      </c>
      <c r="LM33" s="154">
        <f t="shared" si="166"/>
        <v>118378684.48999999</v>
      </c>
      <c r="LN33" s="154">
        <f t="shared" si="166"/>
        <v>121101932.85000001</v>
      </c>
      <c r="LO33" s="154">
        <f t="shared" si="166"/>
        <v>120252658.77999999</v>
      </c>
      <c r="LP33" s="154">
        <f t="shared" si="166"/>
        <v>118419461.29999997</v>
      </c>
      <c r="LQ33" s="154">
        <f t="shared" si="166"/>
        <v>120814857.28</v>
      </c>
      <c r="LR33" s="154">
        <f t="shared" si="166"/>
        <v>120495774.37000003</v>
      </c>
      <c r="LS33" s="154">
        <f t="shared" si="166"/>
        <v>121018064.21999998</v>
      </c>
      <c r="LT33" s="154">
        <f t="shared" si="166"/>
        <v>119564583.12000003</v>
      </c>
      <c r="LU33" s="154">
        <f t="shared" si="166"/>
        <v>126027052.99000007</v>
      </c>
      <c r="LV33" s="154">
        <f t="shared" si="166"/>
        <v>146630163.99999988</v>
      </c>
      <c r="LW33" s="237">
        <f>LK33+LL33+LM33+LN33+LO33+LP33+LQ33+LR33+LS33+LT33+LU33+LV33</f>
        <v>1467983790.46</v>
      </c>
      <c r="LX33" s="237">
        <f>LX34+LX35+LX36+LX37</f>
        <v>125455012.61</v>
      </c>
      <c r="LY33" s="154">
        <f t="shared" ref="LY33:MI33" si="167">LY34+LY35+LY36+LY37</f>
        <v>131117263.49000001</v>
      </c>
      <c r="LZ33" s="154">
        <f t="shared" si="167"/>
        <v>0</v>
      </c>
      <c r="MA33" s="154">
        <f t="shared" si="167"/>
        <v>0</v>
      </c>
      <c r="MB33" s="154">
        <f t="shared" si="167"/>
        <v>0</v>
      </c>
      <c r="MC33" s="154">
        <f t="shared" si="167"/>
        <v>0</v>
      </c>
      <c r="MD33" s="154">
        <f t="shared" si="167"/>
        <v>0</v>
      </c>
      <c r="ME33" s="154">
        <f t="shared" si="167"/>
        <v>0</v>
      </c>
      <c r="MF33" s="154">
        <f t="shared" si="167"/>
        <v>0</v>
      </c>
      <c r="MG33" s="154">
        <f t="shared" si="167"/>
        <v>0</v>
      </c>
      <c r="MH33" s="154">
        <f t="shared" si="167"/>
        <v>0</v>
      </c>
      <c r="MI33" s="154">
        <f t="shared" si="167"/>
        <v>0</v>
      </c>
      <c r="MJ33" s="203">
        <f>LX33+LY33+LZ33+MA33+MB33+MC33+MD33+ME33+MF33+MG33+MH33+MI33</f>
        <v>256572276.10000002</v>
      </c>
    </row>
    <row r="34" spans="1:348" ht="15.75" x14ac:dyDescent="0.25">
      <c r="A34" s="30">
        <v>701109</v>
      </c>
      <c r="B34" s="31"/>
      <c r="C34" s="32" t="s">
        <v>246</v>
      </c>
      <c r="D34" s="32" t="s">
        <v>428</v>
      </c>
      <c r="E34" s="146">
        <v>121248180.60423969</v>
      </c>
      <c r="F34" s="146">
        <v>156047400.26706728</v>
      </c>
      <c r="G34" s="146">
        <v>175679189.61775997</v>
      </c>
      <c r="H34" s="146">
        <v>206099699.54932401</v>
      </c>
      <c r="I34" s="146">
        <v>243468577.86680022</v>
      </c>
      <c r="J34" s="146">
        <v>270891036.55483222</v>
      </c>
      <c r="K34" s="146">
        <v>23907678.183942582</v>
      </c>
      <c r="L34" s="146">
        <v>23780549.99165415</v>
      </c>
      <c r="M34" s="146">
        <v>24957795.025872145</v>
      </c>
      <c r="N34" s="146">
        <v>24663261.559005175</v>
      </c>
      <c r="O34" s="146">
        <v>24160782.840928059</v>
      </c>
      <c r="P34" s="146">
        <v>25556839.425805379</v>
      </c>
      <c r="Q34" s="146">
        <v>25325642.630612586</v>
      </c>
      <c r="R34" s="146">
        <v>24927207.477883495</v>
      </c>
      <c r="S34" s="146">
        <v>24754556.835252877</v>
      </c>
      <c r="T34" s="146">
        <v>25289868.135536637</v>
      </c>
      <c r="U34" s="146">
        <v>25380933.900851279</v>
      </c>
      <c r="V34" s="146">
        <v>30101176.765147723</v>
      </c>
      <c r="W34" s="146">
        <f>K34+L34+M34+N34+O34+P34+Q34+R34+S34+T34+U34+V34</f>
        <v>302806292.77249211</v>
      </c>
      <c r="X34" s="146">
        <v>25107799.198798198</v>
      </c>
      <c r="Y34" s="146">
        <v>25870872.976130866</v>
      </c>
      <c r="Z34" s="146">
        <v>27451473.042897679</v>
      </c>
      <c r="AA34" s="146">
        <v>27408829.91153397</v>
      </c>
      <c r="AB34" s="146">
        <v>26918682.189951595</v>
      </c>
      <c r="AC34" s="146">
        <v>27494091.136705056</v>
      </c>
      <c r="AD34" s="146">
        <v>27919500.083458524</v>
      </c>
      <c r="AE34" s="146">
        <v>27209268.068769824</v>
      </c>
      <c r="AF34" s="146">
        <v>27863052.912702389</v>
      </c>
      <c r="AG34" s="146">
        <v>28112681.522283427</v>
      </c>
      <c r="AH34" s="146">
        <v>28518306.62660658</v>
      </c>
      <c r="AI34" s="146">
        <v>33936938.741445504</v>
      </c>
      <c r="AJ34" s="146">
        <f>X34+Y34+Z34+AA34+AB34+AC34+AD34+AE34+AF34+AG34+AH34+AI34</f>
        <v>333811496.41128355</v>
      </c>
      <c r="AK34" s="146">
        <v>28745084.293106329</v>
      </c>
      <c r="AL34" s="146">
        <v>28382419.462527126</v>
      </c>
      <c r="AM34" s="146">
        <v>29657991.153396763</v>
      </c>
      <c r="AN34" s="146">
        <v>29565994.825571693</v>
      </c>
      <c r="AO34" s="146">
        <v>30092603.905858781</v>
      </c>
      <c r="AP34" s="146">
        <v>30740285.428142216</v>
      </c>
      <c r="AQ34" s="146">
        <v>31714525.955600068</v>
      </c>
      <c r="AR34" s="146">
        <v>30935834.475045931</v>
      </c>
      <c r="AS34" s="146">
        <v>31055344.330120172</v>
      </c>
      <c r="AT34" s="146">
        <v>31672185.173343375</v>
      </c>
      <c r="AU34" s="146">
        <v>32478932.985561684</v>
      </c>
      <c r="AV34" s="146">
        <v>38548641.109706201</v>
      </c>
      <c r="AW34" s="146">
        <f>AK34+AL34+AM34+AN34+AO34+AP34+AQ34+AR34+AS34+AT34+AU34+AV34</f>
        <v>373589843.09798032</v>
      </c>
      <c r="AX34" s="146">
        <v>32477692.125312969</v>
      </c>
      <c r="AY34" s="146">
        <v>33651924.918502755</v>
      </c>
      <c r="AZ34" s="146">
        <v>34026564.697295941</v>
      </c>
      <c r="BA34" s="146">
        <v>34470348.714363217</v>
      </c>
      <c r="BB34" s="146">
        <v>34736460.108788192</v>
      </c>
      <c r="BC34" s="146">
        <v>35180025.740402259</v>
      </c>
      <c r="BD34" s="146">
        <v>35125516.663870819</v>
      </c>
      <c r="BE34" s="146">
        <v>34818456.619303972</v>
      </c>
      <c r="BF34" s="146">
        <v>35279509.701427124</v>
      </c>
      <c r="BG34" s="146">
        <v>36116695.87714906</v>
      </c>
      <c r="BH34" s="146">
        <v>36501347.305082649</v>
      </c>
      <c r="BI34" s="146">
        <v>42870128.532674</v>
      </c>
      <c r="BJ34" s="146">
        <f>AX34+AY34+AZ34+BA34+BB34+BC34+BD34+BE34+BF34+BG34+BH34+BI34</f>
        <v>425254671.00417286</v>
      </c>
      <c r="BK34" s="146">
        <v>37419733.767317645</v>
      </c>
      <c r="BL34" s="146">
        <v>38660888.643924229</v>
      </c>
      <c r="BM34" s="146">
        <v>38318942.704306461</v>
      </c>
      <c r="BN34" s="146">
        <v>39536370.779085301</v>
      </c>
      <c r="BO34" s="146">
        <v>39668324.183149725</v>
      </c>
      <c r="BP34" s="146">
        <v>39478059.086170897</v>
      </c>
      <c r="BQ34" s="146">
        <v>40115424.19387418</v>
      </c>
      <c r="BR34" s="146">
        <v>39440475.103655495</v>
      </c>
      <c r="BS34" s="146">
        <v>40893626.033508584</v>
      </c>
      <c r="BT34" s="146">
        <v>41340016.346519768</v>
      </c>
      <c r="BU34" s="146">
        <v>42542102.9225922</v>
      </c>
      <c r="BV34" s="146">
        <v>50462224.553204842</v>
      </c>
      <c r="BW34" s="146">
        <f>BK34+BL34+BM34+BN34+BO34+BP34+BQ34+BR34+BS34+BT34+BU34+BV34</f>
        <v>487876188.31730938</v>
      </c>
      <c r="BX34" s="146">
        <v>43814816.579202145</v>
      </c>
      <c r="BY34" s="146">
        <v>40424331.615339674</v>
      </c>
      <c r="BZ34" s="146">
        <v>42297331.308254048</v>
      </c>
      <c r="CA34" s="146">
        <v>42420770.147053905</v>
      </c>
      <c r="CB34" s="146">
        <v>42576448.39855618</v>
      </c>
      <c r="CC34" s="146">
        <v>43063185.635536626</v>
      </c>
      <c r="CD34" s="146">
        <v>43687405.279544339</v>
      </c>
      <c r="CE34" s="146">
        <v>42735795.614880659</v>
      </c>
      <c r="CF34" s="146">
        <v>43473568.79031048</v>
      </c>
      <c r="CG34" s="146">
        <v>43965039.74323982</v>
      </c>
      <c r="CH34" s="146">
        <v>44239027.536179274</v>
      </c>
      <c r="CI34" s="146">
        <v>52144864.216574915</v>
      </c>
      <c r="CJ34" s="146">
        <f>BX34+BY34+BZ34+CA34+CB34+CC34+CD34+CE34+CF34+CG34+CH34+CI34</f>
        <v>524842584.86467206</v>
      </c>
      <c r="CK34" s="146">
        <v>44939842.259347357</v>
      </c>
      <c r="CL34" s="146">
        <v>44349148.322483711</v>
      </c>
      <c r="CM34" s="146">
        <v>44961472.457978643</v>
      </c>
      <c r="CN34" s="146">
        <v>46067668.947087288</v>
      </c>
      <c r="CO34" s="146">
        <v>45494541.812719077</v>
      </c>
      <c r="CP34" s="146">
        <v>46187397.763311639</v>
      </c>
      <c r="CQ34" s="146">
        <v>46588473.755049258</v>
      </c>
      <c r="CR34" s="146">
        <v>45961467.200801209</v>
      </c>
      <c r="CS34" s="146">
        <v>47121661.659155406</v>
      </c>
      <c r="CT34" s="146">
        <v>47137143.21482224</v>
      </c>
      <c r="CU34" s="146">
        <v>47571352.862627275</v>
      </c>
      <c r="CV34" s="146">
        <v>57261480.702094816</v>
      </c>
      <c r="CW34" s="146">
        <f>CK34+CL34+CM34+CN34+CO34+CP34+CQ34+CR34+CS34+CT34+CU34+CV34</f>
        <v>563641650.95747793</v>
      </c>
      <c r="CX34" s="146">
        <v>49179005.571273588</v>
      </c>
      <c r="CY34" s="146">
        <v>47157614.403730601</v>
      </c>
      <c r="CZ34" s="146">
        <v>48295641.488941751</v>
      </c>
      <c r="DA34" s="146">
        <v>48988514.672842592</v>
      </c>
      <c r="DB34" s="146">
        <v>48208720.11321149</v>
      </c>
      <c r="DC34" s="146">
        <v>49448537.933149703</v>
      </c>
      <c r="DD34" s="146">
        <v>49324421.11742615</v>
      </c>
      <c r="DE34" s="146">
        <v>48896365.727466233</v>
      </c>
      <c r="DF34" s="146">
        <v>50366518.167626455</v>
      </c>
      <c r="DG34" s="146">
        <v>50191219.440619268</v>
      </c>
      <c r="DH34" s="146">
        <v>51001581.23677177</v>
      </c>
      <c r="DI34" s="146">
        <v>60280425.162618935</v>
      </c>
      <c r="DJ34" s="146">
        <f>CX34+CY34+CZ34+DA34+DB34+DC34+DD34+DE34+DF34+DG34+DH34+DI34</f>
        <v>601338565.03567863</v>
      </c>
      <c r="DK34" s="146">
        <v>51340512.164788857</v>
      </c>
      <c r="DL34" s="146">
        <v>50538413.72596395</v>
      </c>
      <c r="DM34" s="146">
        <v>50733266.867259219</v>
      </c>
      <c r="DN34" s="146">
        <v>52407670.421298631</v>
      </c>
      <c r="DO34" s="146">
        <v>51528225.720205292</v>
      </c>
      <c r="DP34" s="146">
        <v>52499753.226256087</v>
      </c>
      <c r="DQ34" s="146">
        <v>52876633.272617251</v>
      </c>
      <c r="DR34" s="146">
        <v>51648410.51890336</v>
      </c>
      <c r="DS34" s="146">
        <v>53107862.977549672</v>
      </c>
      <c r="DT34" s="146">
        <v>53245023.530796193</v>
      </c>
      <c r="DU34" s="146">
        <v>54365992.613294907</v>
      </c>
      <c r="DV34" s="146">
        <v>64615869.644633681</v>
      </c>
      <c r="DW34" s="146">
        <f>DK34+DL34+DM34+DN34+DO34+DP34+DQ34+DR34+DS34+DT34+DU34+DV34</f>
        <v>638907634.68356705</v>
      </c>
      <c r="DX34" s="146">
        <v>54713669.840000004</v>
      </c>
      <c r="DY34" s="146">
        <v>54840047.649999991</v>
      </c>
      <c r="DZ34" s="146">
        <v>54585872.660000011</v>
      </c>
      <c r="EA34" s="146">
        <v>56446040.049999982</v>
      </c>
      <c r="EB34" s="146">
        <v>55971981.420000017</v>
      </c>
      <c r="EC34" s="146">
        <v>57572258.5</v>
      </c>
      <c r="ED34" s="146">
        <v>56965813.680000007</v>
      </c>
      <c r="EE34" s="146">
        <v>57103738.889999986</v>
      </c>
      <c r="EF34" s="146">
        <v>57883163.180000007</v>
      </c>
      <c r="EG34" s="146">
        <v>57700648.24000001</v>
      </c>
      <c r="EH34" s="146">
        <v>59858533.929999948</v>
      </c>
      <c r="EI34" s="146">
        <v>71584928.870000005</v>
      </c>
      <c r="EJ34" s="146">
        <f>DX34+DY34+DZ34+EA34+EB34+EC34+ED34+EE34+EF34+EG34+EH34+EI34</f>
        <v>695226696.90999997</v>
      </c>
      <c r="EK34" s="146">
        <v>59954847.030000001</v>
      </c>
      <c r="EL34" s="146">
        <v>60421775.219999999</v>
      </c>
      <c r="EM34" s="146">
        <v>61889910.830000013</v>
      </c>
      <c r="EN34" s="146">
        <v>63054647.169999987</v>
      </c>
      <c r="EO34" s="146">
        <v>62928180.709999979</v>
      </c>
      <c r="EP34" s="146">
        <v>63271883.910000026</v>
      </c>
      <c r="EQ34" s="146">
        <v>63889065.329999983</v>
      </c>
      <c r="ER34" s="146">
        <v>63027947.710000038</v>
      </c>
      <c r="ES34" s="146">
        <v>65240598.889999926</v>
      </c>
      <c r="ET34" s="146">
        <v>65481611.470000029</v>
      </c>
      <c r="EU34" s="146">
        <v>65773292.269999981</v>
      </c>
      <c r="EV34" s="146">
        <v>75169999.710000038</v>
      </c>
      <c r="EW34" s="146">
        <f>EK34+EL34+EM34+EN34+EO34+EP34+EQ34+ER34+ES34+ET34+EU34+EV34</f>
        <v>770103760.25</v>
      </c>
      <c r="EX34" s="146">
        <v>65973938.979999997</v>
      </c>
      <c r="EY34" s="146">
        <v>64131447.70000001</v>
      </c>
      <c r="EZ34" s="146">
        <v>64415204.449999988</v>
      </c>
      <c r="FA34" s="146">
        <v>65275297.650000006</v>
      </c>
      <c r="FB34" s="146">
        <v>64154225.030000001</v>
      </c>
      <c r="FC34" s="146">
        <v>63470920.069999993</v>
      </c>
      <c r="FD34" s="146">
        <v>63537855.329999983</v>
      </c>
      <c r="FE34" s="146">
        <v>62775968.200000048</v>
      </c>
      <c r="FF34" s="146">
        <v>62678501.160000026</v>
      </c>
      <c r="FG34" s="146">
        <v>64259567.25999999</v>
      </c>
      <c r="FH34" s="146">
        <v>64329316.809999943</v>
      </c>
      <c r="FI34" s="146">
        <v>72132804.539999962</v>
      </c>
      <c r="FJ34" s="146">
        <f>EX34+EY34+EZ34+FA34+FB34+FC34+FD34+FE34+FF34+FG34+FH34+FI34</f>
        <v>777135047.17999995</v>
      </c>
      <c r="FK34" s="146">
        <v>64375445.770000003</v>
      </c>
      <c r="FL34" s="146">
        <v>62800104.729999997</v>
      </c>
      <c r="FM34" s="146">
        <v>64846199.409999996</v>
      </c>
      <c r="FN34" s="146">
        <v>65727089.909999996</v>
      </c>
      <c r="FO34" s="146">
        <v>64631557.920000017</v>
      </c>
      <c r="FP34" s="146">
        <v>65401061.25999999</v>
      </c>
      <c r="FQ34" s="146">
        <v>64498894.810000002</v>
      </c>
      <c r="FR34" s="146">
        <v>64663398.850000024</v>
      </c>
      <c r="FS34" s="146">
        <v>64897424.329999983</v>
      </c>
      <c r="FT34" s="146">
        <v>65219587.439999938</v>
      </c>
      <c r="FU34" s="146">
        <v>65332134.230000019</v>
      </c>
      <c r="FV34" s="146">
        <v>74510588.389999986</v>
      </c>
      <c r="FW34" s="146">
        <f>FK34+FL34+FM34+FN34+FO34+FP34+FQ34+FR34+FS34+FT34+FU34+FV34</f>
        <v>786903487.04999995</v>
      </c>
      <c r="FX34" s="146">
        <v>66251910.030000001</v>
      </c>
      <c r="FY34" s="146">
        <v>63415769.640000001</v>
      </c>
      <c r="FZ34" s="146">
        <v>64924535.890000001</v>
      </c>
      <c r="GA34" s="146">
        <v>65649023.829999983</v>
      </c>
      <c r="GB34" s="146">
        <v>65402934.699999988</v>
      </c>
      <c r="GC34" s="146">
        <v>65284799.400000036</v>
      </c>
      <c r="GD34" s="146">
        <v>65254778.529999971</v>
      </c>
      <c r="GE34" s="146">
        <v>64315716.050000012</v>
      </c>
      <c r="GF34" s="146">
        <v>65093599.870000064</v>
      </c>
      <c r="GG34" s="146">
        <v>61309966.303962938</v>
      </c>
      <c r="GH34" s="146">
        <v>66580439.001795448</v>
      </c>
      <c r="GI34" s="146">
        <v>74960918.919999957</v>
      </c>
      <c r="GJ34" s="154">
        <f>FY34+FZ34+GA34+GB34+GC34+GD34+GE34+GF34+GH34+GG34+GI34+FX34</f>
        <v>788444392.16575837</v>
      </c>
      <c r="GK34" s="146">
        <v>52365261.829999998</v>
      </c>
      <c r="GL34" s="146">
        <v>65213167.210000008</v>
      </c>
      <c r="GM34" s="146">
        <v>62127879.510000005</v>
      </c>
      <c r="GN34" s="146">
        <v>62486086.859999985</v>
      </c>
      <c r="GO34" s="146">
        <v>57674446.630000025</v>
      </c>
      <c r="GP34" s="146">
        <v>62516554.620000005</v>
      </c>
      <c r="GQ34" s="146">
        <v>57593888.659999967</v>
      </c>
      <c r="GR34" s="146">
        <v>61910850.639999986</v>
      </c>
      <c r="GS34" s="146">
        <v>48526132.939999998</v>
      </c>
      <c r="GT34" s="146">
        <v>54375437.940000057</v>
      </c>
      <c r="GU34" s="146">
        <v>76225964</v>
      </c>
      <c r="GV34" s="146">
        <v>66444715.189999938</v>
      </c>
      <c r="GW34" s="154">
        <f>GK34+GL34+GM34+GN34+GO34+GP34+GQ34+GR34+GS34+GT34+GU34+GV34</f>
        <v>727460386.02999997</v>
      </c>
      <c r="GX34" s="146">
        <v>58351143.579999998</v>
      </c>
      <c r="GY34" s="146">
        <v>54555863.570000008</v>
      </c>
      <c r="GZ34" s="146">
        <v>55835826.539999992</v>
      </c>
      <c r="HA34" s="146">
        <v>62205725.939999998</v>
      </c>
      <c r="HB34" s="146">
        <v>60489070.230000019</v>
      </c>
      <c r="HC34" s="146">
        <v>62215118.930000007</v>
      </c>
      <c r="HD34" s="146">
        <v>55524705.75999999</v>
      </c>
      <c r="HE34" s="146">
        <v>60723696.74000001</v>
      </c>
      <c r="HF34" s="146">
        <v>60899744.889999986</v>
      </c>
      <c r="HG34" s="146">
        <v>57833993.520000041</v>
      </c>
      <c r="HH34" s="146">
        <v>60046117.289999962</v>
      </c>
      <c r="HI34" s="146">
        <v>61928560.340000033</v>
      </c>
      <c r="HJ34" s="154">
        <f>GX34+GY34+GZ34+HA34+HB34+HC34+HD34+HE34+HF34+HG34+HH34+HI34</f>
        <v>710609567.33000004</v>
      </c>
      <c r="HK34" s="146">
        <v>50850156.969999999</v>
      </c>
      <c r="HL34" s="146">
        <v>126492033.34999999</v>
      </c>
      <c r="HM34" s="146">
        <v>21589835.129999995</v>
      </c>
      <c r="HN34" s="146">
        <v>48808675</v>
      </c>
      <c r="HO34" s="146">
        <v>34945681.370000005</v>
      </c>
      <c r="HP34" s="146">
        <v>78948603.400000036</v>
      </c>
      <c r="HQ34" s="146">
        <v>49330046.889999986</v>
      </c>
      <c r="HR34" s="146">
        <v>73760414.849999964</v>
      </c>
      <c r="HS34" s="146">
        <v>58198820.670000017</v>
      </c>
      <c r="HT34" s="146">
        <v>64252716.730000019</v>
      </c>
      <c r="HU34" s="146">
        <v>66122963.169999957</v>
      </c>
      <c r="HV34" s="146">
        <v>100508169.54000008</v>
      </c>
      <c r="HW34" s="154">
        <f>HK34+HL34+HM34+HN34+HO34+HP34+HQ34+HR34+HS34+HT34+HU34+HV34</f>
        <v>773808117.07000005</v>
      </c>
      <c r="HX34" s="146">
        <v>84532909.590000004</v>
      </c>
      <c r="HY34" s="146">
        <v>31563224.640000001</v>
      </c>
      <c r="HZ34" s="146">
        <v>79672697.700000003</v>
      </c>
      <c r="IA34" s="146">
        <v>68797033.030000001</v>
      </c>
      <c r="IB34" s="146">
        <v>66127765.429999977</v>
      </c>
      <c r="IC34" s="146">
        <v>66589424.460000038</v>
      </c>
      <c r="ID34" s="146">
        <v>65964857.639999986</v>
      </c>
      <c r="IE34" s="146">
        <v>66167492.860000014</v>
      </c>
      <c r="IF34" s="146">
        <v>65514237.069999933</v>
      </c>
      <c r="IG34" s="146">
        <v>67289036.660000086</v>
      </c>
      <c r="IH34" s="146">
        <v>66253122.039999962</v>
      </c>
      <c r="II34" s="146">
        <v>76274897.269999981</v>
      </c>
      <c r="IJ34" s="146">
        <f>HX34+HY34+HZ34+IA34+IB34+IC34+ID34+IE34+IF34+IG34+IH34+II34</f>
        <v>804746698.38999999</v>
      </c>
      <c r="IK34" s="146">
        <v>76407136.049999997</v>
      </c>
      <c r="IL34" s="146">
        <v>60926047.510000005</v>
      </c>
      <c r="IM34" s="146">
        <v>68992122</v>
      </c>
      <c r="IN34" s="146">
        <v>69758237.199999988</v>
      </c>
      <c r="IO34" s="146">
        <v>70606363.579999983</v>
      </c>
      <c r="IP34" s="146">
        <v>69163562.210000038</v>
      </c>
      <c r="IQ34" s="146">
        <v>72013554.110000014</v>
      </c>
      <c r="IR34" s="146">
        <v>66416234.139999926</v>
      </c>
      <c r="IS34" s="146">
        <v>70313313.640000105</v>
      </c>
      <c r="IT34" s="146">
        <v>66338680.709999919</v>
      </c>
      <c r="IU34" s="146">
        <v>69646288.600000024</v>
      </c>
      <c r="IV34" s="146">
        <v>80292105.039999962</v>
      </c>
      <c r="IW34" s="154">
        <f>IK34+IL34+IM34+IN34+IO34+IP34+IQ34+IR34+IS34+IT34+IU34+IV34</f>
        <v>840873644.78999996</v>
      </c>
      <c r="IX34" s="146">
        <v>73832198.819999993</v>
      </c>
      <c r="IY34" s="146">
        <v>71882120.610000014</v>
      </c>
      <c r="IZ34" s="146">
        <v>72499862.359999985</v>
      </c>
      <c r="JA34" s="146">
        <v>75497460.840000004</v>
      </c>
      <c r="JB34" s="146">
        <v>73541243.50999999</v>
      </c>
      <c r="JC34" s="146">
        <v>74018993.389999986</v>
      </c>
      <c r="JD34" s="146">
        <v>73477176.600000024</v>
      </c>
      <c r="JE34" s="146">
        <v>74060964.700000048</v>
      </c>
      <c r="JF34" s="146">
        <v>74966499.5</v>
      </c>
      <c r="JG34" s="146">
        <v>75118145.829999924</v>
      </c>
      <c r="JH34" s="146">
        <v>76020911.75999999</v>
      </c>
      <c r="JI34" s="146">
        <v>86787900.170000076</v>
      </c>
      <c r="JJ34" s="154">
        <f>IX34+IY34+IZ34+JA34+JB34+JC34+JD34+JE34+JF34+JG34+JH34+JI34</f>
        <v>901703478.09000003</v>
      </c>
      <c r="JK34" s="146">
        <v>80247265.989999995</v>
      </c>
      <c r="JL34" s="146">
        <v>74315938.109999999</v>
      </c>
      <c r="JM34" s="146">
        <v>82348242.800000012</v>
      </c>
      <c r="JN34" s="146">
        <v>80825385.869999975</v>
      </c>
      <c r="JO34" s="146">
        <v>79683545.410000026</v>
      </c>
      <c r="JP34" s="146">
        <v>80071226.569999993</v>
      </c>
      <c r="JQ34" s="146">
        <v>80130636.980000019</v>
      </c>
      <c r="JR34" s="146">
        <v>79603170.649999976</v>
      </c>
      <c r="JS34" s="146">
        <v>80187957.730000019</v>
      </c>
      <c r="JT34" s="146">
        <v>79727963.840000033</v>
      </c>
      <c r="JU34" s="146">
        <v>81981945.639999986</v>
      </c>
      <c r="JV34" s="146">
        <v>94190199.169999957</v>
      </c>
      <c r="JW34" s="238">
        <f>JK34+JL34+JM34+JN34+JO34+JP34+JQ34+JR34+JS34+JT34+JU34+JV34</f>
        <v>973313478.75999999</v>
      </c>
      <c r="JX34" s="238">
        <v>86018291.049999997</v>
      </c>
      <c r="JY34" s="146">
        <v>84570060.829999998</v>
      </c>
      <c r="JZ34" s="146">
        <v>85235491.659999996</v>
      </c>
      <c r="KA34" s="146">
        <v>86286436.159999996</v>
      </c>
      <c r="KB34" s="146">
        <v>85747127.210000038</v>
      </c>
      <c r="KC34" s="146">
        <v>86300930.949999988</v>
      </c>
      <c r="KD34" s="146">
        <v>86459059.689999938</v>
      </c>
      <c r="KE34" s="146">
        <v>86071342.860000014</v>
      </c>
      <c r="KF34" s="146">
        <v>85718952.310000062</v>
      </c>
      <c r="KG34" s="146">
        <v>85829015.799999952</v>
      </c>
      <c r="KH34" s="146">
        <v>87333648.039999962</v>
      </c>
      <c r="KI34" s="146">
        <v>100523719.21000004</v>
      </c>
      <c r="KJ34" s="238">
        <f>JX34+JY34+JZ34+KA34+KB34+KC34+KD34+KE34+KF34+KG34+KH34+KI34</f>
        <v>1046094075.77</v>
      </c>
      <c r="KK34" s="238">
        <v>92261860.530000001</v>
      </c>
      <c r="KL34" s="146">
        <v>90077047.330000013</v>
      </c>
      <c r="KM34" s="146">
        <v>91094037.310000002</v>
      </c>
      <c r="KN34" s="146">
        <v>60872576.639999986</v>
      </c>
      <c r="KO34" s="146">
        <v>107293107.56999999</v>
      </c>
      <c r="KP34" s="146">
        <v>96590230.870000005</v>
      </c>
      <c r="KQ34" s="146">
        <v>93339524.419999957</v>
      </c>
      <c r="KR34" s="146">
        <v>89178189.960000038</v>
      </c>
      <c r="KS34" s="146">
        <v>88760905.99000001</v>
      </c>
      <c r="KT34" s="146">
        <v>89120660.25999999</v>
      </c>
      <c r="KU34" s="146">
        <v>90779907.919999957</v>
      </c>
      <c r="KV34" s="146">
        <v>105094510.75</v>
      </c>
      <c r="KW34" s="238">
        <f>KK34+KL34+KM34+KN34+KO34+KP34+KQ34+KR34+KS34+KT34+KU34+KV34</f>
        <v>1094462559.55</v>
      </c>
      <c r="KX34" s="238">
        <v>96827052.959999993</v>
      </c>
      <c r="KY34" s="146">
        <v>97912971.230000004</v>
      </c>
      <c r="KZ34" s="146">
        <v>97315852.079999983</v>
      </c>
      <c r="LA34" s="146">
        <v>100703140.44</v>
      </c>
      <c r="LB34" s="146">
        <v>100796706.69</v>
      </c>
      <c r="LC34" s="146">
        <v>101011177.32000005</v>
      </c>
      <c r="LD34" s="146">
        <v>99580817.669999957</v>
      </c>
      <c r="LE34" s="146">
        <v>98639641.120000005</v>
      </c>
      <c r="LF34" s="146">
        <v>95815302.019999981</v>
      </c>
      <c r="LG34" s="146">
        <v>95447680.710000038</v>
      </c>
      <c r="LH34" s="146">
        <v>97833817.470000029</v>
      </c>
      <c r="LI34" s="146">
        <v>115374785.32999992</v>
      </c>
      <c r="LJ34" s="238">
        <f>KX34+KY34+KZ34+LA34+LB34+LC34+LD34+LE34+LF34+LG34+LH34+LI34</f>
        <v>1197258945.04</v>
      </c>
      <c r="LK34" s="238">
        <v>103432503.93000001</v>
      </c>
      <c r="LL34" s="146">
        <v>102621726.38</v>
      </c>
      <c r="LM34" s="146">
        <v>103191351.5</v>
      </c>
      <c r="LN34" s="146">
        <v>105613495.92000002</v>
      </c>
      <c r="LO34" s="146">
        <v>104789055.75999999</v>
      </c>
      <c r="LP34" s="146">
        <v>103059551.89999998</v>
      </c>
      <c r="LQ34" s="146">
        <v>104858925.87</v>
      </c>
      <c r="LR34" s="146">
        <v>103745119.09000003</v>
      </c>
      <c r="LS34" s="146">
        <v>104236183.39999998</v>
      </c>
      <c r="LT34" s="146">
        <v>103559593.96000004</v>
      </c>
      <c r="LU34" s="146">
        <v>110001998.18000007</v>
      </c>
      <c r="LV34" s="146">
        <v>128295020.0999999</v>
      </c>
      <c r="LW34" s="238">
        <f>LK34+LL34+LM34+LN34+LO34+LP34+LQ34+LR34+LS34+LT34+LU34+LV34</f>
        <v>1277404525.99</v>
      </c>
      <c r="LX34" s="238">
        <v>109782116.09999999</v>
      </c>
      <c r="LY34" s="146">
        <v>114842927.49000001</v>
      </c>
      <c r="LZ34" s="146">
        <v>0</v>
      </c>
      <c r="MA34" s="146">
        <v>0</v>
      </c>
      <c r="MB34" s="146">
        <v>0</v>
      </c>
      <c r="MC34" s="146">
        <v>0</v>
      </c>
      <c r="MD34" s="146">
        <v>0</v>
      </c>
      <c r="ME34" s="146">
        <v>0</v>
      </c>
      <c r="MF34" s="146">
        <v>0</v>
      </c>
      <c r="MG34" s="146">
        <v>0</v>
      </c>
      <c r="MH34" s="146">
        <v>0</v>
      </c>
      <c r="MI34" s="146">
        <v>0</v>
      </c>
      <c r="MJ34" s="204">
        <f>LX34+LY34+LZ34+MA34+MB34+MC34+MD34+ME34+MF34+MG34+MH34+MI34</f>
        <v>224625043.59</v>
      </c>
    </row>
    <row r="35" spans="1:348" ht="15.75" x14ac:dyDescent="0.25">
      <c r="A35" s="30">
        <v>701110</v>
      </c>
      <c r="B35" s="31"/>
      <c r="C35" s="32" t="s">
        <v>247</v>
      </c>
      <c r="D35" s="32" t="s">
        <v>12</v>
      </c>
      <c r="E35" s="146">
        <v>10792981.13837423</v>
      </c>
      <c r="F35" s="146">
        <v>15393006.175930563</v>
      </c>
      <c r="G35" s="146">
        <v>15521987.147387749</v>
      </c>
      <c r="H35" s="146">
        <v>18242759.973293275</v>
      </c>
      <c r="I35" s="146">
        <v>22441729.260557506</v>
      </c>
      <c r="J35" s="146">
        <v>24980562.510432314</v>
      </c>
      <c r="K35" s="146">
        <v>2202979.469203806</v>
      </c>
      <c r="L35" s="146">
        <v>2165427.3076281087</v>
      </c>
      <c r="M35" s="146">
        <v>2334606.0757803377</v>
      </c>
      <c r="N35" s="146">
        <v>2254878.1505591725</v>
      </c>
      <c r="O35" s="146">
        <v>2225567.517943582</v>
      </c>
      <c r="P35" s="146">
        <v>2354268.9033550327</v>
      </c>
      <c r="Q35" s="146">
        <v>2343707.2275079284</v>
      </c>
      <c r="R35" s="146">
        <v>2277341.0115172761</v>
      </c>
      <c r="S35" s="146">
        <v>2301222.6673343349</v>
      </c>
      <c r="T35" s="146">
        <v>2382845.1009848109</v>
      </c>
      <c r="U35" s="146">
        <v>2344833.9175429814</v>
      </c>
      <c r="V35" s="146">
        <v>2808621.26523118</v>
      </c>
      <c r="W35" s="146">
        <f>K35+L35+M35+N35+O35+P35+Q35+R35+S35+T35+U35+V35</f>
        <v>27996298.614588551</v>
      </c>
      <c r="X35" s="146">
        <v>2319178.7681522281</v>
      </c>
      <c r="Y35" s="146">
        <v>2363987.6481388751</v>
      </c>
      <c r="Z35" s="146">
        <v>2558587.8818227341</v>
      </c>
      <c r="AA35" s="146">
        <v>2532214.9891503924</v>
      </c>
      <c r="AB35" s="146">
        <v>2495142.7140711066</v>
      </c>
      <c r="AC35" s="146">
        <v>2552215.8237356036</v>
      </c>
      <c r="AD35" s="146">
        <v>2616341.1784343184</v>
      </c>
      <c r="AE35" s="146">
        <v>2514125.3546987148</v>
      </c>
      <c r="AF35" s="146">
        <v>2590431.4805541649</v>
      </c>
      <c r="AG35" s="146">
        <v>2619800.5341345351</v>
      </c>
      <c r="AH35" s="146">
        <v>2665631.781004841</v>
      </c>
      <c r="AI35" s="146">
        <v>3128092.1382073113</v>
      </c>
      <c r="AJ35" s="146">
        <f>X35+Y35+Z35+AA35+AB35+AC35+AD35+AE35+AF35+AG35+AH35+AI35</f>
        <v>30955750.292104825</v>
      </c>
      <c r="AK35" s="146">
        <v>2652520.4473376735</v>
      </c>
      <c r="AL35" s="146">
        <v>2629444.1662493739</v>
      </c>
      <c r="AM35" s="146">
        <v>2799048.5728592891</v>
      </c>
      <c r="AN35" s="146">
        <v>2710753.6304456685</v>
      </c>
      <c r="AO35" s="146">
        <v>2808425.3630445669</v>
      </c>
      <c r="AP35" s="146">
        <v>2849290.6025705226</v>
      </c>
      <c r="AQ35" s="146">
        <v>2935628.4426639965</v>
      </c>
      <c r="AR35" s="146">
        <v>2863525.598481054</v>
      </c>
      <c r="AS35" s="146">
        <v>2924558.1957936925</v>
      </c>
      <c r="AT35" s="146">
        <v>2946638.7717826716</v>
      </c>
      <c r="AU35" s="146">
        <v>3022998.5746119176</v>
      </c>
      <c r="AV35" s="146">
        <v>3513852.661700889</v>
      </c>
      <c r="AW35" s="146">
        <f>AK35+AL35+AM35+AN35+AO35+AP35+AQ35+AR35+AS35+AT35+AU35+AV35</f>
        <v>34656685.027541317</v>
      </c>
      <c r="AX35" s="146">
        <v>3014884.7581372065</v>
      </c>
      <c r="AY35" s="146">
        <v>3245776.9813052909</v>
      </c>
      <c r="AZ35" s="146">
        <v>3229158.0157319312</v>
      </c>
      <c r="BA35" s="146">
        <v>3225380.4774662005</v>
      </c>
      <c r="BB35" s="146">
        <v>3303790.1663328316</v>
      </c>
      <c r="BC35" s="146">
        <v>3306268.2365214499</v>
      </c>
      <c r="BD35" s="146">
        <v>3319377.0184860616</v>
      </c>
      <c r="BE35" s="146">
        <v>3274132.5860457346</v>
      </c>
      <c r="BF35" s="146">
        <v>3328508.8860791214</v>
      </c>
      <c r="BG35" s="146">
        <v>3406451.3436821904</v>
      </c>
      <c r="BH35" s="146">
        <v>3465577.7477883529</v>
      </c>
      <c r="BI35" s="146">
        <v>3975663.6840260387</v>
      </c>
      <c r="BJ35" s="146">
        <f>AX35+AY35+AZ35+BA35+BB35+BC35+BD35+BE35+BF35+BG35+BH35+BI35</f>
        <v>40094969.90160241</v>
      </c>
      <c r="BK35" s="146">
        <v>3426381.2385244537</v>
      </c>
      <c r="BL35" s="146">
        <v>3513293.2732014693</v>
      </c>
      <c r="BM35" s="146">
        <v>3589557.955516608</v>
      </c>
      <c r="BN35" s="146">
        <v>3608577.4805124365</v>
      </c>
      <c r="BO35" s="146">
        <v>3607445.3342931042</v>
      </c>
      <c r="BP35" s="146">
        <v>3593745.3938824898</v>
      </c>
      <c r="BQ35" s="146">
        <v>3722339.8402186632</v>
      </c>
      <c r="BR35" s="146">
        <v>3603863.0436070808</v>
      </c>
      <c r="BS35" s="146">
        <v>3688906.6603238187</v>
      </c>
      <c r="BT35" s="146">
        <v>3773891.384743778</v>
      </c>
      <c r="BU35" s="146">
        <v>3753327.854573526</v>
      </c>
      <c r="BV35" s="146">
        <v>4382025.237981976</v>
      </c>
      <c r="BW35" s="146">
        <f>BK35+BL35+BM35+BN35+BO35+BP35+BQ35+BR35+BS35+BT35+BU35+BV35</f>
        <v>44263354.697379403</v>
      </c>
      <c r="BX35" s="146">
        <v>3832111.9394925721</v>
      </c>
      <c r="BY35" s="146">
        <v>3884629.3154314812</v>
      </c>
      <c r="BZ35" s="146">
        <v>3872387.9941161731</v>
      </c>
      <c r="CA35" s="146">
        <v>3877356.3987230873</v>
      </c>
      <c r="CB35" s="146">
        <v>3873247.9798447667</v>
      </c>
      <c r="CC35" s="146">
        <v>3911215.8089217166</v>
      </c>
      <c r="CD35" s="146">
        <v>3992323.8089634441</v>
      </c>
      <c r="CE35" s="146">
        <v>3870784.4005591753</v>
      </c>
      <c r="CF35" s="146">
        <v>3967145.4883992611</v>
      </c>
      <c r="CG35" s="146">
        <v>4028761.972834249</v>
      </c>
      <c r="CH35" s="146">
        <v>3986644.7423635516</v>
      </c>
      <c r="CI35" s="146">
        <v>4716438.8834919017</v>
      </c>
      <c r="CJ35" s="146">
        <f>BX35+BY35+BZ35+CA35+CB35+CC35+CD35+CE35+CF35+CG35+CH35+CI35</f>
        <v>47813048.733141385</v>
      </c>
      <c r="CK35" s="146">
        <v>4068534.4961191788</v>
      </c>
      <c r="CL35" s="146">
        <v>4056093.4530128529</v>
      </c>
      <c r="CM35" s="146">
        <v>4100425.9387831744</v>
      </c>
      <c r="CN35" s="146">
        <v>4185681.7214154582</v>
      </c>
      <c r="CO35" s="146">
        <v>4155328.8265731935</v>
      </c>
      <c r="CP35" s="146">
        <v>4203346.6866967119</v>
      </c>
      <c r="CQ35" s="146">
        <v>4217711.2275913861</v>
      </c>
      <c r="CR35" s="146">
        <v>4190460.6910365545</v>
      </c>
      <c r="CS35" s="146">
        <v>4310582.540477383</v>
      </c>
      <c r="CT35" s="146">
        <v>4294399.9332331829</v>
      </c>
      <c r="CU35" s="146">
        <v>4355566.6833583713</v>
      </c>
      <c r="CV35" s="146">
        <v>5167727.7030128548</v>
      </c>
      <c r="CW35" s="146">
        <f>CK35+CL35+CM35+CN35+CO35+CP35+CQ35+CR35+CS35+CT35+CU35+CV35</f>
        <v>51305859.90131031</v>
      </c>
      <c r="CX35" s="146">
        <v>4498752.1557336003</v>
      </c>
      <c r="CY35" s="146">
        <v>4337791.5149390753</v>
      </c>
      <c r="CZ35" s="146">
        <v>4454825.6354949102</v>
      </c>
      <c r="DA35" s="146">
        <v>4512932.4395343009</v>
      </c>
      <c r="DB35" s="146">
        <v>4396004.0232849251</v>
      </c>
      <c r="DC35" s="146">
        <v>4495324.3582874332</v>
      </c>
      <c r="DD35" s="146">
        <v>4481224.6470539151</v>
      </c>
      <c r="DE35" s="146">
        <v>4411802.1016942114</v>
      </c>
      <c r="DF35" s="146">
        <v>4602485.0016274368</v>
      </c>
      <c r="DG35" s="146">
        <v>4551844.5969788069</v>
      </c>
      <c r="DH35" s="146">
        <v>4651254.5919295596</v>
      </c>
      <c r="DI35" s="146">
        <v>5448032.6002754131</v>
      </c>
      <c r="DJ35" s="146">
        <f>CX35+CY35+CZ35+DA35+DB35+DC35+DD35+DE35+DF35+DG35+DH35+DI35</f>
        <v>54842273.666833587</v>
      </c>
      <c r="DK35" s="146">
        <v>4679661.4513019538</v>
      </c>
      <c r="DL35" s="146">
        <v>4595185.9130779505</v>
      </c>
      <c r="DM35" s="146">
        <v>4699485.1004840601</v>
      </c>
      <c r="DN35" s="146">
        <v>4719984.0832081456</v>
      </c>
      <c r="DO35" s="146">
        <v>4700365.7620597575</v>
      </c>
      <c r="DP35" s="146">
        <v>4724264.1184276426</v>
      </c>
      <c r="DQ35" s="146">
        <v>4798447.6624520123</v>
      </c>
      <c r="DR35" s="146">
        <v>4702189.1924553458</v>
      </c>
      <c r="DS35" s="146">
        <v>4844730.5709814755</v>
      </c>
      <c r="DT35" s="146">
        <v>4867588.0797028877</v>
      </c>
      <c r="DU35" s="146">
        <v>4945018.54523452</v>
      </c>
      <c r="DV35" s="146">
        <v>5820650.8379652798</v>
      </c>
      <c r="DW35" s="146">
        <f>DK35+DL35+DM35+DN35+DO35+DP35+DQ35+DR35+DS35+DT35+DU35+DV35</f>
        <v>58097571.317351028</v>
      </c>
      <c r="DX35" s="146">
        <v>5146134.75</v>
      </c>
      <c r="DY35" s="146">
        <v>4961196.2300000004</v>
      </c>
      <c r="DZ35" s="146">
        <v>4975676.3499999996</v>
      </c>
      <c r="EA35" s="146">
        <v>5093595.88</v>
      </c>
      <c r="EB35" s="146">
        <v>5117462.78</v>
      </c>
      <c r="EC35" s="146">
        <v>5249500.37</v>
      </c>
      <c r="ED35" s="146">
        <v>5239422.63</v>
      </c>
      <c r="EE35" s="146">
        <v>5238486.0199999996</v>
      </c>
      <c r="EF35" s="146">
        <v>5292914.8300000057</v>
      </c>
      <c r="EG35" s="146">
        <v>5344259.0199999996</v>
      </c>
      <c r="EH35" s="146">
        <v>5533146.1700000018</v>
      </c>
      <c r="EI35" s="146">
        <v>6458725.5700000003</v>
      </c>
      <c r="EJ35" s="146">
        <f>DX35+DY35+DZ35+EA35+EB35+EC35+ED35+EE35+EF35+EG35+EH35+EI35</f>
        <v>63650520.600000016</v>
      </c>
      <c r="EK35" s="146">
        <v>5537879.1399999997</v>
      </c>
      <c r="EL35" s="146">
        <v>5555227.2700000005</v>
      </c>
      <c r="EM35" s="146">
        <v>5697438.3299999982</v>
      </c>
      <c r="EN35" s="146">
        <v>5840758.1400000006</v>
      </c>
      <c r="EO35" s="146">
        <v>5812703.0800000019</v>
      </c>
      <c r="EP35" s="146">
        <v>5796265.9499999955</v>
      </c>
      <c r="EQ35" s="146">
        <v>5831370.2700000033</v>
      </c>
      <c r="ER35" s="146">
        <v>5758692.6499999985</v>
      </c>
      <c r="ES35" s="146">
        <v>5927120.4299999997</v>
      </c>
      <c r="ET35" s="146">
        <v>5994706.7800000012</v>
      </c>
      <c r="EU35" s="146">
        <v>6020632.9699999988</v>
      </c>
      <c r="EV35" s="146">
        <v>6794166.8300000057</v>
      </c>
      <c r="EW35" s="146">
        <f>EK35+EL35+EM35+EN35+EO35+EP35+EQ35+ER35+ES35+ET35+EU35+EV35</f>
        <v>70566961.840000004</v>
      </c>
      <c r="EX35" s="146">
        <v>6032837.5099999998</v>
      </c>
      <c r="EY35" s="146">
        <v>5906425.0299999993</v>
      </c>
      <c r="EZ35" s="146">
        <v>5891153.1000000015</v>
      </c>
      <c r="FA35" s="146">
        <v>5976958.6499999985</v>
      </c>
      <c r="FB35" s="146">
        <v>5318988.55</v>
      </c>
      <c r="FC35" s="146">
        <v>5910959.6800000034</v>
      </c>
      <c r="FD35" s="146">
        <v>5865787.1099999994</v>
      </c>
      <c r="FE35" s="146">
        <v>5723535.3200000003</v>
      </c>
      <c r="FF35" s="146">
        <v>5588573.0899999961</v>
      </c>
      <c r="FG35" s="146">
        <v>5911754.8299999982</v>
      </c>
      <c r="FH35" s="146">
        <v>5844985.0300000012</v>
      </c>
      <c r="FI35" s="146">
        <v>6554666.7400000021</v>
      </c>
      <c r="FJ35" s="146">
        <f>EX35+EY35+EZ35+FA35+FB35+FC35+FD35+FE35+FF35+FG35+FH35+FI35</f>
        <v>70526624.640000001</v>
      </c>
      <c r="FK35" s="146">
        <v>6026479.9500000002</v>
      </c>
      <c r="FL35" s="146">
        <v>5692943.04</v>
      </c>
      <c r="FM35" s="146">
        <v>5881890.3199999984</v>
      </c>
      <c r="FN35" s="146">
        <v>6098058.2600000016</v>
      </c>
      <c r="FO35" s="146">
        <v>6393532.8599999994</v>
      </c>
      <c r="FP35" s="146">
        <v>5465506.1600000039</v>
      </c>
      <c r="FQ35" s="146">
        <v>5886313.4799999967</v>
      </c>
      <c r="FR35" s="146">
        <v>5872558.5799999982</v>
      </c>
      <c r="FS35" s="146">
        <v>5893593.3400000036</v>
      </c>
      <c r="FT35" s="146">
        <v>5975935.5099999979</v>
      </c>
      <c r="FU35" s="146">
        <v>5990627.6899999976</v>
      </c>
      <c r="FV35" s="146">
        <v>6731841.9699999988</v>
      </c>
      <c r="FW35" s="146">
        <f>FK35+FL35+FM35+FN35+FO35+FP35+FQ35+FR35+FS35+FT35+FU35+FV35</f>
        <v>71909281.159999996</v>
      </c>
      <c r="FX35" s="146">
        <v>6018166.8399999999</v>
      </c>
      <c r="FY35" s="146">
        <v>5825359.3000000007</v>
      </c>
      <c r="FZ35" s="146">
        <v>5963519.5300000012</v>
      </c>
      <c r="GA35" s="146">
        <v>5983104.4299999997</v>
      </c>
      <c r="GB35" s="146">
        <v>6005170.9100000001</v>
      </c>
      <c r="GC35" s="146">
        <v>6004380.2499999963</v>
      </c>
      <c r="GD35" s="146">
        <v>5945865.4699999988</v>
      </c>
      <c r="GE35" s="146">
        <v>5969135.3000000045</v>
      </c>
      <c r="GF35" s="146">
        <v>5954844.6599999964</v>
      </c>
      <c r="GG35" s="146">
        <v>5608713.0866792705</v>
      </c>
      <c r="GH35" s="146">
        <v>6090862.5800709892</v>
      </c>
      <c r="GI35" s="146">
        <v>6783606.25</v>
      </c>
      <c r="GJ35" s="154">
        <f>FY35+FZ35+GA35+GB35+GC35+GD35+GE35+GF35+GH35+GG35+GI35+FX35</f>
        <v>72152728.606750265</v>
      </c>
      <c r="GK35" s="146">
        <v>6947240.8300000001</v>
      </c>
      <c r="GL35" s="146">
        <v>6135562.8300000001</v>
      </c>
      <c r="GM35" s="146">
        <v>6747441.2300000004</v>
      </c>
      <c r="GN35" s="146">
        <v>6149175.8599999994</v>
      </c>
      <c r="GO35" s="146">
        <v>7013593.7800000012</v>
      </c>
      <c r="GP35" s="146">
        <v>6536200.4900000021</v>
      </c>
      <c r="GQ35" s="146">
        <v>6253983.5199999958</v>
      </c>
      <c r="GR35" s="146">
        <v>7004743.2100000009</v>
      </c>
      <c r="GS35" s="146">
        <v>6608977.7400000021</v>
      </c>
      <c r="GT35" s="146">
        <v>6641914.9399999976</v>
      </c>
      <c r="GU35" s="146">
        <v>2651521.71</v>
      </c>
      <c r="GV35" s="146">
        <v>6566671.599999994</v>
      </c>
      <c r="GW35" s="154">
        <f>GK35+GL35+GM35+GN35+GO35+GP35+GQ35+GR35+GS35+GT35+GU35+GV35</f>
        <v>75257027.739999995</v>
      </c>
      <c r="GX35" s="146">
        <v>5987184.5800000001</v>
      </c>
      <c r="GY35" s="146">
        <v>6289055.1699999999</v>
      </c>
      <c r="GZ35" s="146">
        <v>6065996.9400000013</v>
      </c>
      <c r="HA35" s="146">
        <v>6071370.6799999997</v>
      </c>
      <c r="HB35" s="146">
        <v>6101934.879999999</v>
      </c>
      <c r="HC35" s="146">
        <v>5814788.6599999964</v>
      </c>
      <c r="HD35" s="146">
        <v>6090725.8000000045</v>
      </c>
      <c r="HE35" s="146">
        <v>6053384.8599999994</v>
      </c>
      <c r="HF35" s="146">
        <v>5800900.8800000027</v>
      </c>
      <c r="HG35" s="146">
        <v>6091774.9799999967</v>
      </c>
      <c r="HH35" s="146">
        <v>6104457.4200000018</v>
      </c>
      <c r="HI35" s="146">
        <v>6991268.8699999973</v>
      </c>
      <c r="HJ35" s="154">
        <f>GX35+GY35+GZ35+HA35+HB35+HC35+HD35+HE35+HF35+HG35+HH35+HI35</f>
        <v>73462843.719999999</v>
      </c>
      <c r="HK35" s="146">
        <v>6955200.4699999997</v>
      </c>
      <c r="HL35" s="146">
        <v>1773103.7500000009</v>
      </c>
      <c r="HM35" s="146">
        <v>8874753.290000001</v>
      </c>
      <c r="HN35" s="146">
        <v>7192798.1699999981</v>
      </c>
      <c r="HO35" s="146">
        <v>7824415.6799999997</v>
      </c>
      <c r="HP35" s="146">
        <v>5053131.8900000006</v>
      </c>
      <c r="HQ35" s="146">
        <v>7154674.75</v>
      </c>
      <c r="HR35" s="146">
        <v>5285298.950000003</v>
      </c>
      <c r="HS35" s="146">
        <v>6230710.1899999976</v>
      </c>
      <c r="HT35" s="146">
        <v>5962423</v>
      </c>
      <c r="HU35" s="146">
        <v>5946370.75</v>
      </c>
      <c r="HV35" s="146">
        <v>4753617.6400000006</v>
      </c>
      <c r="HW35" s="154">
        <f>HK35+HL35+HM35+HN35+HO35+HP35+HQ35+HR35+HS35+HT35+HU35+HV35</f>
        <v>73006498.530000001</v>
      </c>
      <c r="HX35" s="146">
        <v>4928382.76</v>
      </c>
      <c r="HY35" s="146">
        <v>8410983.4800000004</v>
      </c>
      <c r="HZ35" s="146">
        <v>5167624.0600000005</v>
      </c>
      <c r="IA35" s="146">
        <v>5898131.9800000004</v>
      </c>
      <c r="IB35" s="146">
        <v>6043387.1199999973</v>
      </c>
      <c r="IC35" s="146">
        <v>6024617.2899999991</v>
      </c>
      <c r="ID35" s="146">
        <v>6180375.5200000033</v>
      </c>
      <c r="IE35" s="146">
        <v>6049486.2199999988</v>
      </c>
      <c r="IF35" s="146">
        <v>6077679.3900000006</v>
      </c>
      <c r="IG35" s="146">
        <v>6019690.7899999991</v>
      </c>
      <c r="IH35" s="146">
        <v>6255417.6400000006</v>
      </c>
      <c r="II35" s="146">
        <v>6890586.9800000042</v>
      </c>
      <c r="IJ35" s="146">
        <f>HX35+HY35+HZ35+IA35+IB35+IC35+ID35+IE35+IF35+IG35+IH35+II35</f>
        <v>73946363.230000004</v>
      </c>
      <c r="IK35" s="146">
        <v>6258116.7000000002</v>
      </c>
      <c r="IL35" s="146">
        <v>6198799.5200000005</v>
      </c>
      <c r="IM35" s="146">
        <v>6248005.7400000002</v>
      </c>
      <c r="IN35" s="146">
        <v>6385135.8599999994</v>
      </c>
      <c r="IO35" s="146">
        <v>6472703.0899999999</v>
      </c>
      <c r="IP35" s="146">
        <v>6343186.1999999993</v>
      </c>
      <c r="IQ35" s="146">
        <v>6539457.5300000012</v>
      </c>
      <c r="IR35" s="146">
        <v>6126504.1099999994</v>
      </c>
      <c r="IS35" s="146">
        <v>6455924.1899999976</v>
      </c>
      <c r="IT35" s="146">
        <v>6454504.9800000042</v>
      </c>
      <c r="IU35" s="146">
        <v>6306680.099999994</v>
      </c>
      <c r="IV35" s="146">
        <v>7258440.4699999988</v>
      </c>
      <c r="IW35" s="154">
        <f>IK35+IL35+IM35+IN35+IO35+IP35+IQ35+IR35+IS35+IT35+IU35+IV35</f>
        <v>77047458.489999995</v>
      </c>
      <c r="IX35" s="146">
        <v>6720977.3300000001</v>
      </c>
      <c r="IY35" s="146">
        <v>6539774.5</v>
      </c>
      <c r="IZ35" s="146">
        <v>6591035.2999999989</v>
      </c>
      <c r="JA35" s="146">
        <v>6862340.870000001</v>
      </c>
      <c r="JB35" s="146">
        <v>6742057.9600000009</v>
      </c>
      <c r="JC35" s="146">
        <v>6790028.9399999976</v>
      </c>
      <c r="JD35" s="146">
        <v>6680331.700000003</v>
      </c>
      <c r="JE35" s="146">
        <v>6517763.2400000021</v>
      </c>
      <c r="JF35" s="146">
        <v>7078529.9299999997</v>
      </c>
      <c r="JG35" s="146">
        <v>6864712.7599999979</v>
      </c>
      <c r="JH35" s="146">
        <v>6940038.0300000012</v>
      </c>
      <c r="JI35" s="146">
        <v>7782237.5399999917</v>
      </c>
      <c r="JJ35" s="154">
        <f>IX35+IY35+IZ35+JA35+JB35+JC35+JD35+JE35+JF35+JG35+JH35+JI35</f>
        <v>82109828.099999994</v>
      </c>
      <c r="JK35" s="146">
        <v>7328788.25</v>
      </c>
      <c r="JL35" s="146">
        <v>6760311.8100000005</v>
      </c>
      <c r="JM35" s="146">
        <v>7424100.5699999984</v>
      </c>
      <c r="JN35" s="146">
        <v>7342489.0899999999</v>
      </c>
      <c r="JO35" s="146">
        <v>7271404.8900000006</v>
      </c>
      <c r="JP35" s="146">
        <v>7254295.7100000009</v>
      </c>
      <c r="JQ35" s="146">
        <v>7301098.7800000012</v>
      </c>
      <c r="JR35" s="146">
        <v>7260574.0599999949</v>
      </c>
      <c r="JS35" s="146">
        <v>7288207.2200000063</v>
      </c>
      <c r="JT35" s="146">
        <v>7285142.6300000027</v>
      </c>
      <c r="JU35" s="146">
        <v>7454160.2099999934</v>
      </c>
      <c r="JV35" s="146">
        <v>8456612.799999997</v>
      </c>
      <c r="JW35" s="238">
        <f>JK35+JL35+JM35+JN35+JO35+JP35+JQ35+JR35+JS35+JT35+JU35+JV35</f>
        <v>88427186.019999996</v>
      </c>
      <c r="JX35" s="238">
        <v>7833771.8200000003</v>
      </c>
      <c r="JY35" s="146">
        <v>7632600.8100000005</v>
      </c>
      <c r="JZ35" s="146">
        <v>7725442.9299999978</v>
      </c>
      <c r="KA35" s="146">
        <v>7846648.5899999999</v>
      </c>
      <c r="KB35" s="146">
        <v>7828298.2700000033</v>
      </c>
      <c r="KC35" s="146">
        <v>7767934.8099999949</v>
      </c>
      <c r="KD35" s="146">
        <v>7916451.700000003</v>
      </c>
      <c r="KE35" s="146">
        <v>7847638.7299999967</v>
      </c>
      <c r="KF35" s="146">
        <v>7809183.950000003</v>
      </c>
      <c r="KG35" s="146">
        <v>7829309.799999997</v>
      </c>
      <c r="KH35" s="146">
        <v>7955031.8900000006</v>
      </c>
      <c r="KI35" s="146">
        <v>9026177.3400000036</v>
      </c>
      <c r="KJ35" s="238">
        <f>JX35+JY35+JZ35+KA35+KB35+KC35+KD35+KE35+KF35+KG35+KH35+KI35</f>
        <v>95018490.640000001</v>
      </c>
      <c r="KK35" s="238">
        <v>8567684.9499999993</v>
      </c>
      <c r="KL35" s="146">
        <v>7961074.9100000001</v>
      </c>
      <c r="KM35" s="146">
        <v>8262091.8000000007</v>
      </c>
      <c r="KN35" s="146">
        <v>5430204.6400000006</v>
      </c>
      <c r="KO35" s="146">
        <v>9126172.5899999999</v>
      </c>
      <c r="KP35" s="146">
        <v>8229723.8200000003</v>
      </c>
      <c r="KQ35" s="146">
        <v>8298051.8200000003</v>
      </c>
      <c r="KR35" s="146">
        <v>8383195.6000000015</v>
      </c>
      <c r="KS35" s="146">
        <v>8929320.8200000003</v>
      </c>
      <c r="KT35" s="146">
        <v>8245506.1199999899</v>
      </c>
      <c r="KU35" s="146">
        <v>8296437.5600000024</v>
      </c>
      <c r="KV35" s="146">
        <v>9552505.4300000072</v>
      </c>
      <c r="KW35" s="238">
        <f>KK35+KL35+KM35+KN35+KO35+KP35+KQ35+KR35+KS35+KT35+KU35+KV35</f>
        <v>99281970.060000002</v>
      </c>
      <c r="KX35" s="238">
        <v>8608194.6400000006</v>
      </c>
      <c r="KY35" s="146">
        <v>8776827.6499999985</v>
      </c>
      <c r="KZ35" s="146">
        <v>8766718.0399999991</v>
      </c>
      <c r="LA35" s="146">
        <v>9083587.7700000033</v>
      </c>
      <c r="LB35" s="146">
        <v>9069129.2299999967</v>
      </c>
      <c r="LC35" s="146">
        <v>9098121.2800000012</v>
      </c>
      <c r="LD35" s="146">
        <v>8976319.4699999988</v>
      </c>
      <c r="LE35" s="146">
        <v>8914209.400000006</v>
      </c>
      <c r="LF35" s="146">
        <v>8693024.6599999964</v>
      </c>
      <c r="LG35" s="146">
        <v>8660883.849999994</v>
      </c>
      <c r="LH35" s="146">
        <v>8863689.4699999988</v>
      </c>
      <c r="LI35" s="146">
        <v>10315321.770000011</v>
      </c>
      <c r="LJ35" s="238">
        <f>KX35+KY35+KZ35+LA35+LB35+LC35+LD35+LE35+LF35+LG35+LH35+LI35</f>
        <v>107826027.23</v>
      </c>
      <c r="LK35" s="238">
        <v>9331849.2300000004</v>
      </c>
      <c r="LL35" s="146">
        <v>9246845.5599999987</v>
      </c>
      <c r="LM35" s="146">
        <v>9426088.3200000003</v>
      </c>
      <c r="LN35" s="146">
        <v>9592169.1600000039</v>
      </c>
      <c r="LO35" s="146">
        <v>9519331.2299999967</v>
      </c>
      <c r="LP35" s="146">
        <v>9368216.8800000027</v>
      </c>
      <c r="LQ35" s="146">
        <v>9516543.6699999943</v>
      </c>
      <c r="LR35" s="146">
        <v>9419741.5799999982</v>
      </c>
      <c r="LS35" s="146">
        <v>9484055.6200000048</v>
      </c>
      <c r="LT35" s="146">
        <v>9422742.3599999994</v>
      </c>
      <c r="LU35" s="146">
        <v>9961811.3100000024</v>
      </c>
      <c r="LV35" s="146">
        <v>11461939.519999996</v>
      </c>
      <c r="LW35" s="238">
        <f>LK35+LL35+LM35+LN35+LO35+LP35+LQ35+LR35+LS35+LT35+LU35+LV35</f>
        <v>115751334.44</v>
      </c>
      <c r="LX35" s="238">
        <v>9937413.5500000007</v>
      </c>
      <c r="LY35" s="146">
        <v>10314714.289999999</v>
      </c>
      <c r="LZ35" s="146">
        <v>0</v>
      </c>
      <c r="MA35" s="146">
        <v>0</v>
      </c>
      <c r="MB35" s="146">
        <v>0</v>
      </c>
      <c r="MC35" s="146">
        <v>0</v>
      </c>
      <c r="MD35" s="146">
        <v>0</v>
      </c>
      <c r="ME35" s="146">
        <v>0</v>
      </c>
      <c r="MF35" s="146">
        <v>0</v>
      </c>
      <c r="MG35" s="146">
        <v>0</v>
      </c>
      <c r="MH35" s="146">
        <v>0</v>
      </c>
      <c r="MI35" s="146">
        <v>0</v>
      </c>
      <c r="MJ35" s="204">
        <f>LX35+LY35+LZ35+MA35+MB35+MC35+MD35+ME35+MF35+MG35+MH35+MI35</f>
        <v>20252127.84</v>
      </c>
    </row>
    <row r="36" spans="1:348" ht="15.75" x14ac:dyDescent="0.25">
      <c r="A36" s="30">
        <v>701113</v>
      </c>
      <c r="B36" s="31"/>
      <c r="C36" s="102" t="s">
        <v>248</v>
      </c>
      <c r="D36" s="102" t="s">
        <v>345</v>
      </c>
      <c r="E36" s="146">
        <v>0</v>
      </c>
      <c r="F36" s="146">
        <v>0</v>
      </c>
      <c r="G36" s="146">
        <v>0</v>
      </c>
      <c r="H36" s="146">
        <v>0</v>
      </c>
      <c r="I36" s="146">
        <v>0</v>
      </c>
      <c r="J36" s="146">
        <v>0</v>
      </c>
      <c r="K36" s="146">
        <v>0</v>
      </c>
      <c r="L36" s="146">
        <v>0</v>
      </c>
      <c r="M36" s="146">
        <v>0</v>
      </c>
      <c r="N36" s="146">
        <v>0</v>
      </c>
      <c r="O36" s="146">
        <v>0</v>
      </c>
      <c r="P36" s="146">
        <v>0</v>
      </c>
      <c r="Q36" s="146">
        <v>0</v>
      </c>
      <c r="R36" s="146">
        <v>0</v>
      </c>
      <c r="S36" s="146">
        <v>0</v>
      </c>
      <c r="T36" s="146">
        <v>0</v>
      </c>
      <c r="U36" s="146">
        <v>0</v>
      </c>
      <c r="V36" s="146">
        <v>0</v>
      </c>
      <c r="W36" s="146">
        <f>K36+L36+M36+N36+O36+P36+Q36+R36+S36+T36+U36+V36</f>
        <v>0</v>
      </c>
      <c r="X36" s="146">
        <v>0</v>
      </c>
      <c r="Y36" s="146">
        <v>0</v>
      </c>
      <c r="Z36" s="146">
        <v>0</v>
      </c>
      <c r="AA36" s="146">
        <v>0</v>
      </c>
      <c r="AB36" s="146">
        <v>0</v>
      </c>
      <c r="AC36" s="146">
        <v>0</v>
      </c>
      <c r="AD36" s="146">
        <v>0</v>
      </c>
      <c r="AE36" s="146">
        <v>0</v>
      </c>
      <c r="AF36" s="146">
        <v>0</v>
      </c>
      <c r="AG36" s="146">
        <v>0</v>
      </c>
      <c r="AH36" s="146">
        <v>0</v>
      </c>
      <c r="AI36" s="146">
        <v>0</v>
      </c>
      <c r="AJ36" s="146">
        <f>X36+Y36+Z36+AA36+AB36+AC36+AD36+AE36+AF36+AG36+AH36+AI36</f>
        <v>0</v>
      </c>
      <c r="AK36" s="146">
        <v>0</v>
      </c>
      <c r="AL36" s="146">
        <v>0</v>
      </c>
      <c r="AM36" s="146">
        <v>0</v>
      </c>
      <c r="AN36" s="146">
        <v>0</v>
      </c>
      <c r="AO36" s="146">
        <v>0</v>
      </c>
      <c r="AP36" s="146">
        <v>0</v>
      </c>
      <c r="AQ36" s="146">
        <v>0</v>
      </c>
      <c r="AR36" s="146">
        <v>0</v>
      </c>
      <c r="AS36" s="146">
        <v>0</v>
      </c>
      <c r="AT36" s="146">
        <v>0</v>
      </c>
      <c r="AU36" s="146">
        <v>0</v>
      </c>
      <c r="AV36" s="146">
        <v>0</v>
      </c>
      <c r="AW36" s="146">
        <f>AK36+AL36+AM36+AN36+AO36+AP36+AQ36+AR36+AS36+AT36+AU36+AV36</f>
        <v>0</v>
      </c>
      <c r="AX36" s="146">
        <v>0</v>
      </c>
      <c r="AY36" s="146">
        <v>0</v>
      </c>
      <c r="AZ36" s="146">
        <v>0</v>
      </c>
      <c r="BA36" s="146">
        <v>0</v>
      </c>
      <c r="BB36" s="146">
        <v>0</v>
      </c>
      <c r="BC36" s="146">
        <v>0</v>
      </c>
      <c r="BD36" s="146">
        <v>0</v>
      </c>
      <c r="BE36" s="146">
        <v>0</v>
      </c>
      <c r="BF36" s="146">
        <v>0</v>
      </c>
      <c r="BG36" s="146">
        <v>0</v>
      </c>
      <c r="BH36" s="146">
        <v>0</v>
      </c>
      <c r="BI36" s="146">
        <v>0</v>
      </c>
      <c r="BJ36" s="146">
        <f>AX36+AY36+AZ36+BA36+BB36+BC36+BD36+BE36+BF36+BG36+BH36+BI36</f>
        <v>0</v>
      </c>
      <c r="BK36" s="146">
        <v>0</v>
      </c>
      <c r="BL36" s="146">
        <v>0</v>
      </c>
      <c r="BM36" s="146">
        <v>0</v>
      </c>
      <c r="BN36" s="146">
        <v>0</v>
      </c>
      <c r="BO36" s="146">
        <v>0</v>
      </c>
      <c r="BP36" s="146">
        <v>0</v>
      </c>
      <c r="BQ36" s="146">
        <v>0</v>
      </c>
      <c r="BR36" s="146">
        <v>0</v>
      </c>
      <c r="BS36" s="146">
        <v>0</v>
      </c>
      <c r="BT36" s="146">
        <v>0</v>
      </c>
      <c r="BU36" s="146">
        <v>0</v>
      </c>
      <c r="BV36" s="146">
        <v>0</v>
      </c>
      <c r="BW36" s="146">
        <f>BK36+BL36+BM36+BN36+BO36+BP36+BQ36+BR36+BS36+BT36+BU36+BV36</f>
        <v>0</v>
      </c>
      <c r="BX36" s="146">
        <v>0</v>
      </c>
      <c r="BY36" s="146">
        <v>3527371.471165081</v>
      </c>
      <c r="BZ36" s="146">
        <v>1832382.0703972627</v>
      </c>
      <c r="CA36" s="146">
        <v>1907085.2163662165</v>
      </c>
      <c r="CB36" s="146">
        <v>1858626.489275581</v>
      </c>
      <c r="CC36" s="146">
        <v>1864090.7126523098</v>
      </c>
      <c r="CD36" s="146">
        <v>1982315.7921465551</v>
      </c>
      <c r="CE36" s="146">
        <v>1825605.8836170915</v>
      </c>
      <c r="CF36" s="146">
        <v>1995076.7303872472</v>
      </c>
      <c r="CG36" s="146">
        <v>2054778.8564930728</v>
      </c>
      <c r="CH36" s="146">
        <v>2029728.1319479221</v>
      </c>
      <c r="CI36" s="146">
        <v>2355554.9130779547</v>
      </c>
      <c r="CJ36" s="146">
        <f>BX36+BY36+BZ36+CA36+CB36+CC36+CD36+CE36+CF36+CG36+CH36+CI36</f>
        <v>23232616.267526299</v>
      </c>
      <c r="CK36" s="146">
        <v>2060775.7327658155</v>
      </c>
      <c r="CL36" s="146">
        <v>2121551.2257970292</v>
      </c>
      <c r="CM36" s="146">
        <v>2204187.1788098821</v>
      </c>
      <c r="CN36" s="146">
        <v>2203140.9301869473</v>
      </c>
      <c r="CO36" s="146">
        <v>2310837.0889667836</v>
      </c>
      <c r="CP36" s="146">
        <v>2253713.9041896178</v>
      </c>
      <c r="CQ36" s="146">
        <v>2227337.0873393421</v>
      </c>
      <c r="CR36" s="146">
        <v>2419800.5341345351</v>
      </c>
      <c r="CS36" s="146">
        <v>2408804.8739776332</v>
      </c>
      <c r="CT36" s="146">
        <v>2401356.2009681193</v>
      </c>
      <c r="CU36" s="146">
        <v>2529953.2632281757</v>
      </c>
      <c r="CV36" s="146">
        <v>2845520.8324152902</v>
      </c>
      <c r="CW36" s="146">
        <f>CK36+CL36+CM36+CN36+CO36+CP36+CQ36+CR36+CS36+CT36+CU36+CV36</f>
        <v>27986978.852779172</v>
      </c>
      <c r="CX36" s="146">
        <v>2393729.6792271747</v>
      </c>
      <c r="CY36" s="146">
        <v>2200467.4454598562</v>
      </c>
      <c r="CZ36" s="146">
        <v>2385334.1321982979</v>
      </c>
      <c r="DA36" s="146">
        <v>2445902.1664162907</v>
      </c>
      <c r="DB36" s="146">
        <v>2508400.0681438823</v>
      </c>
      <c r="DC36" s="146">
        <v>2588097.8052078118</v>
      </c>
      <c r="DD36" s="146">
        <v>2476049.0129778008</v>
      </c>
      <c r="DE36" s="146">
        <v>2478947.1584460014</v>
      </c>
      <c r="DF36" s="146">
        <v>2720200.6696294453</v>
      </c>
      <c r="DG36" s="146">
        <v>2655826.2066432983</v>
      </c>
      <c r="DH36" s="146">
        <v>2850103.8309130361</v>
      </c>
      <c r="DI36" s="146">
        <v>3041305.0285010841</v>
      </c>
      <c r="DJ36" s="146">
        <f>CX36+CY36+CZ36+DA36+DB36+DC36+DD36+DE36+DF36+DG36+DH36+DI36</f>
        <v>30744363.203763984</v>
      </c>
      <c r="DK36" s="146">
        <v>2810535.1710482393</v>
      </c>
      <c r="DL36" s="146">
        <v>2585376.9795109327</v>
      </c>
      <c r="DM36" s="146">
        <v>2841617.8950926396</v>
      </c>
      <c r="DN36" s="146">
        <v>2483946.3375897175</v>
      </c>
      <c r="DO36" s="146">
        <v>2906555.5080537465</v>
      </c>
      <c r="DP36" s="146">
        <v>2837841.7780837934</v>
      </c>
      <c r="DQ36" s="146">
        <v>2840703.5448172241</v>
      </c>
      <c r="DR36" s="146">
        <v>2825139.1761809397</v>
      </c>
      <c r="DS36" s="146">
        <v>2934465.446795193</v>
      </c>
      <c r="DT36" s="146">
        <v>3008683.0293773985</v>
      </c>
      <c r="DU36" s="146">
        <v>3109885.1819813061</v>
      </c>
      <c r="DV36" s="146">
        <v>3327054.7665665178</v>
      </c>
      <c r="DW36" s="146">
        <f>DK36+DL36+DM36+DN36+DO36+DP36+DQ36+DR36+DS36+DT36+DU36+DV36</f>
        <v>34511804.815097645</v>
      </c>
      <c r="DX36" s="146">
        <v>2826959.61</v>
      </c>
      <c r="DY36" s="146">
        <v>2798265.56</v>
      </c>
      <c r="DZ36" s="146">
        <v>2969063.85</v>
      </c>
      <c r="EA36" s="146">
        <v>2953635.02</v>
      </c>
      <c r="EB36" s="146">
        <v>3211719.63</v>
      </c>
      <c r="EC36" s="146">
        <v>3123323.84</v>
      </c>
      <c r="ED36" s="146">
        <v>3281753.09</v>
      </c>
      <c r="EE36" s="146">
        <v>3234099.3</v>
      </c>
      <c r="EF36" s="146">
        <v>3272035.05</v>
      </c>
      <c r="EG36" s="146">
        <v>3464110.87</v>
      </c>
      <c r="EH36" s="146">
        <v>3537561.45</v>
      </c>
      <c r="EI36" s="146">
        <v>3827146.31</v>
      </c>
      <c r="EJ36" s="146">
        <f>DX36+DY36+DZ36+EA36+EB36+EC36+ED36+EE36+EF36+EG36+EH36+EI36</f>
        <v>38499673.580000006</v>
      </c>
      <c r="EK36" s="146">
        <v>3444542.59</v>
      </c>
      <c r="EL36" s="146">
        <v>3365854.86</v>
      </c>
      <c r="EM36" s="146">
        <v>3331743.84</v>
      </c>
      <c r="EN36" s="146">
        <v>3674005.67</v>
      </c>
      <c r="EO36" s="146">
        <v>3504288.45</v>
      </c>
      <c r="EP36" s="146">
        <v>3629509.4</v>
      </c>
      <c r="EQ36" s="146">
        <v>3679438.43</v>
      </c>
      <c r="ER36" s="146">
        <v>3376800.2</v>
      </c>
      <c r="ES36" s="146">
        <v>3761370.98</v>
      </c>
      <c r="ET36" s="146">
        <v>3903311.94</v>
      </c>
      <c r="EU36" s="146">
        <v>3726807.97</v>
      </c>
      <c r="EV36" s="146">
        <v>4113904.44</v>
      </c>
      <c r="EW36" s="146">
        <f>EK36+EL36+EM36+EN36+EO36+EP36+EQ36+ER36+ES36+ET36+EU36+EV36</f>
        <v>43511578.769999996</v>
      </c>
      <c r="EX36" s="146">
        <v>3525448.77</v>
      </c>
      <c r="EY36" s="146">
        <v>3341964.54</v>
      </c>
      <c r="EZ36" s="146">
        <v>3513482.26</v>
      </c>
      <c r="FA36" s="146">
        <v>3595247.77</v>
      </c>
      <c r="FB36" s="146">
        <v>3367603.41</v>
      </c>
      <c r="FC36" s="146">
        <v>3553572.83</v>
      </c>
      <c r="FD36" s="146">
        <v>3503687.72</v>
      </c>
      <c r="FE36" s="146">
        <v>3296617.28</v>
      </c>
      <c r="FF36" s="146">
        <v>3489632.17</v>
      </c>
      <c r="FG36" s="146">
        <v>3399977.05</v>
      </c>
      <c r="FH36" s="146">
        <v>3387406.55</v>
      </c>
      <c r="FI36" s="146">
        <v>3787035.33</v>
      </c>
      <c r="FJ36" s="146">
        <f>EX36+EY36+EZ36+FA36+FB36+FC36+FD36+FE36+FF36+FG36+FH36+FI36</f>
        <v>41761675.679999992</v>
      </c>
      <c r="FK36" s="146">
        <v>3094745.86</v>
      </c>
      <c r="FL36" s="146">
        <v>3039439.82</v>
      </c>
      <c r="FM36" s="146">
        <v>3340916.94</v>
      </c>
      <c r="FN36" s="146">
        <v>3443203.71</v>
      </c>
      <c r="FO36" s="146">
        <v>3387631.59</v>
      </c>
      <c r="FP36" s="146">
        <v>3498024.82</v>
      </c>
      <c r="FQ36" s="146">
        <v>3450433.41</v>
      </c>
      <c r="FR36" s="146">
        <v>3327128.95</v>
      </c>
      <c r="FS36" s="146">
        <v>3391830.46</v>
      </c>
      <c r="FT36" s="146">
        <v>3350035.46</v>
      </c>
      <c r="FU36" s="146">
        <v>3434318.55</v>
      </c>
      <c r="FV36" s="146">
        <v>3618117.03</v>
      </c>
      <c r="FW36" s="146">
        <f>FK36+FL36+FM36+FN36+FO36+FP36+FQ36+FR36+FS36+FT36+FU36+FV36</f>
        <v>40375826.600000001</v>
      </c>
      <c r="FX36" s="146">
        <v>3216960.64</v>
      </c>
      <c r="FY36" s="146">
        <v>3135685.42</v>
      </c>
      <c r="FZ36" s="146">
        <v>3276508.23</v>
      </c>
      <c r="GA36" s="146">
        <v>3204619.28</v>
      </c>
      <c r="GB36" s="146">
        <v>3312135.36</v>
      </c>
      <c r="GC36" s="146">
        <v>3302406.4</v>
      </c>
      <c r="GD36" s="146">
        <v>3213126.8</v>
      </c>
      <c r="GE36" s="146">
        <v>3310362.88</v>
      </c>
      <c r="GF36" s="146">
        <v>3362416.59</v>
      </c>
      <c r="GG36" s="146">
        <v>3166972.6093577892</v>
      </c>
      <c r="GH36" s="146">
        <v>3439219.4181335545</v>
      </c>
      <c r="GI36" s="146">
        <v>2978899.7199999988</v>
      </c>
      <c r="GJ36" s="154">
        <f>FY36+FZ36+GA36+GB36+GC36+GD36+GE36+GF36+GH36+GG36+GI36+FX36</f>
        <v>38919313.347491339</v>
      </c>
      <c r="GK36" s="146">
        <v>3399087.3</v>
      </c>
      <c r="GL36" s="146">
        <v>3173551.17</v>
      </c>
      <c r="GM36" s="146">
        <v>3166371.98</v>
      </c>
      <c r="GN36" s="146">
        <v>3175935.75</v>
      </c>
      <c r="GO36" s="146">
        <v>3230393.37</v>
      </c>
      <c r="GP36" s="146">
        <v>3218521.61</v>
      </c>
      <c r="GQ36" s="146">
        <v>3370225.32</v>
      </c>
      <c r="GR36" s="146">
        <v>3246104.22</v>
      </c>
      <c r="GS36" s="146">
        <v>3193907.33</v>
      </c>
      <c r="GT36" s="146">
        <v>3318703.75</v>
      </c>
      <c r="GU36" s="146">
        <v>3425839.65</v>
      </c>
      <c r="GV36" s="146">
        <v>3368992.09</v>
      </c>
      <c r="GW36" s="154">
        <f>GK36+GL36+GM36+GN36+GO36+GP36+GQ36+GR36+GS36+GT36+GU36+GV36</f>
        <v>39287633.539999992</v>
      </c>
      <c r="GX36" s="146">
        <v>3180818.83</v>
      </c>
      <c r="GY36" s="146">
        <v>3010155.5599999996</v>
      </c>
      <c r="GZ36" s="146">
        <v>2957251.7</v>
      </c>
      <c r="HA36" s="146">
        <v>3123901.5600000005</v>
      </c>
      <c r="HB36" s="146">
        <v>3083404.76</v>
      </c>
      <c r="HC36" s="146">
        <v>2994069.3999999985</v>
      </c>
      <c r="HD36" s="146">
        <v>3219732.0800000019</v>
      </c>
      <c r="HE36" s="146">
        <v>3071962.3999999985</v>
      </c>
      <c r="HF36" s="146">
        <v>3170636.9800000004</v>
      </c>
      <c r="HG36" s="146">
        <v>3220077.8900000006</v>
      </c>
      <c r="HH36" s="146">
        <v>3156218.7399999984</v>
      </c>
      <c r="HI36" s="146">
        <v>3363572.6300000027</v>
      </c>
      <c r="HJ36" s="154">
        <f>GX36+GY36+GZ36+HA36+HB36+HC36+HD36+HE36+HF36+HG36+HH36+HI36</f>
        <v>37551802.530000001</v>
      </c>
      <c r="HK36" s="146">
        <v>3095935.78</v>
      </c>
      <c r="HL36" s="146">
        <v>850736.84000000032</v>
      </c>
      <c r="HM36" s="146">
        <v>4777776.3199999994</v>
      </c>
      <c r="HN36" s="146">
        <v>3084094.3100000005</v>
      </c>
      <c r="HO36" s="146">
        <v>3104813.6099999994</v>
      </c>
      <c r="HP36" s="146">
        <v>3129197.9699999988</v>
      </c>
      <c r="HQ36" s="146">
        <v>3176903.6700000018</v>
      </c>
      <c r="HR36" s="146">
        <v>3036313.1000000015</v>
      </c>
      <c r="HS36" s="146">
        <v>3087925.5099999979</v>
      </c>
      <c r="HT36" s="146">
        <v>3105040.4699999988</v>
      </c>
      <c r="HU36" s="146">
        <v>3046847.4900000021</v>
      </c>
      <c r="HV36" s="146">
        <v>2806206.0399999991</v>
      </c>
      <c r="HW36" s="154">
        <f>HK36+HL36+HM36+HN36+HO36+HP36+HQ36+HR36+HS36+HT36+HU36+HV36</f>
        <v>36301791.109999999</v>
      </c>
      <c r="HX36" s="146">
        <v>3023229.19</v>
      </c>
      <c r="HY36" s="146">
        <v>3719413.4</v>
      </c>
      <c r="HZ36" s="146">
        <v>2094102.75</v>
      </c>
      <c r="IA36" s="146">
        <v>2991643.8000000007</v>
      </c>
      <c r="IB36" s="146">
        <v>2986869.16</v>
      </c>
      <c r="IC36" s="146">
        <v>3082221.9800000004</v>
      </c>
      <c r="ID36" s="146">
        <v>3129903.4599999972</v>
      </c>
      <c r="IE36" s="146">
        <v>3009334.7200000025</v>
      </c>
      <c r="IF36" s="146">
        <v>3042918.3099999987</v>
      </c>
      <c r="IG36" s="146">
        <v>3103234.9900000021</v>
      </c>
      <c r="IH36" s="146">
        <v>3075864.9599999972</v>
      </c>
      <c r="II36" s="146">
        <v>3262436.7899999991</v>
      </c>
      <c r="IJ36" s="146">
        <f>HX36+HY36+HZ36+IA36+IB36+IC36+ID36+IE36+IF36+IG36+IH36+II36</f>
        <v>36521173.509999998</v>
      </c>
      <c r="IK36" s="146">
        <v>2994956.23</v>
      </c>
      <c r="IL36" s="146">
        <v>2880311.0500000003</v>
      </c>
      <c r="IM36" s="146">
        <v>2931313.12</v>
      </c>
      <c r="IN36" s="146">
        <v>2996168.42</v>
      </c>
      <c r="IO36" s="146">
        <v>3064006.33</v>
      </c>
      <c r="IP36" s="146">
        <v>3058819.49</v>
      </c>
      <c r="IQ36" s="146">
        <v>3048963.8599999994</v>
      </c>
      <c r="IR36" s="146">
        <v>3060748.4400000013</v>
      </c>
      <c r="IS36" s="146">
        <v>3161546.6099999994</v>
      </c>
      <c r="IT36" s="146">
        <v>3100326.129999999</v>
      </c>
      <c r="IU36" s="146">
        <v>3168554.7600000016</v>
      </c>
      <c r="IV36" s="146">
        <v>3399474.3000000007</v>
      </c>
      <c r="IW36" s="154">
        <f>IK36+IL36+IM36+IN36+IO36+IP36+IQ36+IR36+IS36+IT36+IU36+IV36</f>
        <v>36865188.740000002</v>
      </c>
      <c r="IX36" s="146">
        <v>3122724.53</v>
      </c>
      <c r="IY36" s="146">
        <v>2988786.22</v>
      </c>
      <c r="IZ36" s="146">
        <v>3098105.0600000005</v>
      </c>
      <c r="JA36" s="146">
        <v>3111540.7999999989</v>
      </c>
      <c r="JB36" s="146">
        <v>3266957.0200000014</v>
      </c>
      <c r="JC36" s="146">
        <v>3302736.709999999</v>
      </c>
      <c r="JD36" s="146">
        <v>3276150.8500000015</v>
      </c>
      <c r="JE36" s="146">
        <v>3269299.129999999</v>
      </c>
      <c r="JF36" s="146">
        <v>3258784.6799999997</v>
      </c>
      <c r="JG36" s="146">
        <v>3396860.5199999996</v>
      </c>
      <c r="JH36" s="146">
        <v>3372136.34</v>
      </c>
      <c r="JI36" s="146">
        <v>3532872.4600000009</v>
      </c>
      <c r="JJ36" s="154">
        <f>IX36+IY36+IZ36+JA36+JB36+JC36+JD36+JE36+JF36+JG36+JH36+JI36</f>
        <v>38996954.32</v>
      </c>
      <c r="JK36" s="146">
        <v>3357056.75</v>
      </c>
      <c r="JL36" s="146">
        <v>3151253.4000000004</v>
      </c>
      <c r="JM36" s="146">
        <v>3224427.6399999987</v>
      </c>
      <c r="JN36" s="146">
        <v>3306381.7800000012</v>
      </c>
      <c r="JO36" s="146">
        <v>3408002.959999999</v>
      </c>
      <c r="JP36" s="146">
        <v>3371654.6300000008</v>
      </c>
      <c r="JQ36" s="146">
        <v>3464852.0399999991</v>
      </c>
      <c r="JR36" s="146">
        <v>3441332</v>
      </c>
      <c r="JS36" s="146">
        <v>3407285.2699999996</v>
      </c>
      <c r="JT36" s="146">
        <v>3509206.3000000045</v>
      </c>
      <c r="JU36" s="146">
        <v>3555158.0599999949</v>
      </c>
      <c r="JV36" s="146">
        <v>3807531.5600000024</v>
      </c>
      <c r="JW36" s="238">
        <f>JK36+JL36+JM36+JN36+JO36+JP36+JQ36+JR36+JS36+JT36+JU36+JV36</f>
        <v>41004142.390000001</v>
      </c>
      <c r="JX36" s="238">
        <v>3673744.62</v>
      </c>
      <c r="JY36" s="146">
        <v>3397012.1499999994</v>
      </c>
      <c r="JZ36" s="146">
        <v>3554959.5</v>
      </c>
      <c r="KA36" s="146">
        <v>3956352.8000000007</v>
      </c>
      <c r="KB36" s="146">
        <v>3889680.6799999997</v>
      </c>
      <c r="KC36" s="146">
        <v>3761013.4800000004</v>
      </c>
      <c r="KD36" s="146">
        <v>4027496.370000001</v>
      </c>
      <c r="KE36" s="146">
        <v>3859619.7699999996</v>
      </c>
      <c r="KF36" s="146">
        <v>3836831.2699999996</v>
      </c>
      <c r="KG36" s="146">
        <v>3973431.6899999976</v>
      </c>
      <c r="KH36" s="146">
        <v>3955278.7199999988</v>
      </c>
      <c r="KI36" s="146">
        <v>4350454.900000006</v>
      </c>
      <c r="KJ36" s="238">
        <f>JX36+JY36+JZ36+KA36+KB36+KC36+KD36+KE36+KF36+KG36+KH36+KI36</f>
        <v>46235875.950000003</v>
      </c>
      <c r="KK36" s="238">
        <v>4008153.62</v>
      </c>
      <c r="KL36" s="146">
        <v>3867550.8499999996</v>
      </c>
      <c r="KM36" s="146">
        <v>3846316.3</v>
      </c>
      <c r="KN36" s="146">
        <v>2208119.6500000004</v>
      </c>
      <c r="KO36" s="146">
        <v>4199006.1800000016</v>
      </c>
      <c r="KP36" s="146">
        <v>4413066.8999999985</v>
      </c>
      <c r="KQ36" s="146">
        <v>2127862.9499999993</v>
      </c>
      <c r="KR36" s="146">
        <v>5839913.9400000013</v>
      </c>
      <c r="KS36" s="146">
        <v>4016979.8200000003</v>
      </c>
      <c r="KT36" s="146">
        <v>4089331.2800000012</v>
      </c>
      <c r="KU36" s="146">
        <v>3884476.299999997</v>
      </c>
      <c r="KV36" s="146">
        <v>4396889.5099999979</v>
      </c>
      <c r="KW36" s="238">
        <f>KK36+KL36+KM36+KN36+KO36+KP36+KQ36+KR36+KS36+KT36+KU36+KV36</f>
        <v>46897667.299999997</v>
      </c>
      <c r="KX36" s="238">
        <v>3498747.48</v>
      </c>
      <c r="KY36" s="146">
        <v>3600829.3800000004</v>
      </c>
      <c r="KZ36" s="146">
        <v>3908170.9899999993</v>
      </c>
      <c r="LA36" s="146">
        <v>4025514.01</v>
      </c>
      <c r="LB36" s="146">
        <v>4032230.1799999997</v>
      </c>
      <c r="LC36" s="146">
        <v>3974499.1700000018</v>
      </c>
      <c r="LD36" s="146">
        <v>4067884.3900000006</v>
      </c>
      <c r="LE36" s="146">
        <v>4113102.5399999991</v>
      </c>
      <c r="LF36" s="146">
        <v>4151203.799999997</v>
      </c>
      <c r="LG36" s="146">
        <v>4149677.7199999988</v>
      </c>
      <c r="LH36" s="146">
        <v>4201504.3700000048</v>
      </c>
      <c r="LI36" s="146">
        <v>4772060.2899999991</v>
      </c>
      <c r="LJ36" s="238">
        <f>KX36+KY36+KZ36+LA36+LB36+LC36+LD36+LE36+LF36+LG36+LH36+LI36</f>
        <v>48495424.32</v>
      </c>
      <c r="LK36" s="238">
        <v>3983759.42</v>
      </c>
      <c r="LL36" s="146">
        <v>3994063.83</v>
      </c>
      <c r="LM36" s="146">
        <v>4355963.58</v>
      </c>
      <c r="LN36" s="146">
        <v>4343901.5299999993</v>
      </c>
      <c r="LO36" s="146">
        <v>4467679.4600000009</v>
      </c>
      <c r="LP36" s="146">
        <v>4354970.4499999993</v>
      </c>
      <c r="LQ36" s="146">
        <v>4407953.2800000012</v>
      </c>
      <c r="LR36" s="146">
        <v>4459440.6699999981</v>
      </c>
      <c r="LS36" s="146">
        <v>4419630.68</v>
      </c>
      <c r="LT36" s="146">
        <v>4453059.2400000021</v>
      </c>
      <c r="LU36" s="146">
        <v>4559507.200000003</v>
      </c>
      <c r="LV36" s="146">
        <v>5161266.7399999946</v>
      </c>
      <c r="LW36" s="238">
        <f>LK36+LL36+LM36+LN36+LO36+LP36+LQ36+LR36+LS36+LT36+LU36+LV36</f>
        <v>52961196.079999998</v>
      </c>
      <c r="LX36" s="238">
        <v>4366945.29</v>
      </c>
      <c r="LY36" s="146">
        <v>4468575.8999999994</v>
      </c>
      <c r="LZ36" s="146">
        <v>0</v>
      </c>
      <c r="MA36" s="146">
        <v>0</v>
      </c>
      <c r="MB36" s="146">
        <v>0</v>
      </c>
      <c r="MC36" s="146">
        <v>0</v>
      </c>
      <c r="MD36" s="146">
        <v>0</v>
      </c>
      <c r="ME36" s="146">
        <v>0</v>
      </c>
      <c r="MF36" s="146">
        <v>0</v>
      </c>
      <c r="MG36" s="146">
        <v>0</v>
      </c>
      <c r="MH36" s="146">
        <v>0</v>
      </c>
      <c r="MI36" s="146">
        <v>0</v>
      </c>
      <c r="MJ36" s="204">
        <f>LX36+LY36+LZ36+MA36+MB36+MC36+MD36+ME36+MF36+MG36+MH36+MI36</f>
        <v>8835521.1899999995</v>
      </c>
    </row>
    <row r="37" spans="1:348" ht="15.75" x14ac:dyDescent="0.25">
      <c r="A37" s="30">
        <v>701116</v>
      </c>
      <c r="B37" s="31"/>
      <c r="C37" s="102" t="s">
        <v>449</v>
      </c>
      <c r="D37" s="102" t="s">
        <v>456</v>
      </c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  <c r="AC37" s="146"/>
      <c r="AD37" s="146"/>
      <c r="AE37" s="146"/>
      <c r="AF37" s="146"/>
      <c r="AG37" s="146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46"/>
      <c r="AT37" s="146"/>
      <c r="AU37" s="146"/>
      <c r="AV37" s="146"/>
      <c r="AW37" s="146"/>
      <c r="AX37" s="146"/>
      <c r="AY37" s="146"/>
      <c r="AZ37" s="146"/>
      <c r="BA37" s="146"/>
      <c r="BB37" s="146"/>
      <c r="BC37" s="146"/>
      <c r="BD37" s="146"/>
      <c r="BE37" s="146"/>
      <c r="BF37" s="146"/>
      <c r="BG37" s="146"/>
      <c r="BH37" s="146"/>
      <c r="BI37" s="146"/>
      <c r="BJ37" s="146"/>
      <c r="BK37" s="146"/>
      <c r="BL37" s="146"/>
      <c r="BM37" s="146"/>
      <c r="BN37" s="146"/>
      <c r="BO37" s="146"/>
      <c r="BP37" s="146"/>
      <c r="BQ37" s="146"/>
      <c r="BR37" s="146"/>
      <c r="BS37" s="146"/>
      <c r="BT37" s="146"/>
      <c r="BU37" s="146"/>
      <c r="BV37" s="146"/>
      <c r="BW37" s="146"/>
      <c r="BX37" s="146"/>
      <c r="BY37" s="146"/>
      <c r="BZ37" s="146"/>
      <c r="CA37" s="146"/>
      <c r="CB37" s="146"/>
      <c r="CC37" s="146"/>
      <c r="CD37" s="146"/>
      <c r="CE37" s="146"/>
      <c r="CF37" s="146"/>
      <c r="CG37" s="146"/>
      <c r="CH37" s="146"/>
      <c r="CI37" s="146"/>
      <c r="CJ37" s="146"/>
      <c r="CK37" s="146"/>
      <c r="CL37" s="146"/>
      <c r="CM37" s="146"/>
      <c r="CN37" s="146"/>
      <c r="CO37" s="146"/>
      <c r="CP37" s="146"/>
      <c r="CQ37" s="146"/>
      <c r="CR37" s="146"/>
      <c r="CS37" s="146"/>
      <c r="CT37" s="146"/>
      <c r="CU37" s="146"/>
      <c r="CV37" s="146"/>
      <c r="CW37" s="146"/>
      <c r="CX37" s="146"/>
      <c r="CY37" s="146"/>
      <c r="CZ37" s="146"/>
      <c r="DA37" s="146"/>
      <c r="DB37" s="146"/>
      <c r="DC37" s="146"/>
      <c r="DD37" s="146"/>
      <c r="DE37" s="146"/>
      <c r="DF37" s="146"/>
      <c r="DG37" s="146"/>
      <c r="DH37" s="146"/>
      <c r="DI37" s="146"/>
      <c r="DJ37" s="146"/>
      <c r="DK37" s="146"/>
      <c r="DL37" s="146"/>
      <c r="DM37" s="146"/>
      <c r="DN37" s="146"/>
      <c r="DO37" s="146"/>
      <c r="DP37" s="146"/>
      <c r="DQ37" s="146"/>
      <c r="DR37" s="146"/>
      <c r="DS37" s="146"/>
      <c r="DT37" s="146"/>
      <c r="DU37" s="146"/>
      <c r="DV37" s="146"/>
      <c r="DW37" s="146"/>
      <c r="DX37" s="146"/>
      <c r="DY37" s="146"/>
      <c r="DZ37" s="146"/>
      <c r="EA37" s="146"/>
      <c r="EB37" s="146"/>
      <c r="EC37" s="146"/>
      <c r="ED37" s="146"/>
      <c r="EE37" s="146"/>
      <c r="EF37" s="146"/>
      <c r="EG37" s="146"/>
      <c r="EH37" s="146"/>
      <c r="EI37" s="146"/>
      <c r="EJ37" s="146"/>
      <c r="EK37" s="146"/>
      <c r="EL37" s="146"/>
      <c r="EM37" s="146"/>
      <c r="EN37" s="146"/>
      <c r="EO37" s="146"/>
      <c r="EP37" s="146"/>
      <c r="EQ37" s="146"/>
      <c r="ER37" s="146"/>
      <c r="ES37" s="146"/>
      <c r="ET37" s="146"/>
      <c r="EU37" s="146"/>
      <c r="EV37" s="146"/>
      <c r="EW37" s="146"/>
      <c r="EX37" s="146"/>
      <c r="EY37" s="146"/>
      <c r="EZ37" s="146"/>
      <c r="FA37" s="146"/>
      <c r="FB37" s="146"/>
      <c r="FC37" s="146"/>
      <c r="FD37" s="146"/>
      <c r="FE37" s="146"/>
      <c r="FF37" s="146"/>
      <c r="FG37" s="146"/>
      <c r="FH37" s="146"/>
      <c r="FI37" s="146"/>
      <c r="FJ37" s="146"/>
      <c r="FK37" s="146"/>
      <c r="FL37" s="146"/>
      <c r="FM37" s="146"/>
      <c r="FN37" s="146"/>
      <c r="FO37" s="146"/>
      <c r="FP37" s="146"/>
      <c r="FQ37" s="146"/>
      <c r="FR37" s="146"/>
      <c r="FS37" s="146"/>
      <c r="FT37" s="146"/>
      <c r="FU37" s="146"/>
      <c r="FV37" s="146"/>
      <c r="FW37" s="146"/>
      <c r="FX37" s="146"/>
      <c r="FY37" s="146"/>
      <c r="FZ37" s="146"/>
      <c r="GA37" s="146"/>
      <c r="GB37" s="146"/>
      <c r="GC37" s="146"/>
      <c r="GD37" s="146"/>
      <c r="GE37" s="146"/>
      <c r="GF37" s="146"/>
      <c r="GG37" s="146"/>
      <c r="GH37" s="146"/>
      <c r="GI37" s="146"/>
      <c r="GJ37" s="154"/>
      <c r="GK37" s="146"/>
      <c r="GL37" s="146"/>
      <c r="GM37" s="146"/>
      <c r="GN37" s="146"/>
      <c r="GO37" s="146"/>
      <c r="GP37" s="146"/>
      <c r="GQ37" s="146"/>
      <c r="GR37" s="146"/>
      <c r="GS37" s="146"/>
      <c r="GT37" s="146"/>
      <c r="GU37" s="146"/>
      <c r="GV37" s="146"/>
      <c r="GW37" s="154"/>
      <c r="GX37" s="146"/>
      <c r="GY37" s="146"/>
      <c r="GZ37" s="146"/>
      <c r="HA37" s="146"/>
      <c r="HB37" s="146"/>
      <c r="HC37" s="146"/>
      <c r="HD37" s="146"/>
      <c r="HE37" s="146"/>
      <c r="HF37" s="146"/>
      <c r="HG37" s="146"/>
      <c r="HH37" s="146"/>
      <c r="HI37" s="146"/>
      <c r="HJ37" s="154"/>
      <c r="HK37" s="146"/>
      <c r="HL37" s="146"/>
      <c r="HM37" s="146"/>
      <c r="HN37" s="146"/>
      <c r="HO37" s="146"/>
      <c r="HP37" s="146"/>
      <c r="HQ37" s="146"/>
      <c r="HR37" s="146"/>
      <c r="HS37" s="146"/>
      <c r="HT37" s="146"/>
      <c r="HU37" s="146"/>
      <c r="HV37" s="146"/>
      <c r="HW37" s="154"/>
      <c r="HX37" s="146">
        <v>0</v>
      </c>
      <c r="HY37" s="146">
        <v>384357.62</v>
      </c>
      <c r="HZ37" s="146">
        <v>626214.07999999996</v>
      </c>
      <c r="IA37" s="146">
        <v>1716802.8699999999</v>
      </c>
      <c r="IB37" s="146">
        <v>1207703.8200000003</v>
      </c>
      <c r="IC37" s="146">
        <v>1315859.3999999999</v>
      </c>
      <c r="ID37" s="146">
        <v>1588743.4299999997</v>
      </c>
      <c r="IE37" s="146">
        <v>1916382.6900000004</v>
      </c>
      <c r="IF37" s="146">
        <v>1867782.33</v>
      </c>
      <c r="IG37" s="146">
        <v>1539062.8399999999</v>
      </c>
      <c r="IH37" s="146">
        <v>1204348.3499999996</v>
      </c>
      <c r="II37" s="146">
        <v>1343952.1400000006</v>
      </c>
      <c r="IJ37" s="146">
        <f>HX37+HY37+HZ37+IA37+IB37+IC37+ID37+IE37+IF37+IG37+IH37+II37</f>
        <v>14711209.57</v>
      </c>
      <c r="IK37" s="146">
        <v>1096092.82</v>
      </c>
      <c r="IL37" s="146">
        <v>1094025.7499999998</v>
      </c>
      <c r="IM37" s="146">
        <v>1162708.7400000002</v>
      </c>
      <c r="IN37" s="146">
        <v>1250207.6099999999</v>
      </c>
      <c r="IO37" s="146">
        <v>1254872.2000000002</v>
      </c>
      <c r="IP37" s="146">
        <v>1336688.1899999995</v>
      </c>
      <c r="IQ37" s="146">
        <v>1529151.1500000013</v>
      </c>
      <c r="IR37" s="146">
        <v>1980286.459999999</v>
      </c>
      <c r="IS37" s="146">
        <v>1982763.0299999993</v>
      </c>
      <c r="IT37" s="146">
        <v>1359341.8500000015</v>
      </c>
      <c r="IU37" s="146">
        <v>1403489.3399999999</v>
      </c>
      <c r="IV37" s="146">
        <v>1305025.879999999</v>
      </c>
      <c r="IW37" s="154">
        <f>IK37+IL37+IM37+IN37+IO37+IP37+IQ37+IR37+IS37+IT37+IU37+IV37</f>
        <v>16754653.02</v>
      </c>
      <c r="IX37" s="146">
        <v>1150039.1200000001</v>
      </c>
      <c r="IY37" s="146">
        <v>1073161.8799999999</v>
      </c>
      <c r="IZ37" s="146">
        <v>1086755.9700000002</v>
      </c>
      <c r="JA37" s="146">
        <v>1436110.0299999998</v>
      </c>
      <c r="JB37" s="146">
        <v>1281340.0300000003</v>
      </c>
      <c r="JC37" s="146">
        <v>1382207.79</v>
      </c>
      <c r="JD37" s="146">
        <v>1700361.5</v>
      </c>
      <c r="JE37" s="146">
        <v>2126196.9399999995</v>
      </c>
      <c r="JF37" s="146">
        <v>2029203.2200000007</v>
      </c>
      <c r="JG37" s="146">
        <v>1914561</v>
      </c>
      <c r="JH37" s="146">
        <v>1123820.4399999995</v>
      </c>
      <c r="JI37" s="146">
        <v>483073.38000000082</v>
      </c>
      <c r="JJ37" s="154">
        <f>IX37+IY37+IZ37+JA37+JB37+JC37+JD37+JE37+JF37+JG37+JH37+JI37</f>
        <v>16786831.300000001</v>
      </c>
      <c r="JK37" s="146">
        <v>2092683.26</v>
      </c>
      <c r="JL37" s="146">
        <v>1151507.95</v>
      </c>
      <c r="JM37" s="146">
        <v>1107843.4299999997</v>
      </c>
      <c r="JN37" s="146">
        <v>1300248.5100000007</v>
      </c>
      <c r="JO37" s="146">
        <v>1314452.29</v>
      </c>
      <c r="JP37" s="146">
        <v>1359293.4799999995</v>
      </c>
      <c r="JQ37" s="146">
        <v>1599364.9499999993</v>
      </c>
      <c r="JR37" s="146">
        <v>2323051.1100000013</v>
      </c>
      <c r="JS37" s="146">
        <v>2269276.6999999993</v>
      </c>
      <c r="JT37" s="146">
        <v>1628897.17</v>
      </c>
      <c r="JU37" s="146">
        <v>1233734.5999999996</v>
      </c>
      <c r="JV37" s="146">
        <v>1445183.2800000012</v>
      </c>
      <c r="JW37" s="238">
        <f>JK37+JL37+JM37+JN37+JO37+JP37+JQ37+JR37+JS37+JT37+JU37+JV37</f>
        <v>18825536.73</v>
      </c>
      <c r="JX37" s="238">
        <v>1087087.58</v>
      </c>
      <c r="JY37" s="146">
        <v>1129341.4299999997</v>
      </c>
      <c r="JZ37" s="146">
        <v>1114550.4300000002</v>
      </c>
      <c r="KA37" s="146">
        <v>1341442.3999999999</v>
      </c>
      <c r="KB37" s="146">
        <v>1243206.8200000003</v>
      </c>
      <c r="KC37" s="146">
        <v>1296552.0099999998</v>
      </c>
      <c r="KD37" s="146">
        <v>1562749.6400000006</v>
      </c>
      <c r="KE37" s="146">
        <v>2439540.8899999987</v>
      </c>
      <c r="KF37" s="146">
        <v>2220848.91</v>
      </c>
      <c r="KG37" s="146">
        <v>1672864.1600000001</v>
      </c>
      <c r="KH37" s="146">
        <v>1245587.870000001</v>
      </c>
      <c r="KI37" s="146">
        <v>1350625.5599999987</v>
      </c>
      <c r="KJ37" s="238">
        <f>JX37+JY37+JZ37+KA37+KB37+KC37+KD37+KE37+KF37+KG37+KH37+KI37</f>
        <v>17704397.699999999</v>
      </c>
      <c r="KK37" s="238">
        <v>1095613.67</v>
      </c>
      <c r="KL37" s="146">
        <v>1108568.6299999999</v>
      </c>
      <c r="KM37" s="146">
        <v>1168676.9100000001</v>
      </c>
      <c r="KN37" s="146">
        <v>737981.04999999981</v>
      </c>
      <c r="KO37" s="146">
        <v>523813.29000000004</v>
      </c>
      <c r="KP37" s="146">
        <v>739446</v>
      </c>
      <c r="KQ37" s="146">
        <v>1155535.4800000004</v>
      </c>
      <c r="KR37" s="146">
        <v>1815982.5899999999</v>
      </c>
      <c r="KS37" s="146">
        <v>1873483.3400000008</v>
      </c>
      <c r="KT37" s="146">
        <v>1500656.7599999998</v>
      </c>
      <c r="KU37" s="146">
        <v>1005972.5599999987</v>
      </c>
      <c r="KV37" s="146">
        <v>967036.66999999993</v>
      </c>
      <c r="KW37" s="238">
        <f>KK37+KL37+KM37+KN37+KO37+KP37+KQ37+KR37+KS37+KT37+KU37+KV37</f>
        <v>13692766.949999999</v>
      </c>
      <c r="KX37" s="238">
        <v>795998.18</v>
      </c>
      <c r="KY37" s="146">
        <v>809995.18</v>
      </c>
      <c r="KZ37" s="146">
        <v>949499.63000000012</v>
      </c>
      <c r="LA37" s="146">
        <v>1148400.2899999996</v>
      </c>
      <c r="LB37" s="146">
        <v>1095290.7100000004</v>
      </c>
      <c r="LC37" s="146">
        <v>1303984.5699999994</v>
      </c>
      <c r="LD37" s="146">
        <v>1698686.8500000006</v>
      </c>
      <c r="LE37" s="146">
        <v>2545411.7300000004</v>
      </c>
      <c r="LF37" s="146">
        <v>2486267.4399999995</v>
      </c>
      <c r="LG37" s="146">
        <v>1897762.9800000004</v>
      </c>
      <c r="LH37" s="146">
        <v>1380612.3099999987</v>
      </c>
      <c r="LI37" s="146">
        <v>1572145.3499999996</v>
      </c>
      <c r="LJ37" s="238">
        <f>KX37+KY37+KZ37+LA37+LB37+LC37+LD37+LE37+LF37+LG37+LH37+LI37</f>
        <v>17684055.219999999</v>
      </c>
      <c r="LK37" s="238">
        <v>1352865.68</v>
      </c>
      <c r="LL37" s="146">
        <v>1316943.03</v>
      </c>
      <c r="LM37" s="146">
        <v>1405281.0899999999</v>
      </c>
      <c r="LN37" s="146">
        <v>1552366.2400000002</v>
      </c>
      <c r="LO37" s="146">
        <v>1476592.33</v>
      </c>
      <c r="LP37" s="146">
        <v>1636722.0699999994</v>
      </c>
      <c r="LQ37" s="146">
        <v>2031434.4600000009</v>
      </c>
      <c r="LR37" s="146">
        <v>2871473.0299999993</v>
      </c>
      <c r="LS37" s="146">
        <v>2878194.5199999996</v>
      </c>
      <c r="LT37" s="146">
        <v>2129187.5600000024</v>
      </c>
      <c r="LU37" s="146">
        <v>1503736.299999997</v>
      </c>
      <c r="LV37" s="146">
        <v>1711937.6400000006</v>
      </c>
      <c r="LW37" s="238">
        <f>LK37+LL37+LM37+LN37+LO37+LP37+LQ37+LR37+LS37+LT37+LU37+LV37</f>
        <v>21866733.949999999</v>
      </c>
      <c r="LX37" s="238">
        <v>1368537.67</v>
      </c>
      <c r="LY37" s="146">
        <v>1491045.81</v>
      </c>
      <c r="LZ37" s="146">
        <v>0</v>
      </c>
      <c r="MA37" s="146">
        <v>0</v>
      </c>
      <c r="MB37" s="146">
        <v>0</v>
      </c>
      <c r="MC37" s="146">
        <v>0</v>
      </c>
      <c r="MD37" s="146">
        <v>0</v>
      </c>
      <c r="ME37" s="146">
        <v>0</v>
      </c>
      <c r="MF37" s="146">
        <v>0</v>
      </c>
      <c r="MG37" s="146">
        <v>0</v>
      </c>
      <c r="MH37" s="146">
        <v>0</v>
      </c>
      <c r="MI37" s="146">
        <v>0</v>
      </c>
      <c r="MJ37" s="204">
        <f>LX37+LY37+LZ37+MA37+MB37+MC37+MD37+ME37+MF37+MG37+MH37+MI37</f>
        <v>2859583.48</v>
      </c>
    </row>
    <row r="38" spans="1:348" x14ac:dyDescent="0.2">
      <c r="A38" s="33"/>
      <c r="B38" s="34"/>
      <c r="C38" s="35" t="s">
        <v>68</v>
      </c>
      <c r="D38" s="35" t="s">
        <v>68</v>
      </c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150"/>
      <c r="CA38" s="150"/>
      <c r="CB38" s="150"/>
      <c r="CC38" s="150"/>
      <c r="CD38" s="150"/>
      <c r="CE38" s="150"/>
      <c r="CF38" s="150"/>
      <c r="CG38" s="150"/>
      <c r="CH38" s="150"/>
      <c r="CI38" s="150"/>
      <c r="CJ38" s="150"/>
      <c r="CK38" s="150"/>
      <c r="CL38" s="150"/>
      <c r="CM38" s="150"/>
      <c r="CN38" s="150"/>
      <c r="CO38" s="150"/>
      <c r="CP38" s="150"/>
      <c r="CQ38" s="150"/>
      <c r="CR38" s="150"/>
      <c r="CS38" s="150"/>
      <c r="CT38" s="150"/>
      <c r="CU38" s="150"/>
      <c r="CV38" s="150"/>
      <c r="CW38" s="150"/>
      <c r="CX38" s="150"/>
      <c r="CY38" s="150"/>
      <c r="CZ38" s="150"/>
      <c r="DA38" s="150"/>
      <c r="DB38" s="150"/>
      <c r="DC38" s="150"/>
      <c r="DD38" s="150"/>
      <c r="DE38" s="150"/>
      <c r="DF38" s="150"/>
      <c r="DG38" s="150"/>
      <c r="DH38" s="150"/>
      <c r="DI38" s="150"/>
      <c r="DJ38" s="150"/>
      <c r="DK38" s="150"/>
      <c r="DL38" s="150"/>
      <c r="DM38" s="150"/>
      <c r="DN38" s="150"/>
      <c r="DO38" s="150"/>
      <c r="DP38" s="150"/>
      <c r="DQ38" s="150"/>
      <c r="DR38" s="150"/>
      <c r="DS38" s="150"/>
      <c r="DT38" s="150"/>
      <c r="DU38" s="150"/>
      <c r="DV38" s="150"/>
      <c r="DW38" s="150"/>
      <c r="DX38" s="150"/>
      <c r="DY38" s="150"/>
      <c r="DZ38" s="150"/>
      <c r="EA38" s="150"/>
      <c r="EB38" s="150"/>
      <c r="EC38" s="150"/>
      <c r="ED38" s="150"/>
      <c r="EE38" s="150"/>
      <c r="EF38" s="150"/>
      <c r="EG38" s="150"/>
      <c r="EH38" s="150"/>
      <c r="EI38" s="150"/>
      <c r="EJ38" s="150"/>
      <c r="EK38" s="150"/>
      <c r="EL38" s="150"/>
      <c r="EM38" s="150"/>
      <c r="EN38" s="150"/>
      <c r="EO38" s="150"/>
      <c r="EP38" s="150"/>
      <c r="EQ38" s="150"/>
      <c r="ER38" s="150"/>
      <c r="ES38" s="150"/>
      <c r="ET38" s="150"/>
      <c r="EU38" s="150"/>
      <c r="EV38" s="150"/>
      <c r="EW38" s="150"/>
      <c r="EX38" s="150"/>
      <c r="EY38" s="150"/>
      <c r="EZ38" s="150"/>
      <c r="FA38" s="150"/>
      <c r="FB38" s="150"/>
      <c r="FC38" s="150"/>
      <c r="FD38" s="150"/>
      <c r="FE38" s="150"/>
      <c r="FF38" s="150"/>
      <c r="FG38" s="150"/>
      <c r="FH38" s="150"/>
      <c r="FI38" s="150"/>
      <c r="FJ38" s="150"/>
      <c r="FK38" s="150"/>
      <c r="FL38" s="150"/>
      <c r="FM38" s="150"/>
      <c r="FN38" s="150"/>
      <c r="FO38" s="150"/>
      <c r="FP38" s="150"/>
      <c r="FQ38" s="150"/>
      <c r="FR38" s="150"/>
      <c r="FS38" s="150"/>
      <c r="FT38" s="150"/>
      <c r="FU38" s="150"/>
      <c r="FV38" s="150"/>
      <c r="FW38" s="150"/>
      <c r="FX38" s="150"/>
      <c r="FY38" s="150"/>
      <c r="FZ38" s="150"/>
      <c r="GA38" s="150"/>
      <c r="GB38" s="150"/>
      <c r="GC38" s="150"/>
      <c r="GD38" s="150"/>
      <c r="GE38" s="150"/>
      <c r="GF38" s="150"/>
      <c r="GG38" s="150"/>
      <c r="GH38" s="150"/>
      <c r="GI38" s="150"/>
      <c r="GJ38" s="150"/>
      <c r="GK38" s="150"/>
      <c r="GL38" s="150"/>
      <c r="GM38" s="150"/>
      <c r="GN38" s="150"/>
      <c r="GO38" s="150"/>
      <c r="GP38" s="150"/>
      <c r="GQ38" s="150"/>
      <c r="GR38" s="150"/>
      <c r="GS38" s="150"/>
      <c r="GT38" s="150"/>
      <c r="GU38" s="150"/>
      <c r="GV38" s="150"/>
      <c r="GW38" s="150"/>
      <c r="GX38" s="150"/>
      <c r="GY38" s="150"/>
      <c r="GZ38" s="150"/>
      <c r="HA38" s="150"/>
      <c r="HB38" s="150"/>
      <c r="HC38" s="150"/>
      <c r="HD38" s="150"/>
      <c r="HE38" s="150"/>
      <c r="HF38" s="150"/>
      <c r="HG38" s="150"/>
      <c r="HH38" s="150"/>
      <c r="HI38" s="150"/>
      <c r="HJ38" s="150"/>
      <c r="HK38" s="150"/>
      <c r="HL38" s="150"/>
      <c r="HM38" s="150"/>
      <c r="HN38" s="150"/>
      <c r="HO38" s="150"/>
      <c r="HP38" s="150"/>
      <c r="HQ38" s="150"/>
      <c r="HR38" s="150"/>
      <c r="HS38" s="150"/>
      <c r="HT38" s="150"/>
      <c r="HU38" s="150"/>
      <c r="HV38" s="150"/>
      <c r="HW38" s="150"/>
      <c r="HX38" s="150"/>
      <c r="HY38" s="150"/>
      <c r="HZ38" s="150"/>
      <c r="IA38" s="150"/>
      <c r="IB38" s="150"/>
      <c r="IC38" s="150"/>
      <c r="ID38" s="150"/>
      <c r="IE38" s="150"/>
      <c r="IF38" s="150"/>
      <c r="IG38" s="150"/>
      <c r="IH38" s="150"/>
      <c r="II38" s="150"/>
      <c r="IJ38" s="150"/>
      <c r="IK38" s="150"/>
      <c r="IL38" s="150"/>
      <c r="IM38" s="150"/>
      <c r="IN38" s="150"/>
      <c r="IO38" s="150"/>
      <c r="IP38" s="150"/>
      <c r="IQ38" s="150"/>
      <c r="IR38" s="150"/>
      <c r="IS38" s="150"/>
      <c r="IT38" s="150"/>
      <c r="IU38" s="150"/>
      <c r="IV38" s="150"/>
      <c r="IW38" s="150"/>
      <c r="IX38" s="150"/>
      <c r="IY38" s="150"/>
      <c r="IZ38" s="150"/>
      <c r="JA38" s="150"/>
      <c r="JB38" s="150"/>
      <c r="JC38" s="150"/>
      <c r="JD38" s="150"/>
      <c r="JE38" s="150"/>
      <c r="JF38" s="150"/>
      <c r="JG38" s="150"/>
      <c r="JH38" s="150"/>
      <c r="JI38" s="150"/>
      <c r="JJ38" s="150"/>
      <c r="JK38" s="150"/>
      <c r="JL38" s="150"/>
      <c r="JM38" s="150"/>
      <c r="JN38" s="150"/>
      <c r="JO38" s="150"/>
      <c r="JP38" s="150"/>
      <c r="JQ38" s="150"/>
      <c r="JR38" s="150"/>
      <c r="JS38" s="150"/>
      <c r="JT38" s="150"/>
      <c r="JU38" s="150"/>
      <c r="JV38" s="150"/>
      <c r="JW38" s="234"/>
      <c r="JX38" s="234"/>
      <c r="JY38" s="150"/>
      <c r="JZ38" s="150"/>
      <c r="KA38" s="150"/>
      <c r="KB38" s="150"/>
      <c r="KC38" s="150"/>
      <c r="KD38" s="150"/>
      <c r="KE38" s="150"/>
      <c r="KF38" s="150"/>
      <c r="KG38" s="150"/>
      <c r="KH38" s="150"/>
      <c r="KI38" s="150"/>
      <c r="KJ38" s="234"/>
      <c r="KK38" s="234"/>
      <c r="KL38" s="150"/>
      <c r="KM38" s="150"/>
      <c r="KN38" s="150"/>
      <c r="KO38" s="150"/>
      <c r="KP38" s="150"/>
      <c r="KQ38" s="150"/>
      <c r="KR38" s="150"/>
      <c r="KS38" s="150"/>
      <c r="KT38" s="150"/>
      <c r="KU38" s="150"/>
      <c r="KV38" s="150"/>
      <c r="KW38" s="234"/>
      <c r="KX38" s="234"/>
      <c r="KY38" s="150"/>
      <c r="KZ38" s="150"/>
      <c r="LA38" s="150"/>
      <c r="LB38" s="150"/>
      <c r="LC38" s="150"/>
      <c r="LD38" s="150"/>
      <c r="LE38" s="150"/>
      <c r="LF38" s="150"/>
      <c r="LG38" s="150"/>
      <c r="LH38" s="150"/>
      <c r="LI38" s="150"/>
      <c r="LJ38" s="234"/>
      <c r="LK38" s="234"/>
      <c r="LL38" s="150"/>
      <c r="LM38" s="150"/>
      <c r="LN38" s="150"/>
      <c r="LO38" s="150"/>
      <c r="LP38" s="150"/>
      <c r="LQ38" s="150"/>
      <c r="LR38" s="150"/>
      <c r="LS38" s="150"/>
      <c r="LT38" s="150"/>
      <c r="LU38" s="150"/>
      <c r="LV38" s="150"/>
      <c r="LW38" s="234"/>
      <c r="LX38" s="234"/>
      <c r="LY38" s="150"/>
      <c r="LZ38" s="150"/>
      <c r="MA38" s="150"/>
      <c r="MB38" s="150"/>
      <c r="MC38" s="150"/>
      <c r="MD38" s="150"/>
      <c r="ME38" s="150"/>
      <c r="MF38" s="150"/>
      <c r="MG38" s="150"/>
      <c r="MH38" s="150"/>
      <c r="MI38" s="150"/>
      <c r="MJ38" s="200"/>
    </row>
    <row r="39" spans="1:348" ht="15.75" x14ac:dyDescent="0.25">
      <c r="A39" s="75">
        <v>7012</v>
      </c>
      <c r="B39" s="76"/>
      <c r="C39" s="77" t="s">
        <v>157</v>
      </c>
      <c r="D39" s="77" t="s">
        <v>50</v>
      </c>
      <c r="E39" s="154">
        <f t="shared" ref="E39:V39" si="168">E40+E41+E42+E43+E44+E45+E46</f>
        <v>10778075.446503088</v>
      </c>
      <c r="F39" s="154">
        <f t="shared" si="168"/>
        <v>12394625.271240193</v>
      </c>
      <c r="G39" s="154">
        <f t="shared" si="168"/>
        <v>14209969.120347187</v>
      </c>
      <c r="H39" s="154">
        <v>18596674.177933566</v>
      </c>
      <c r="I39" s="154">
        <f t="shared" si="168"/>
        <v>30748952.595560007</v>
      </c>
      <c r="J39" s="154">
        <f t="shared" si="168"/>
        <v>34787948.589550994</v>
      </c>
      <c r="K39" s="154">
        <f t="shared" si="168"/>
        <v>3034430.812885996</v>
      </c>
      <c r="L39" s="154">
        <f t="shared" si="168"/>
        <v>3139722.083124687</v>
      </c>
      <c r="M39" s="154">
        <f t="shared" si="168"/>
        <v>3147934.4016024042</v>
      </c>
      <c r="N39" s="154">
        <f t="shared" si="168"/>
        <v>2885761.9762977799</v>
      </c>
      <c r="O39" s="154">
        <f t="shared" si="168"/>
        <v>3215832.0814555166</v>
      </c>
      <c r="P39" s="154">
        <f t="shared" si="168"/>
        <v>2991591.5539976638</v>
      </c>
      <c r="Q39" s="154">
        <f t="shared" si="168"/>
        <v>3219153.7305958937</v>
      </c>
      <c r="R39" s="154">
        <f t="shared" si="168"/>
        <v>3092088.1321982974</v>
      </c>
      <c r="S39" s="154">
        <f t="shared" si="168"/>
        <v>3457490.4022700721</v>
      </c>
      <c r="T39" s="154">
        <f t="shared" si="168"/>
        <v>3378726.422967785</v>
      </c>
      <c r="U39" s="154">
        <f t="shared" si="168"/>
        <v>3414997.4962443672</v>
      </c>
      <c r="V39" s="154">
        <f t="shared" si="168"/>
        <v>4025884.6603238191</v>
      </c>
      <c r="W39" s="154">
        <f t="shared" ref="W39:W46" si="169">K39+L39+M39+N39+O39+P39+Q39+R39+S39+T39+U39+V39</f>
        <v>39003613.753964283</v>
      </c>
      <c r="X39" s="154">
        <f t="shared" ref="X39:AI39" si="170">X40+X41+X42+X43+X44+X45+X46</f>
        <v>3339066.9337339345</v>
      </c>
      <c r="Y39" s="154">
        <f t="shared" si="170"/>
        <v>3440640.126856952</v>
      </c>
      <c r="Z39" s="154">
        <f t="shared" si="170"/>
        <v>3866741.7793356702</v>
      </c>
      <c r="AA39" s="154">
        <f t="shared" si="170"/>
        <v>3624415.790352195</v>
      </c>
      <c r="AB39" s="154">
        <f t="shared" si="170"/>
        <v>3870610.0817893511</v>
      </c>
      <c r="AC39" s="154">
        <f t="shared" si="170"/>
        <v>3876473.0428976803</v>
      </c>
      <c r="AD39" s="154">
        <f t="shared" si="170"/>
        <v>3886400.4339843104</v>
      </c>
      <c r="AE39" s="154">
        <f t="shared" si="170"/>
        <v>3958754.7988649644</v>
      </c>
      <c r="AF39" s="154">
        <f t="shared" si="170"/>
        <v>3947137.3727257559</v>
      </c>
      <c r="AG39" s="154">
        <f t="shared" si="170"/>
        <v>3715481.5556668337</v>
      </c>
      <c r="AH39" s="154">
        <f t="shared" si="170"/>
        <v>3900479.8864964112</v>
      </c>
      <c r="AI39" s="154">
        <f t="shared" si="170"/>
        <v>4390285.4281422142</v>
      </c>
      <c r="AJ39" s="154">
        <f t="shared" ref="AJ39:AJ46" si="171">X39+Y39+Z39+AA39+AB39+AC39+AD39+AE39+AF39+AG39+AH39+AI39</f>
        <v>45816487.230846271</v>
      </c>
      <c r="AK39" s="154">
        <f t="shared" ref="AK39:AP39" si="172">AK40+AK41+AK42+AK43+AK44+AK45+AK46</f>
        <v>3819154.9824737106</v>
      </c>
      <c r="AL39" s="154">
        <f t="shared" si="172"/>
        <v>4139648.2223335006</v>
      </c>
      <c r="AM39" s="154">
        <f t="shared" si="172"/>
        <v>4365535.8037055591</v>
      </c>
      <c r="AN39" s="154">
        <f t="shared" si="172"/>
        <v>3465786.1792689036</v>
      </c>
      <c r="AO39" s="154">
        <f t="shared" si="172"/>
        <v>4681626.0307127358</v>
      </c>
      <c r="AP39" s="154">
        <f t="shared" si="172"/>
        <v>4195505.7586379573</v>
      </c>
      <c r="AQ39" s="154">
        <f t="shared" ref="AQ39:AV39" si="173">AQ40+AQ41+AQ42+AQ43+AQ44+AQ45+AQ46</f>
        <v>4291979.6361208484</v>
      </c>
      <c r="AR39" s="154">
        <f t="shared" si="173"/>
        <v>4412486.6403355021</v>
      </c>
      <c r="AS39" s="154">
        <f t="shared" si="173"/>
        <v>4322317.0610916391</v>
      </c>
      <c r="AT39" s="154">
        <f t="shared" si="173"/>
        <v>4440227.097855119</v>
      </c>
      <c r="AU39" s="154">
        <f t="shared" si="173"/>
        <v>4448539.1071607349</v>
      </c>
      <c r="AV39" s="154">
        <f t="shared" si="173"/>
        <v>4336359.7296778541</v>
      </c>
      <c r="AW39" s="154">
        <f t="shared" ref="AW39:AW46" si="174">AK39+AL39+AM39+AN39+AO39+AP39+AQ39+AR39+AS39+AT39+AU39+AV39</f>
        <v>50919166.249374062</v>
      </c>
      <c r="AX39" s="154">
        <f t="shared" ref="AX39:BC39" si="175">AX40+AX41+AX42+AX43+AX44+AX45+AX46</f>
        <v>4136800.4539726255</v>
      </c>
      <c r="AY39" s="154">
        <f t="shared" si="175"/>
        <v>4207238.2939409111</v>
      </c>
      <c r="AZ39" s="154">
        <f t="shared" si="175"/>
        <v>4633383.3660490746</v>
      </c>
      <c r="BA39" s="154">
        <f t="shared" si="175"/>
        <v>4219690.8879569359</v>
      </c>
      <c r="BB39" s="154">
        <f t="shared" si="175"/>
        <v>4839274.2360206963</v>
      </c>
      <c r="BC39" s="154">
        <f t="shared" si="175"/>
        <v>4453964.8689701231</v>
      </c>
      <c r="BD39" s="154">
        <f t="shared" ref="BD39:BI39" si="176">BD40+BD41+BD42+BD43+BD44+BD45+BD46</f>
        <v>4559751.9426222695</v>
      </c>
      <c r="BE39" s="154">
        <f t="shared" si="176"/>
        <v>4538061.8741862783</v>
      </c>
      <c r="BF39" s="154">
        <f t="shared" si="176"/>
        <v>4290503.7488733092</v>
      </c>
      <c r="BG39" s="154">
        <f t="shared" si="176"/>
        <v>4702666.4997496251</v>
      </c>
      <c r="BH39" s="154">
        <f t="shared" si="176"/>
        <v>4709089.9448756445</v>
      </c>
      <c r="BI39" s="154">
        <f t="shared" si="176"/>
        <v>4539634.5811216822</v>
      </c>
      <c r="BJ39" s="154">
        <f t="shared" ref="BJ39:BJ46" si="177">AX39+AY39+AZ39+BA39+BB39+BC39+BD39+BE39+BF39+BG39+BH39+BI39</f>
        <v>53830060.698339172</v>
      </c>
      <c r="BK39" s="154">
        <f>BK40+BK41+BK42+BK43+BK44+BK45+BK46</f>
        <v>4349930.6042396929</v>
      </c>
      <c r="BL39" s="154">
        <f t="shared" ref="BL39:BU39" si="178">BL40+BL41+BL42+BL43+BL44+BL45+BL46</f>
        <v>4400698.3594141211</v>
      </c>
      <c r="BM39" s="154">
        <f t="shared" si="178"/>
        <v>4813848.0631781025</v>
      </c>
      <c r="BN39" s="154">
        <f t="shared" si="178"/>
        <v>4819648.4680353869</v>
      </c>
      <c r="BO39" s="154">
        <f t="shared" si="178"/>
        <v>5204576.0882991143</v>
      </c>
      <c r="BP39" s="154">
        <f t="shared" si="178"/>
        <v>4788895.3550742799</v>
      </c>
      <c r="BQ39" s="154">
        <f t="shared" si="178"/>
        <v>5162847.3497329317</v>
      </c>
      <c r="BR39" s="154">
        <f t="shared" si="178"/>
        <v>5130778.4334418355</v>
      </c>
      <c r="BS39" s="154">
        <f t="shared" si="178"/>
        <v>5129226.6230595913</v>
      </c>
      <c r="BT39" s="154">
        <f t="shared" si="178"/>
        <v>5386202.8957603034</v>
      </c>
      <c r="BU39" s="154">
        <f t="shared" si="178"/>
        <v>5151168.1394174658</v>
      </c>
      <c r="BV39" s="154">
        <f>BV40+BV41+BV42+BV43+BV44+BV45+BV46</f>
        <v>5356750.6649557687</v>
      </c>
      <c r="BW39" s="154">
        <f t="shared" ref="BW39:BW46" si="179">BK39+BL39+BM39+BN39+BO39+BP39+BQ39+BR39+BS39+BT39+BU39+BV39</f>
        <v>59694571.044608593</v>
      </c>
      <c r="BX39" s="154">
        <f t="shared" ref="BX39:CI39" si="180">BX40+BX41+BX42+BX43+BX44+BX45+BX46+BX47</f>
        <v>5145125.6877816729</v>
      </c>
      <c r="BY39" s="154">
        <f t="shared" si="180"/>
        <v>5279835.7008846598</v>
      </c>
      <c r="BZ39" s="154">
        <f t="shared" si="180"/>
        <v>5099116.9298948431</v>
      </c>
      <c r="CA39" s="154">
        <f t="shared" si="180"/>
        <v>5133141.6103321631</v>
      </c>
      <c r="CB39" s="154">
        <f t="shared" si="180"/>
        <v>5555537.2318060435</v>
      </c>
      <c r="CC39" s="154">
        <f t="shared" si="180"/>
        <v>5014779.6613253206</v>
      </c>
      <c r="CD39" s="154">
        <f t="shared" si="180"/>
        <v>5379054.5855867155</v>
      </c>
      <c r="CE39" s="154">
        <f t="shared" si="180"/>
        <v>5270391.9426222639</v>
      </c>
      <c r="CF39" s="154">
        <f t="shared" si="180"/>
        <v>5270300.3430979848</v>
      </c>
      <c r="CG39" s="154">
        <f t="shared" si="180"/>
        <v>5222598.0091804396</v>
      </c>
      <c r="CH39" s="154">
        <f t="shared" si="180"/>
        <v>5154633.0739025166</v>
      </c>
      <c r="CI39" s="154">
        <f t="shared" si="180"/>
        <v>5823247.0358871669</v>
      </c>
      <c r="CJ39" s="154">
        <f t="shared" ref="CJ39:CJ47" si="181">BX39+BY39+BZ39+CA39+CB39+CC39+CD39+CE39+CF39+CG39+CH39+CI39</f>
        <v>63347761.812301792</v>
      </c>
      <c r="CK39" s="154">
        <f t="shared" ref="CK39:CV39" si="182">CK40+CK41+CK42+CK43+CK44+CK45+CK46+CK47</f>
        <v>4951411.620305459</v>
      </c>
      <c r="CL39" s="154">
        <f t="shared" si="182"/>
        <v>5532429.8560757805</v>
      </c>
      <c r="CM39" s="154">
        <f t="shared" si="182"/>
        <v>5756825.9026873652</v>
      </c>
      <c r="CN39" s="154">
        <f t="shared" si="182"/>
        <v>5575710.7116925381</v>
      </c>
      <c r="CO39" s="154">
        <f t="shared" si="182"/>
        <v>6200137.7065598406</v>
      </c>
      <c r="CP39" s="154">
        <f t="shared" si="182"/>
        <v>5591165.9155399771</v>
      </c>
      <c r="CQ39" s="154">
        <f t="shared" si="182"/>
        <v>5477587.8581622457</v>
      </c>
      <c r="CR39" s="154">
        <f t="shared" si="182"/>
        <v>5903338.3408446005</v>
      </c>
      <c r="CS39" s="154">
        <f t="shared" si="182"/>
        <v>5655921.38207311</v>
      </c>
      <c r="CT39" s="154">
        <f t="shared" si="182"/>
        <v>5737472.875980638</v>
      </c>
      <c r="CU39" s="154">
        <f t="shared" si="182"/>
        <v>5856384.5768652987</v>
      </c>
      <c r="CV39" s="154">
        <f t="shared" si="182"/>
        <v>6172142.9951176774</v>
      </c>
      <c r="CW39" s="154">
        <f t="shared" ref="CW39:CW47" si="183">CK39+CL39+CM39+CN39+CO39+CP39+CQ39+CR39+CS39+CT39+CU39+CV39</f>
        <v>68410529.741904527</v>
      </c>
      <c r="CX39" s="154">
        <f t="shared" ref="CX39:DI39" si="184">CX40+CX41+CX42+CX43+CX44+CX45+CX46+CX47</f>
        <v>5424950.5729427468</v>
      </c>
      <c r="CY39" s="154">
        <f t="shared" si="184"/>
        <v>5286495.8377983645</v>
      </c>
      <c r="CZ39" s="154">
        <f t="shared" si="184"/>
        <v>5944038.8513603751</v>
      </c>
      <c r="DA39" s="154">
        <f t="shared" si="184"/>
        <v>6184907.4332331819</v>
      </c>
      <c r="DB39" s="154">
        <f t="shared" si="184"/>
        <v>6190650.9964112844</v>
      </c>
      <c r="DC39" s="154">
        <f t="shared" si="184"/>
        <v>6290781.834418295</v>
      </c>
      <c r="DD39" s="154">
        <f t="shared" si="184"/>
        <v>6224430.5025872169</v>
      </c>
      <c r="DE39" s="154">
        <f t="shared" si="184"/>
        <v>6048674.9681605734</v>
      </c>
      <c r="DF39" s="154">
        <f t="shared" si="184"/>
        <v>6389142.4324403265</v>
      </c>
      <c r="DG39" s="154">
        <f t="shared" si="184"/>
        <v>6210090.0244533475</v>
      </c>
      <c r="DH39" s="154">
        <f t="shared" si="184"/>
        <v>6572183.3383825766</v>
      </c>
      <c r="DI39" s="154">
        <f t="shared" si="184"/>
        <v>6764687.1014438299</v>
      </c>
      <c r="DJ39" s="154">
        <f t="shared" ref="DJ39:DJ47" si="185">CX39+CY39+CZ39+DA39+DB39+DC39+DD39+DE39+DF39+DG39+DH39+DI39</f>
        <v>73531033.893632114</v>
      </c>
      <c r="DK39" s="154">
        <f t="shared" ref="DK39:DV39" si="186">DK40+DK41+DK42+DK43+DK44+DK45+DK46+DK47</f>
        <v>6274217.4182106499</v>
      </c>
      <c r="DL39" s="154">
        <f t="shared" si="186"/>
        <v>5964910.9481722582</v>
      </c>
      <c r="DM39" s="154">
        <f t="shared" si="186"/>
        <v>6644254.8792772498</v>
      </c>
      <c r="DN39" s="154">
        <f t="shared" si="186"/>
        <v>6364708.3223585375</v>
      </c>
      <c r="DO39" s="154">
        <f t="shared" si="186"/>
        <v>6824713.4111584043</v>
      </c>
      <c r="DP39" s="154">
        <f t="shared" si="186"/>
        <v>6538914.95146887</v>
      </c>
      <c r="DQ39" s="154">
        <f t="shared" si="186"/>
        <v>6518319.6866967119</v>
      </c>
      <c r="DR39" s="154">
        <f t="shared" si="186"/>
        <v>6459296.7707394427</v>
      </c>
      <c r="DS39" s="154">
        <f t="shared" si="186"/>
        <v>6461875.8581205159</v>
      </c>
      <c r="DT39" s="154">
        <f t="shared" si="186"/>
        <v>6732156.5836254358</v>
      </c>
      <c r="DU39" s="154">
        <f t="shared" si="186"/>
        <v>6876665.7577616433</v>
      </c>
      <c r="DV39" s="154">
        <f t="shared" si="186"/>
        <v>7039101.4417876843</v>
      </c>
      <c r="DW39" s="154">
        <f t="shared" ref="DW39:DW47" si="187">DK39+DL39+DM39+DN39+DO39+DP39+DQ39+DR39+DS39+DT39+DU39+DV39</f>
        <v>78699136.029377416</v>
      </c>
      <c r="DX39" s="154">
        <f t="shared" ref="DX39:EI39" si="188">DX40+DX41+DX42+DX43+DX44+DX45+DX46+DX47</f>
        <v>6074589.8300000001</v>
      </c>
      <c r="DY39" s="154">
        <f t="shared" si="188"/>
        <v>6340190.3000000007</v>
      </c>
      <c r="DZ39" s="154">
        <f t="shared" si="188"/>
        <v>7534788.3200000003</v>
      </c>
      <c r="EA39" s="154">
        <f t="shared" si="188"/>
        <v>6863166.5199999996</v>
      </c>
      <c r="EB39" s="154">
        <f t="shared" si="188"/>
        <v>7049866.0899999999</v>
      </c>
      <c r="EC39" s="154">
        <f t="shared" si="188"/>
        <v>7066910.9699999997</v>
      </c>
      <c r="ED39" s="154">
        <f t="shared" si="188"/>
        <v>7090160.8800000008</v>
      </c>
      <c r="EE39" s="154">
        <f t="shared" si="188"/>
        <v>6863866.6999999993</v>
      </c>
      <c r="EF39" s="154">
        <f t="shared" si="188"/>
        <v>6813929.0300000003</v>
      </c>
      <c r="EG39" s="154">
        <f t="shared" si="188"/>
        <v>7407677.75</v>
      </c>
      <c r="EH39" s="154">
        <f t="shared" si="188"/>
        <v>7272986.8999999994</v>
      </c>
      <c r="EI39" s="154">
        <f t="shared" si="188"/>
        <v>7258202.2699999996</v>
      </c>
      <c r="EJ39" s="154">
        <f t="shared" ref="EJ39:EJ47" si="189">DX39+DY39+DZ39+EA39+EB39+EC39+ED39+EE39+EF39+EG39+EH39+EI39</f>
        <v>83636335.560000002</v>
      </c>
      <c r="EK39" s="154">
        <f t="shared" ref="EK39:EV39" si="190">EK40+EK41+EK42+EK43+EK44+EK45+EK46+EK47</f>
        <v>7126680.4900000002</v>
      </c>
      <c r="EL39" s="154">
        <f t="shared" si="190"/>
        <v>7456796.9700000007</v>
      </c>
      <c r="EM39" s="154">
        <f t="shared" si="190"/>
        <v>7246530.5999999996</v>
      </c>
      <c r="EN39" s="154">
        <f t="shared" si="190"/>
        <v>7929964.5300000012</v>
      </c>
      <c r="EO39" s="154">
        <f t="shared" si="190"/>
        <v>7590694.7000000002</v>
      </c>
      <c r="EP39" s="154">
        <f t="shared" si="190"/>
        <v>7608418.5399999991</v>
      </c>
      <c r="EQ39" s="154">
        <f t="shared" si="190"/>
        <v>8140875.9799999995</v>
      </c>
      <c r="ER39" s="154">
        <f t="shared" si="190"/>
        <v>7281372.0899999999</v>
      </c>
      <c r="ES39" s="154">
        <f t="shared" si="190"/>
        <v>8141537.9799999995</v>
      </c>
      <c r="ET39" s="154">
        <f t="shared" si="190"/>
        <v>7997496.4699999997</v>
      </c>
      <c r="EU39" s="154">
        <f t="shared" si="190"/>
        <v>7766735.2200000007</v>
      </c>
      <c r="EV39" s="154">
        <f t="shared" si="190"/>
        <v>8413120.4599999934</v>
      </c>
      <c r="EW39" s="154">
        <f t="shared" ref="EW39:EW47" si="191">EK39+EL39+EM39+EN39+EO39+EP39+EQ39+ER39+ES39+ET39+EU39+EV39</f>
        <v>92700224.030000001</v>
      </c>
      <c r="EX39" s="154">
        <f t="shared" ref="EX39:FI39" si="192">EX40+EX41+EX42+EX43+EX44+EX45+EX46+EX47</f>
        <v>7611656.5899999999</v>
      </c>
      <c r="EY39" s="154">
        <f t="shared" si="192"/>
        <v>7830104.2599999998</v>
      </c>
      <c r="EZ39" s="154">
        <f t="shared" si="192"/>
        <v>8426947.870000001</v>
      </c>
      <c r="FA39" s="154">
        <f t="shared" si="192"/>
        <v>8155874.2400000002</v>
      </c>
      <c r="FB39" s="154">
        <f t="shared" si="192"/>
        <v>8856487.629999999</v>
      </c>
      <c r="FC39" s="154">
        <f t="shared" si="192"/>
        <v>9074467.0199999996</v>
      </c>
      <c r="FD39" s="154">
        <f t="shared" si="192"/>
        <v>8647447.4299999997</v>
      </c>
      <c r="FE39" s="154">
        <f t="shared" si="192"/>
        <v>8089118.9400000004</v>
      </c>
      <c r="FF39" s="154">
        <f t="shared" si="192"/>
        <v>8744802.7300000004</v>
      </c>
      <c r="FG39" s="154">
        <f t="shared" si="192"/>
        <v>8732648.8900000006</v>
      </c>
      <c r="FH39" s="154">
        <f t="shared" si="192"/>
        <v>8507940.0899999999</v>
      </c>
      <c r="FI39" s="154">
        <f t="shared" si="192"/>
        <v>9339631.0399999991</v>
      </c>
      <c r="FJ39" s="154">
        <f t="shared" ref="FJ39:FJ47" si="193">EX39+EY39+EZ39+FA39+FB39+FC39+FD39+FE39+FF39+FG39+FH39+FI39</f>
        <v>102017126.72999999</v>
      </c>
      <c r="FK39" s="154">
        <f t="shared" ref="FK39:FV39" si="194">FK40+FK41+FK42+FK43+FK44+FK45+FK46+FK47</f>
        <v>8251562.2799999993</v>
      </c>
      <c r="FL39" s="154">
        <f t="shared" si="194"/>
        <v>8514739.6900000013</v>
      </c>
      <c r="FM39" s="154">
        <f t="shared" si="194"/>
        <v>9246825.5800000001</v>
      </c>
      <c r="FN39" s="154">
        <f t="shared" si="194"/>
        <v>9023131.8099999987</v>
      </c>
      <c r="FO39" s="154">
        <f t="shared" si="194"/>
        <v>8320735.7300000004</v>
      </c>
      <c r="FP39" s="154">
        <f t="shared" si="194"/>
        <v>9793168.7800000012</v>
      </c>
      <c r="FQ39" s="154">
        <f t="shared" si="194"/>
        <v>9372460.0599999987</v>
      </c>
      <c r="FR39" s="154">
        <f t="shared" si="194"/>
        <v>8709524.7799999993</v>
      </c>
      <c r="FS39" s="154">
        <f t="shared" si="194"/>
        <v>8872050.4399999995</v>
      </c>
      <c r="FT39" s="154">
        <f t="shared" si="194"/>
        <v>9074795.8100000005</v>
      </c>
      <c r="FU39" s="154">
        <f t="shared" si="194"/>
        <v>9162250.4200000074</v>
      </c>
      <c r="FV39" s="154">
        <f t="shared" si="194"/>
        <v>9438265.3599999994</v>
      </c>
      <c r="FW39" s="154">
        <f t="shared" ref="FW39:FW47" si="195">FK39+FL39+FM39+FN39+FO39+FP39+FQ39+FR39+FS39+FT39+FU39+FV39</f>
        <v>107779510.74000001</v>
      </c>
      <c r="FX39" s="154">
        <f t="shared" ref="FX39:GF39" si="196">FX40+FX41+FX42+FX43+FX44+FX45+FX46+FX47</f>
        <v>8700374.6600000001</v>
      </c>
      <c r="FY39" s="154">
        <f t="shared" si="196"/>
        <v>9040623.8099999987</v>
      </c>
      <c r="FZ39" s="154">
        <f t="shared" si="196"/>
        <v>9799219.5200000014</v>
      </c>
      <c r="GA39" s="154">
        <f t="shared" si="196"/>
        <v>9031353.4199999999</v>
      </c>
      <c r="GB39" s="154">
        <f t="shared" si="196"/>
        <v>9519157.370000001</v>
      </c>
      <c r="GC39" s="154">
        <f t="shared" si="196"/>
        <v>9571115.3299999982</v>
      </c>
      <c r="GD39" s="154">
        <f t="shared" si="196"/>
        <v>9403227.1000000015</v>
      </c>
      <c r="GE39" s="154">
        <f t="shared" si="196"/>
        <v>8951324.7799999993</v>
      </c>
      <c r="GF39" s="154">
        <f t="shared" si="196"/>
        <v>9226177.629999999</v>
      </c>
      <c r="GG39" s="154">
        <v>8752852</v>
      </c>
      <c r="GH39" s="154">
        <v>9438956</v>
      </c>
      <c r="GI39" s="154">
        <v>8721684</v>
      </c>
      <c r="GJ39" s="154">
        <f t="shared" ref="GJ39:GJ47" si="197">FY39+FZ39+GA39+GB39+GC39+GD39+GE39+GF39+GH39+GG39+GI39+FX39</f>
        <v>110156065.62</v>
      </c>
      <c r="GK39" s="154">
        <f t="shared" ref="GK39:GT39" si="198">GK40+GK41+GK42+GK43+GK44+GK45+GK46+GK47</f>
        <v>9433359.9199999999</v>
      </c>
      <c r="GL39" s="154">
        <f t="shared" si="198"/>
        <v>9712469.4699999988</v>
      </c>
      <c r="GM39" s="154">
        <f t="shared" si="198"/>
        <v>10423691.759999998</v>
      </c>
      <c r="GN39" s="154">
        <f t="shared" si="198"/>
        <v>10153268.960000001</v>
      </c>
      <c r="GO39" s="154">
        <f t="shared" si="198"/>
        <v>10567777.390000001</v>
      </c>
      <c r="GP39" s="154">
        <f t="shared" si="198"/>
        <v>10112991.33</v>
      </c>
      <c r="GQ39" s="154">
        <f t="shared" si="198"/>
        <v>10574043.899999999</v>
      </c>
      <c r="GR39" s="154">
        <f t="shared" si="198"/>
        <v>10099950.789999999</v>
      </c>
      <c r="GS39" s="154">
        <f t="shared" si="198"/>
        <v>10057496.42</v>
      </c>
      <c r="GT39" s="154">
        <f t="shared" si="198"/>
        <v>10476320.809999995</v>
      </c>
      <c r="GU39" s="154">
        <f>GU40+GU41+GU42+GU43+GU44+GU45+GU46+GU47</f>
        <v>10066051.6</v>
      </c>
      <c r="GV39" s="154">
        <f>GV40+GV41+GV42+GV43+GV44+GV45+GV46+GV47</f>
        <v>9937426.4900000021</v>
      </c>
      <c r="GW39" s="154">
        <f t="shared" ref="GW39:GW47" si="199">GK39+GL39+GM39+GN39+GO39+GP39+GQ39+GR39+GS39+GT39+GU39+GV39</f>
        <v>121614848.83999997</v>
      </c>
      <c r="GX39" s="154">
        <f t="shared" ref="GX39:HG39" si="200">GX40+GX41+GX42+GX43+GX44+GX45+GX46+GX47</f>
        <v>9734437.959999999</v>
      </c>
      <c r="GY39" s="154">
        <f t="shared" si="200"/>
        <v>10531209.23</v>
      </c>
      <c r="GZ39" s="154">
        <f t="shared" si="200"/>
        <v>10182241.939999999</v>
      </c>
      <c r="HA39" s="154">
        <f t="shared" si="200"/>
        <v>10568357.85</v>
      </c>
      <c r="HB39" s="154">
        <f t="shared" si="200"/>
        <v>10338290.250000004</v>
      </c>
      <c r="HC39" s="154">
        <f t="shared" si="200"/>
        <v>9778622.5999999959</v>
      </c>
      <c r="HD39" s="154">
        <f t="shared" si="200"/>
        <v>10216055.440000005</v>
      </c>
      <c r="HE39" s="154">
        <f t="shared" si="200"/>
        <v>9610339.8399999961</v>
      </c>
      <c r="HF39" s="154">
        <f t="shared" si="200"/>
        <v>9750406.8900000062</v>
      </c>
      <c r="HG39" s="154">
        <f t="shared" si="200"/>
        <v>10074805.139999997</v>
      </c>
      <c r="HH39" s="154">
        <f>HH40+HH41+HH42+HH43+HH44+HH45+HH46+HH47</f>
        <v>10160071.65</v>
      </c>
      <c r="HI39" s="154">
        <f>HI40+HI41+HI42+HI43+HI44+HI45+HI46+HI47</f>
        <v>10254711.589999998</v>
      </c>
      <c r="HJ39" s="154">
        <f t="shared" ref="HJ39:HJ47" si="201">GX39+GY39+GZ39+HA39+HB39+HC39+HD39+HE39+HF39+HG39+HH39+HI39</f>
        <v>121199550.38000003</v>
      </c>
      <c r="HK39" s="154">
        <f t="shared" ref="HK39:HT39" si="202">HK40+HK41+HK42+HK43+HK44+HK45+HK46+HK47</f>
        <v>10101033.550000001</v>
      </c>
      <c r="HL39" s="154">
        <f t="shared" si="202"/>
        <v>9619128.5700000003</v>
      </c>
      <c r="HM39" s="154">
        <f t="shared" si="202"/>
        <v>10731076.989999998</v>
      </c>
      <c r="HN39" s="154">
        <f t="shared" si="202"/>
        <v>11550737.650000002</v>
      </c>
      <c r="HO39" s="154">
        <f t="shared" si="202"/>
        <v>11721854.329999996</v>
      </c>
      <c r="HP39" s="154">
        <f t="shared" si="202"/>
        <v>11622774.359999999</v>
      </c>
      <c r="HQ39" s="154">
        <f t="shared" si="202"/>
        <v>12879265.020000003</v>
      </c>
      <c r="HR39" s="154">
        <f t="shared" si="202"/>
        <v>10825252.809999995</v>
      </c>
      <c r="HS39" s="154">
        <f t="shared" si="202"/>
        <v>12171603.670000006</v>
      </c>
      <c r="HT39" s="154">
        <f t="shared" si="202"/>
        <v>11937511.219999999</v>
      </c>
      <c r="HU39" s="154">
        <f>HU40+HU41+HU42+HU43+HU44+HU45+HU46+HU47</f>
        <v>12012432.199999997</v>
      </c>
      <c r="HV39" s="154">
        <f>HV40+HV41+HV42+HV43+HV44+HV45+HV46+HV47</f>
        <v>11051965.590000005</v>
      </c>
      <c r="HW39" s="154">
        <f t="shared" ref="HW39:HW47" si="203">HK39+HL39+HM39+HN39+HO39+HP39+HQ39+HR39+HS39+HT39+HU39+HV39</f>
        <v>136224635.96000001</v>
      </c>
      <c r="HX39" s="154">
        <f t="shared" ref="HX39:IG39" si="204">HX40+HX41+HX42+HX43+HX44+HX45+HX46+HX47</f>
        <v>9979380.3200000003</v>
      </c>
      <c r="HY39" s="154">
        <f t="shared" si="204"/>
        <v>13116252.039999999</v>
      </c>
      <c r="HZ39" s="154">
        <f t="shared" si="204"/>
        <v>7003254.9600000009</v>
      </c>
      <c r="IA39" s="154">
        <f t="shared" si="204"/>
        <v>8102567.3300000029</v>
      </c>
      <c r="IB39" s="154">
        <f t="shared" si="204"/>
        <v>11469148.609999998</v>
      </c>
      <c r="IC39" s="154">
        <f t="shared" si="204"/>
        <v>8423433.7300000004</v>
      </c>
      <c r="ID39" s="154">
        <f t="shared" si="204"/>
        <v>10264297.130000006</v>
      </c>
      <c r="IE39" s="154">
        <f t="shared" si="204"/>
        <v>9747358.2299999967</v>
      </c>
      <c r="IF39" s="154">
        <f t="shared" si="204"/>
        <v>9960691.6400000006</v>
      </c>
      <c r="IG39" s="154">
        <f t="shared" si="204"/>
        <v>10073810.529999997</v>
      </c>
      <c r="IH39" s="154">
        <f>IH40+IH41+IH42+IH43+IH44+IH45+IH46+IH47</f>
        <v>10063691.280000001</v>
      </c>
      <c r="II39" s="154">
        <f>II40+II41+II42+II43+II44+II45+II46+II47</f>
        <v>10102190.010000002</v>
      </c>
      <c r="IJ39" s="154">
        <f t="shared" ref="IJ39:IJ47" si="205">HX39+HY39+HZ39+IA39+IB39+IC39+ID39+IE39+IF39+IG39+IH39+II39</f>
        <v>118306075.81000003</v>
      </c>
      <c r="IK39" s="154">
        <f t="shared" ref="IK39:IT39" si="206">IK40+IK41+IK42+IK43+IK44+IK45+IK46+IK47</f>
        <v>9861475.620000001</v>
      </c>
      <c r="IL39" s="154">
        <f t="shared" si="206"/>
        <v>9878053.9799999986</v>
      </c>
      <c r="IM39" s="154">
        <f t="shared" si="206"/>
        <v>10102623.410000002</v>
      </c>
      <c r="IN39" s="154">
        <f t="shared" si="206"/>
        <v>10102066.509999998</v>
      </c>
      <c r="IO39" s="154">
        <f t="shared" si="206"/>
        <v>10338294.910000004</v>
      </c>
      <c r="IP39" s="154">
        <f t="shared" si="206"/>
        <v>10236472.709999995</v>
      </c>
      <c r="IQ39" s="154">
        <f t="shared" si="206"/>
        <v>10225632.119999997</v>
      </c>
      <c r="IR39" s="154">
        <f t="shared" si="206"/>
        <v>10186583.72000001</v>
      </c>
      <c r="IS39" s="154">
        <f t="shared" si="206"/>
        <v>10314127.289999995</v>
      </c>
      <c r="IT39" s="154">
        <f t="shared" si="206"/>
        <v>10245410.52</v>
      </c>
      <c r="IU39" s="154">
        <f>IU40+IU41+IU42+IU43+IU44+IU45+IU46+IU47</f>
        <v>10522350.370000001</v>
      </c>
      <c r="IV39" s="154">
        <f>IV40+IV41+IV42+IV43+IV44+IV45+IV46+IV47</f>
        <v>10419715.59</v>
      </c>
      <c r="IW39" s="154">
        <f t="shared" ref="IW39:IW47" si="207">IK39+IL39+IM39+IN39+IO39+IP39+IQ39+IR39+IS39+IT39+IU39+IV39</f>
        <v>122432806.75</v>
      </c>
      <c r="IX39" s="154">
        <f t="shared" ref="IX39:JG39" si="208">IX40+IX41+IX42+IX43+IX44+IX45+IX46+IX47</f>
        <v>10334669.449999999</v>
      </c>
      <c r="IY39" s="154">
        <f t="shared" si="208"/>
        <v>10144060.93</v>
      </c>
      <c r="IZ39" s="154">
        <f t="shared" si="208"/>
        <v>10518643.68</v>
      </c>
      <c r="JA39" s="154">
        <f t="shared" si="208"/>
        <v>10391355.399999999</v>
      </c>
      <c r="JB39" s="154">
        <f t="shared" si="208"/>
        <v>10889379.980000002</v>
      </c>
      <c r="JC39" s="154">
        <f t="shared" si="208"/>
        <v>10724820.609999996</v>
      </c>
      <c r="JD39" s="154">
        <f t="shared" si="208"/>
        <v>10722755.540000003</v>
      </c>
      <c r="JE39" s="154">
        <f t="shared" si="208"/>
        <v>10687638.02</v>
      </c>
      <c r="JF39" s="154">
        <f t="shared" si="208"/>
        <v>10593442.870000001</v>
      </c>
      <c r="JG39" s="154">
        <f t="shared" si="208"/>
        <v>10837718.679999998</v>
      </c>
      <c r="JH39" s="154">
        <f>JH40+JH41+JH42+JH43+JH44+JH45+JH46+JH47</f>
        <v>10947889.330000002</v>
      </c>
      <c r="JI39" s="154">
        <f>JI40+JI41+JI42+JI43+JI44+JI45+JI46+JI47</f>
        <v>10803908.73</v>
      </c>
      <c r="JJ39" s="154">
        <f t="shared" ref="JJ39:JJ47" si="209">IX39+IY39+IZ39+JA39+JB39+JC39+JD39+JE39+JF39+JG39+JH39+JI39</f>
        <v>127596283.22</v>
      </c>
      <c r="JK39" s="154">
        <f t="shared" ref="JK39:JT39" si="210">JK40+JK41+JK42+JK43+JK44+JK45+JK46+JK47</f>
        <v>10959029.879999999</v>
      </c>
      <c r="JL39" s="154">
        <f t="shared" si="210"/>
        <v>10603225.92</v>
      </c>
      <c r="JM39" s="154">
        <f t="shared" si="210"/>
        <v>11042241.25</v>
      </c>
      <c r="JN39" s="154">
        <f t="shared" si="210"/>
        <v>11014184.690000003</v>
      </c>
      <c r="JO39" s="154">
        <f t="shared" si="210"/>
        <v>11421169.979999999</v>
      </c>
      <c r="JP39" s="154">
        <f t="shared" si="210"/>
        <v>11105265.460000001</v>
      </c>
      <c r="JQ39" s="154">
        <f t="shared" si="210"/>
        <v>11479375.059999999</v>
      </c>
      <c r="JR39" s="154">
        <f t="shared" si="210"/>
        <v>11138986.119999997</v>
      </c>
      <c r="JS39" s="154">
        <f t="shared" si="210"/>
        <v>10996553.120000008</v>
      </c>
      <c r="JT39" s="154">
        <f t="shared" si="210"/>
        <v>11396218.690000001</v>
      </c>
      <c r="JU39" s="154">
        <f>JU40+JU41+JU42+JU43+JU44+JU45+JU46+JU47</f>
        <v>11322937.049999995</v>
      </c>
      <c r="JV39" s="154">
        <f>JV40+JV41+JV42+JV43+JV44+JV45+JV46+JV47</f>
        <v>11227598.84</v>
      </c>
      <c r="JW39" s="237">
        <f t="shared" ref="JW39:JW47" si="211">JK39+JL39+JM39+JN39+JO39+JP39+JQ39+JR39+JS39+JT39+JU39+JV39</f>
        <v>133706786.05999999</v>
      </c>
      <c r="JX39" s="237">
        <f t="shared" ref="JX39:KG39" si="212">JX40+JX41+JX42+JX43+JX44+JX45+JX46+JX47</f>
        <v>11446141</v>
      </c>
      <c r="JY39" s="154">
        <f t="shared" si="212"/>
        <v>10981023.969999999</v>
      </c>
      <c r="JZ39" s="154">
        <f t="shared" si="212"/>
        <v>11550441.330000002</v>
      </c>
      <c r="KA39" s="154">
        <f t="shared" si="212"/>
        <v>11643128.09</v>
      </c>
      <c r="KB39" s="154">
        <f t="shared" si="212"/>
        <v>11954889.879999999</v>
      </c>
      <c r="KC39" s="154">
        <f t="shared" si="212"/>
        <v>11604302.750000002</v>
      </c>
      <c r="KD39" s="154">
        <f t="shared" si="212"/>
        <v>12359363.530000003</v>
      </c>
      <c r="KE39" s="154">
        <f t="shared" si="212"/>
        <v>11723531.289999997</v>
      </c>
      <c r="KF39" s="154">
        <f t="shared" si="212"/>
        <v>11758834.490000002</v>
      </c>
      <c r="KG39" s="154">
        <f t="shared" si="212"/>
        <v>12074747.979999999</v>
      </c>
      <c r="KH39" s="154">
        <f>KH40+KH41+KH42+KH43+KH44+KH45+KH46+KH47</f>
        <v>11118051.039999997</v>
      </c>
      <c r="KI39" s="154">
        <f>KI40+KI41+KI42+KI43+KI44+KI45+KI46+KI47</f>
        <v>11141320.710000001</v>
      </c>
      <c r="KJ39" s="237">
        <f t="shared" ref="KJ39:KJ47" si="213">JX39+JY39+JZ39+KA39+KB39+KC39+KD39+KE39+KF39+KG39+KH39+KI39</f>
        <v>139355776.05999997</v>
      </c>
      <c r="KK39" s="237">
        <f t="shared" ref="KK39:KT39" si="214">KK40+KK41+KK42+KK43+KK44+KK45+KK46+KK47</f>
        <v>11018088.640000001</v>
      </c>
      <c r="KL39" s="154">
        <f t="shared" si="214"/>
        <v>10759970.620000001</v>
      </c>
      <c r="KM39" s="154">
        <f t="shared" si="214"/>
        <v>11088790.949999999</v>
      </c>
      <c r="KN39" s="154">
        <f t="shared" si="214"/>
        <v>1026114.3600000006</v>
      </c>
      <c r="KO39" s="154">
        <f t="shared" si="214"/>
        <v>357254.13999999937</v>
      </c>
      <c r="KP39" s="154">
        <f t="shared" si="214"/>
        <v>457045.99000000104</v>
      </c>
      <c r="KQ39" s="154">
        <f t="shared" si="214"/>
        <v>10764947.939999998</v>
      </c>
      <c r="KR39" s="154">
        <f t="shared" si="214"/>
        <v>17154855.560000002</v>
      </c>
      <c r="KS39" s="154">
        <f t="shared" si="214"/>
        <v>28442296.219999999</v>
      </c>
      <c r="KT39" s="154">
        <f t="shared" si="214"/>
        <v>14569491.190000005</v>
      </c>
      <c r="KU39" s="154">
        <f>KU40+KU41+KU42+KU43+KU44+KU45+KU46+KU47</f>
        <v>13213027.610000001</v>
      </c>
      <c r="KV39" s="154">
        <f>KV40+KV41+KV42+KV43+KV44+KV45+KV46+KV47</f>
        <v>13548470.169999998</v>
      </c>
      <c r="KW39" s="237">
        <f t="shared" ref="KW39:KW47" si="215">KK39+KL39+KM39+KN39+KO39+KP39+KQ39+KR39+KS39+KT39+KU39+KV39</f>
        <v>132400353.39000002</v>
      </c>
      <c r="KX39" s="237">
        <f t="shared" ref="KX39:LG39" si="216">KX40+KX41+KX42+KX43+KX44+KX45+KX46+KX47</f>
        <v>9363866.7400000002</v>
      </c>
      <c r="KY39" s="154">
        <f t="shared" si="216"/>
        <v>11107791.940000001</v>
      </c>
      <c r="KZ39" s="154">
        <f t="shared" si="216"/>
        <v>12133718.800000001</v>
      </c>
      <c r="LA39" s="154">
        <f t="shared" si="216"/>
        <v>11979264.270000003</v>
      </c>
      <c r="LB39" s="154">
        <f t="shared" si="216"/>
        <v>12115596.959999997</v>
      </c>
      <c r="LC39" s="154">
        <f t="shared" si="216"/>
        <v>12081747.370000001</v>
      </c>
      <c r="LD39" s="154">
        <f t="shared" si="216"/>
        <v>12195157.049999995</v>
      </c>
      <c r="LE39" s="154">
        <f t="shared" si="216"/>
        <v>12084496.590000002</v>
      </c>
      <c r="LF39" s="154">
        <f t="shared" si="216"/>
        <v>12209522.449999999</v>
      </c>
      <c r="LG39" s="154">
        <f t="shared" si="216"/>
        <v>12227969.049999999</v>
      </c>
      <c r="LH39" s="154">
        <f>LH40+LH41+LH42+LH43+LH44+LH45+LH46+LH47</f>
        <v>12361178.529999999</v>
      </c>
      <c r="LI39" s="154">
        <f>LI40+LI41+LI42+LI43+LI44+LI45+LI46+LI47</f>
        <v>13545916.510000009</v>
      </c>
      <c r="LJ39" s="237">
        <f t="shared" ref="LJ39:LJ47" si="217">KX39+KY39+KZ39+LA39+LB39+LC39+LD39+LE39+LF39+LG39+LH39+LI39</f>
        <v>143406226.26000002</v>
      </c>
      <c r="LK39" s="237">
        <f t="shared" ref="LK39:LT39" si="218">LK40+LK41+LK42+LK43+LK44+LK45+LK46+LK47</f>
        <v>10979243.620000001</v>
      </c>
      <c r="LL39" s="154">
        <f t="shared" si="218"/>
        <v>11738398.760000002</v>
      </c>
      <c r="LM39" s="154">
        <f t="shared" si="218"/>
        <v>14411572.620000001</v>
      </c>
      <c r="LN39" s="154">
        <f t="shared" si="218"/>
        <v>13678301.489999998</v>
      </c>
      <c r="LO39" s="154">
        <f t="shared" si="218"/>
        <v>13560606.559999999</v>
      </c>
      <c r="LP39" s="154">
        <f t="shared" si="218"/>
        <v>13193362.300000001</v>
      </c>
      <c r="LQ39" s="154">
        <f t="shared" si="218"/>
        <v>13225109.310000004</v>
      </c>
      <c r="LR39" s="154">
        <f t="shared" si="218"/>
        <v>13251567.239999995</v>
      </c>
      <c r="LS39" s="154">
        <f t="shared" si="218"/>
        <v>13185385.210000001</v>
      </c>
      <c r="LT39" s="154">
        <f t="shared" si="218"/>
        <v>13252794.219999999</v>
      </c>
      <c r="LU39" s="154">
        <f>LU40+LU41+LU42+LU43+LU44+LU45+LU46+LU47</f>
        <v>13514655.020000005</v>
      </c>
      <c r="LV39" s="154">
        <f>LV40+LV41+LV42+LV43+LV44+LV45+LV46+LV47</f>
        <v>14249797.979999991</v>
      </c>
      <c r="LW39" s="237">
        <f t="shared" ref="LW39:LW47" si="219">LK39+LL39+LM39+LN39+LO39+LP39+LQ39+LR39+LS39+LT39+LU39+LV39</f>
        <v>158240794.32999998</v>
      </c>
      <c r="LX39" s="237">
        <f t="shared" ref="LX39:MG39" si="220">LX40+LX41+LX42+LX43+LX44+LX45+LX46+LX47</f>
        <v>12492866.33</v>
      </c>
      <c r="LY39" s="154">
        <f t="shared" si="220"/>
        <v>13170056.140000001</v>
      </c>
      <c r="LZ39" s="154">
        <f t="shared" si="220"/>
        <v>0</v>
      </c>
      <c r="MA39" s="154">
        <f t="shared" si="220"/>
        <v>0</v>
      </c>
      <c r="MB39" s="154">
        <f t="shared" si="220"/>
        <v>0</v>
      </c>
      <c r="MC39" s="154">
        <f t="shared" si="220"/>
        <v>0</v>
      </c>
      <c r="MD39" s="154">
        <f t="shared" si="220"/>
        <v>0</v>
      </c>
      <c r="ME39" s="154">
        <f t="shared" si="220"/>
        <v>0</v>
      </c>
      <c r="MF39" s="154">
        <f t="shared" si="220"/>
        <v>0</v>
      </c>
      <c r="MG39" s="154">
        <f t="shared" si="220"/>
        <v>0</v>
      </c>
      <c r="MH39" s="154">
        <f>MH40+MH41+MH42+MH43+MH44+MH45+MH46+MH47</f>
        <v>0</v>
      </c>
      <c r="MI39" s="154">
        <f>MI40+MI41+MI42+MI43+MI44+MI45+MI46+MI47</f>
        <v>0</v>
      </c>
      <c r="MJ39" s="203">
        <f t="shared" ref="MJ39:MJ47" si="221">LX39+LY39+LZ39+MA39+MB39+MC39+MD39+ME39+MF39+MG39+MH39+MI39</f>
        <v>25662922.469999999</v>
      </c>
    </row>
    <row r="40" spans="1:348" ht="15.75" x14ac:dyDescent="0.25">
      <c r="A40" s="30">
        <v>701207</v>
      </c>
      <c r="B40" s="31"/>
      <c r="C40" s="32" t="s">
        <v>249</v>
      </c>
      <c r="D40" s="32" t="s">
        <v>13</v>
      </c>
      <c r="E40" s="146">
        <v>1458429.3106326156</v>
      </c>
      <c r="F40" s="146">
        <v>1802720.7477883494</v>
      </c>
      <c r="G40" s="146">
        <v>2359105.3246536469</v>
      </c>
      <c r="H40" s="146">
        <v>3366670.8395927227</v>
      </c>
      <c r="I40" s="146">
        <v>3410832.9160407279</v>
      </c>
      <c r="J40" s="146">
        <v>3146857.7866800199</v>
      </c>
      <c r="K40" s="146">
        <v>276151.72759138711</v>
      </c>
      <c r="L40" s="146">
        <v>403242.36354531802</v>
      </c>
      <c r="M40" s="146">
        <v>231705.89217159073</v>
      </c>
      <c r="N40" s="146">
        <v>136033.21649140379</v>
      </c>
      <c r="O40" s="146">
        <v>455620.93139709567</v>
      </c>
      <c r="P40" s="146">
        <v>183316.64162911032</v>
      </c>
      <c r="Q40" s="146">
        <v>137936.07077282589</v>
      </c>
      <c r="R40" s="146">
        <v>407106.49307294277</v>
      </c>
      <c r="S40" s="146">
        <v>149073.61041562344</v>
      </c>
      <c r="T40" s="146">
        <v>84042.730762810897</v>
      </c>
      <c r="U40" s="146">
        <v>235803.70555833753</v>
      </c>
      <c r="V40" s="146">
        <v>304490.06843598734</v>
      </c>
      <c r="W40" s="146">
        <f t="shared" si="169"/>
        <v>3004523.4518444338</v>
      </c>
      <c r="X40" s="146">
        <v>212739.94324820567</v>
      </c>
      <c r="Y40" s="146">
        <v>405274.57853446837</v>
      </c>
      <c r="Z40" s="146">
        <v>248497.74661992991</v>
      </c>
      <c r="AA40" s="146">
        <v>106947.92188282424</v>
      </c>
      <c r="AB40" s="146">
        <v>462752.46202637296</v>
      </c>
      <c r="AC40" s="146">
        <v>207152.39525955601</v>
      </c>
      <c r="AD40" s="146">
        <v>174954.09781338676</v>
      </c>
      <c r="AE40" s="146">
        <v>384556.00066766818</v>
      </c>
      <c r="AF40" s="146">
        <v>164104.49006843602</v>
      </c>
      <c r="AG40" s="146">
        <v>82381.906192622264</v>
      </c>
      <c r="AH40" s="146">
        <v>233483.55867134035</v>
      </c>
      <c r="AI40" s="146">
        <v>344979.9699549324</v>
      </c>
      <c r="AJ40" s="146">
        <f t="shared" si="171"/>
        <v>3027825.0709397434</v>
      </c>
      <c r="AK40" s="146">
        <v>281735.10265398095</v>
      </c>
      <c r="AL40" s="146">
        <v>474845.60173593729</v>
      </c>
      <c r="AM40" s="146">
        <v>309313.97095643467</v>
      </c>
      <c r="AN40" s="146">
        <v>94249.707895176107</v>
      </c>
      <c r="AO40" s="146">
        <v>504024.32815890509</v>
      </c>
      <c r="AP40" s="146">
        <v>149874.81221832748</v>
      </c>
      <c r="AQ40" s="146">
        <v>173597.89684526791</v>
      </c>
      <c r="AR40" s="146">
        <v>430987.47220831248</v>
      </c>
      <c r="AS40" s="146">
        <v>112574.13666332868</v>
      </c>
      <c r="AT40" s="146">
        <v>72739.436321148125</v>
      </c>
      <c r="AU40" s="146">
        <v>129532.08358370895</v>
      </c>
      <c r="AV40" s="146">
        <v>60215.986563177707</v>
      </c>
      <c r="AW40" s="146">
        <f t="shared" si="174"/>
        <v>2793690.5358037055</v>
      </c>
      <c r="AX40" s="146">
        <v>52889.01932064764</v>
      </c>
      <c r="AY40" s="146">
        <v>207407.07018861629</v>
      </c>
      <c r="AZ40" s="146">
        <v>240271.83738107161</v>
      </c>
      <c r="BA40" s="146">
        <v>129334.41917042233</v>
      </c>
      <c r="BB40" s="146">
        <v>454262.56367885158</v>
      </c>
      <c r="BC40" s="146">
        <v>224299.9136204306</v>
      </c>
      <c r="BD40" s="146">
        <v>164505.19775496592</v>
      </c>
      <c r="BE40" s="146">
        <v>396437.4672008013</v>
      </c>
      <c r="BF40" s="146">
        <v>140325.8515272908</v>
      </c>
      <c r="BG40" s="146">
        <v>102332.66566516442</v>
      </c>
      <c r="BH40" s="146">
        <v>192704.33308295807</v>
      </c>
      <c r="BI40" s="146">
        <v>144646.47479552636</v>
      </c>
      <c r="BJ40" s="146">
        <f t="shared" si="177"/>
        <v>2449416.8133867467</v>
      </c>
      <c r="BK40" s="146">
        <v>62143.256551493912</v>
      </c>
      <c r="BL40" s="146">
        <v>45161.574653647142</v>
      </c>
      <c r="BM40" s="146">
        <v>131021.80211984643</v>
      </c>
      <c r="BN40" s="146">
        <v>168102.41829410792</v>
      </c>
      <c r="BO40" s="146">
        <v>622686.87414455006</v>
      </c>
      <c r="BP40" s="146">
        <v>233065.57974461699</v>
      </c>
      <c r="BQ40" s="146">
        <v>159451.0482390252</v>
      </c>
      <c r="BR40" s="146">
        <v>373841.62986145902</v>
      </c>
      <c r="BS40" s="146">
        <v>152955.64409113661</v>
      </c>
      <c r="BT40" s="146">
        <v>102878.00354698712</v>
      </c>
      <c r="BU40" s="146">
        <v>254106.57790852967</v>
      </c>
      <c r="BV40" s="146">
        <v>238991.49165414774</v>
      </c>
      <c r="BW40" s="146">
        <f t="shared" si="179"/>
        <v>2544405.9008095479</v>
      </c>
      <c r="BX40" s="146">
        <v>254423.92864296443</v>
      </c>
      <c r="BY40" s="146">
        <v>504889.80625104334</v>
      </c>
      <c r="BZ40" s="146">
        <v>230033.52804206306</v>
      </c>
      <c r="CA40" s="146">
        <v>151369.11613253196</v>
      </c>
      <c r="CB40" s="146">
        <v>601385.14555166126</v>
      </c>
      <c r="CC40" s="146">
        <v>163779.56993824054</v>
      </c>
      <c r="CD40" s="146">
        <v>151023.31659989973</v>
      </c>
      <c r="CE40" s="146">
        <v>435109.35156902048</v>
      </c>
      <c r="CF40" s="146">
        <v>140106.26360373903</v>
      </c>
      <c r="CG40" s="146">
        <v>89757.349524286299</v>
      </c>
      <c r="CH40" s="146">
        <v>167864.56009013497</v>
      </c>
      <c r="CI40" s="146">
        <v>82950.042063094937</v>
      </c>
      <c r="CJ40" s="146">
        <f t="shared" si="181"/>
        <v>2972691.97800868</v>
      </c>
      <c r="CK40" s="146">
        <v>50805.467200801206</v>
      </c>
      <c r="CL40" s="146">
        <v>258477.51694207976</v>
      </c>
      <c r="CM40" s="146">
        <v>526497.5914705391</v>
      </c>
      <c r="CN40" s="146">
        <v>251969.97805040909</v>
      </c>
      <c r="CO40" s="146">
        <v>743728.09213820728</v>
      </c>
      <c r="CP40" s="146">
        <v>278467.70155232848</v>
      </c>
      <c r="CQ40" s="146">
        <v>156311.37255883819</v>
      </c>
      <c r="CR40" s="146">
        <v>502766.64997496246</v>
      </c>
      <c r="CS40" s="146">
        <v>141382.90769487564</v>
      </c>
      <c r="CT40" s="146">
        <v>97746.619929894849</v>
      </c>
      <c r="CU40" s="146">
        <v>357039.72625605075</v>
      </c>
      <c r="CV40" s="146">
        <v>117559.91199298928</v>
      </c>
      <c r="CW40" s="146">
        <f t="shared" si="183"/>
        <v>3482753.5357619766</v>
      </c>
      <c r="CX40" s="146">
        <v>136745.35787013854</v>
      </c>
      <c r="CY40" s="146">
        <v>219982.42175763645</v>
      </c>
      <c r="CZ40" s="146">
        <v>189475.16090802875</v>
      </c>
      <c r="DA40" s="146">
        <v>274024.50600901351</v>
      </c>
      <c r="DB40" s="146">
        <v>184175.30099315639</v>
      </c>
      <c r="DC40" s="146">
        <v>96169.096728425982</v>
      </c>
      <c r="DD40" s="146">
        <v>63841.613378401016</v>
      </c>
      <c r="DE40" s="146">
        <v>101777.47525454857</v>
      </c>
      <c r="DF40" s="146">
        <v>93789.146678350677</v>
      </c>
      <c r="DG40" s="146">
        <v>57359.343223168049</v>
      </c>
      <c r="DH40" s="146">
        <v>38263.951510599378</v>
      </c>
      <c r="DI40" s="146">
        <v>41017.662535469775</v>
      </c>
      <c r="DJ40" s="146">
        <f t="shared" si="185"/>
        <v>1496621.0368469367</v>
      </c>
      <c r="DK40" s="146">
        <v>48619.162911033221</v>
      </c>
      <c r="DL40" s="146">
        <v>37565.465239525955</v>
      </c>
      <c r="DM40" s="146">
        <v>123310.53688866635</v>
      </c>
      <c r="DN40" s="146">
        <v>79413.822441996352</v>
      </c>
      <c r="DO40" s="146">
        <v>71414.536012351848</v>
      </c>
      <c r="DP40" s="146">
        <v>26883.751627441139</v>
      </c>
      <c r="DQ40" s="146">
        <v>16916.604698714764</v>
      </c>
      <c r="DR40" s="146">
        <v>23477.71841094975</v>
      </c>
      <c r="DS40" s="146">
        <v>14978.760390585881</v>
      </c>
      <c r="DT40" s="146">
        <v>9690.1170505758892</v>
      </c>
      <c r="DU40" s="146">
        <v>6948.4649474211319</v>
      </c>
      <c r="DV40" s="146">
        <v>81526.792480387245</v>
      </c>
      <c r="DW40" s="146">
        <f t="shared" si="187"/>
        <v>540745.73309964954</v>
      </c>
      <c r="DX40" s="146">
        <v>117712.21</v>
      </c>
      <c r="DY40" s="146">
        <v>167021.24</v>
      </c>
      <c r="DZ40" s="146">
        <v>19362.64</v>
      </c>
      <c r="EA40" s="146">
        <v>22470.48</v>
      </c>
      <c r="EB40" s="146">
        <v>31683.34</v>
      </c>
      <c r="EC40" s="146">
        <v>31740.799999999999</v>
      </c>
      <c r="ED40" s="146">
        <v>19352.560000000001</v>
      </c>
      <c r="EE40" s="146">
        <v>14473.1</v>
      </c>
      <c r="EF40" s="146">
        <v>10965.05</v>
      </c>
      <c r="EG40" s="146">
        <v>11294.51</v>
      </c>
      <c r="EH40" s="146">
        <v>4446.4500000000116</v>
      </c>
      <c r="EI40" s="146">
        <v>4994.6599999999744</v>
      </c>
      <c r="EJ40" s="146">
        <f t="shared" si="189"/>
        <v>455517.04</v>
      </c>
      <c r="EK40" s="146">
        <v>66565.91</v>
      </c>
      <c r="EL40" s="146">
        <v>45306.44</v>
      </c>
      <c r="EM40" s="146">
        <v>177550.6</v>
      </c>
      <c r="EN40" s="146">
        <v>137748.84</v>
      </c>
      <c r="EO40" s="146">
        <v>106067.52</v>
      </c>
      <c r="EP40" s="146">
        <v>29671.95</v>
      </c>
      <c r="EQ40" s="146">
        <v>10631.4</v>
      </c>
      <c r="ER40" s="146">
        <v>11226.279999999912</v>
      </c>
      <c r="ES40" s="146">
        <v>15804.8</v>
      </c>
      <c r="ET40" s="146">
        <v>19003.080000000002</v>
      </c>
      <c r="EU40" s="146">
        <v>28412.440000000061</v>
      </c>
      <c r="EV40" s="146">
        <v>17414.740000000002</v>
      </c>
      <c r="EW40" s="146">
        <f t="shared" si="191"/>
        <v>665404</v>
      </c>
      <c r="EX40" s="146">
        <v>5123.3599999999997</v>
      </c>
      <c r="EY40" s="146">
        <v>23603.34</v>
      </c>
      <c r="EZ40" s="146">
        <v>-16574.14</v>
      </c>
      <c r="FA40" s="146">
        <v>206542.39</v>
      </c>
      <c r="FB40" s="146">
        <v>137309.99</v>
      </c>
      <c r="FC40" s="146">
        <v>111022.79</v>
      </c>
      <c r="FD40" s="146">
        <v>43498.98</v>
      </c>
      <c r="FE40" s="146">
        <v>-2153.4100000000326</v>
      </c>
      <c r="FF40" s="146">
        <v>7614.12</v>
      </c>
      <c r="FG40" s="146">
        <v>-4612.1599999999744</v>
      </c>
      <c r="FH40" s="146">
        <v>19236.679999999935</v>
      </c>
      <c r="FI40" s="146">
        <v>-33753.760000000002</v>
      </c>
      <c r="FJ40" s="146">
        <f t="shared" si="193"/>
        <v>496858.17999999993</v>
      </c>
      <c r="FK40" s="146">
        <v>7111.57</v>
      </c>
      <c r="FL40" s="146">
        <v>1268.8499999999999</v>
      </c>
      <c r="FM40" s="146">
        <v>2763.35</v>
      </c>
      <c r="FN40" s="146">
        <v>140602.78</v>
      </c>
      <c r="FO40" s="146">
        <v>289654.11</v>
      </c>
      <c r="FP40" s="146">
        <v>155205.67000000001</v>
      </c>
      <c r="FQ40" s="146">
        <v>38462.220000000088</v>
      </c>
      <c r="FR40" s="146">
        <v>21538.49</v>
      </c>
      <c r="FS40" s="146">
        <v>10871.96</v>
      </c>
      <c r="FT40" s="146">
        <v>31350.02</v>
      </c>
      <c r="FU40" s="146">
        <v>51593.95</v>
      </c>
      <c r="FV40" s="146">
        <v>83620.3</v>
      </c>
      <c r="FW40" s="146">
        <f t="shared" si="195"/>
        <v>834043.27</v>
      </c>
      <c r="FX40" s="146">
        <v>22150.73</v>
      </c>
      <c r="FY40" s="146">
        <v>37000.31</v>
      </c>
      <c r="FZ40" s="146">
        <v>3743.28</v>
      </c>
      <c r="GA40" s="146">
        <v>34787.410000000003</v>
      </c>
      <c r="GB40" s="146">
        <v>3990.89</v>
      </c>
      <c r="GC40" s="146">
        <v>-70685.64</v>
      </c>
      <c r="GD40" s="146">
        <v>-36108.800000000003</v>
      </c>
      <c r="GE40" s="146">
        <v>2180.98</v>
      </c>
      <c r="GF40" s="146">
        <v>2072.2600000000002</v>
      </c>
      <c r="GG40" s="146">
        <v>1965.9479594823283</v>
      </c>
      <c r="GH40" s="146">
        <v>2120.0514172801595</v>
      </c>
      <c r="GI40" s="146">
        <v>87681.84</v>
      </c>
      <c r="GJ40" s="154">
        <f t="shared" si="197"/>
        <v>90899.259376762478</v>
      </c>
      <c r="GK40" s="146">
        <v>9364.2900000000009</v>
      </c>
      <c r="GL40" s="146">
        <v>6731.04</v>
      </c>
      <c r="GM40" s="146">
        <v>20379.740000000002</v>
      </c>
      <c r="GN40" s="146">
        <v>28264.05</v>
      </c>
      <c r="GO40" s="146">
        <v>40447.300000000003</v>
      </c>
      <c r="GP40" s="146">
        <v>30859.59</v>
      </c>
      <c r="GQ40" s="146">
        <v>19180.38</v>
      </c>
      <c r="GR40" s="146">
        <v>-10057.44</v>
      </c>
      <c r="GS40" s="146">
        <v>9675.2699999999895</v>
      </c>
      <c r="GT40" s="146">
        <v>13473.09</v>
      </c>
      <c r="GU40" s="146">
        <v>6751.679999999993</v>
      </c>
      <c r="GV40" s="146">
        <v>1161.3800000000001</v>
      </c>
      <c r="GW40" s="154">
        <f t="shared" si="199"/>
        <v>176230.37</v>
      </c>
      <c r="GX40" s="146">
        <v>2520.31</v>
      </c>
      <c r="GY40" s="146">
        <v>2105.0499999999997</v>
      </c>
      <c r="GZ40" s="146">
        <v>-21605.48</v>
      </c>
      <c r="HA40" s="146">
        <v>20208.239999999998</v>
      </c>
      <c r="HB40" s="146">
        <v>22923.16</v>
      </c>
      <c r="HC40" s="146">
        <v>12487.020000000004</v>
      </c>
      <c r="HD40" s="146">
        <v>5870.1699999999983</v>
      </c>
      <c r="HE40" s="146">
        <v>581.45999999999913</v>
      </c>
      <c r="HF40" s="146">
        <v>2762.9700000000012</v>
      </c>
      <c r="HG40" s="146">
        <v>8140.8099999999977</v>
      </c>
      <c r="HH40" s="146">
        <v>30487.250000000007</v>
      </c>
      <c r="HI40" s="146">
        <v>5247.6299999999901</v>
      </c>
      <c r="HJ40" s="154">
        <f t="shared" si="201"/>
        <v>91728.59</v>
      </c>
      <c r="HK40" s="146">
        <v>-1336.21</v>
      </c>
      <c r="HL40" s="146">
        <v>-7544.9900000000007</v>
      </c>
      <c r="HM40" s="146">
        <v>-4289.2699999999986</v>
      </c>
      <c r="HN40" s="146">
        <v>621.46999999999935</v>
      </c>
      <c r="HO40" s="146">
        <v>21189.15</v>
      </c>
      <c r="HP40" s="146">
        <v>16950.629999999997</v>
      </c>
      <c r="HQ40" s="146">
        <v>2903.8700000000026</v>
      </c>
      <c r="HR40" s="146">
        <v>564.75</v>
      </c>
      <c r="HS40" s="146">
        <v>-59.780000000002474</v>
      </c>
      <c r="HT40" s="146">
        <v>7651.9500000000007</v>
      </c>
      <c r="HU40" s="146">
        <v>27443.4</v>
      </c>
      <c r="HV40" s="146">
        <v>6301.5200000000041</v>
      </c>
      <c r="HW40" s="154">
        <f t="shared" si="203"/>
        <v>70396.490000000005</v>
      </c>
      <c r="HX40" s="146">
        <v>263.51</v>
      </c>
      <c r="HY40" s="146">
        <v>1149.92</v>
      </c>
      <c r="HZ40" s="146">
        <v>-900.93000000000006</v>
      </c>
      <c r="IA40" s="146">
        <v>5099.01</v>
      </c>
      <c r="IB40" s="146">
        <v>11339.409999999998</v>
      </c>
      <c r="IC40" s="146">
        <v>13177.670000000002</v>
      </c>
      <c r="ID40" s="146">
        <v>19027.439999999999</v>
      </c>
      <c r="IE40" s="146">
        <v>2368.739999999998</v>
      </c>
      <c r="IF40" s="146">
        <v>2633.8800000000047</v>
      </c>
      <c r="IG40" s="146">
        <v>13952.450000000004</v>
      </c>
      <c r="IH40" s="146">
        <v>22300.549999999988</v>
      </c>
      <c r="II40" s="146">
        <v>7140.6800000000076</v>
      </c>
      <c r="IJ40" s="146">
        <f t="shared" si="205"/>
        <v>97552.33</v>
      </c>
      <c r="IK40" s="146">
        <v>2840.48</v>
      </c>
      <c r="IL40" s="146">
        <v>-60.9699999999998</v>
      </c>
      <c r="IM40" s="146">
        <v>2183.4299999999994</v>
      </c>
      <c r="IN40" s="146">
        <v>-1.7599999999993088</v>
      </c>
      <c r="IO40" s="146">
        <v>435.72999999999956</v>
      </c>
      <c r="IP40" s="146">
        <v>7728.0300000000007</v>
      </c>
      <c r="IQ40" s="146">
        <v>1358.8999999999996</v>
      </c>
      <c r="IR40" s="146">
        <v>1364.5900000000001</v>
      </c>
      <c r="IS40" s="146">
        <v>1102.1699999999983</v>
      </c>
      <c r="IT40" s="146">
        <v>-225.62999999999738</v>
      </c>
      <c r="IU40" s="146">
        <v>55935.28</v>
      </c>
      <c r="IV40" s="146">
        <v>176.5399999999936</v>
      </c>
      <c r="IW40" s="154">
        <f t="shared" si="207"/>
        <v>72836.789999999994</v>
      </c>
      <c r="IX40" s="146">
        <v>7311.92</v>
      </c>
      <c r="IY40" s="146">
        <v>560.51999999999953</v>
      </c>
      <c r="IZ40" s="146">
        <v>2112.7799999999997</v>
      </c>
      <c r="JA40" s="146">
        <v>717.56000000000131</v>
      </c>
      <c r="JB40" s="146">
        <v>221.82999999999993</v>
      </c>
      <c r="JC40" s="146">
        <v>27657.82</v>
      </c>
      <c r="JD40" s="146">
        <v>3149.3899999999994</v>
      </c>
      <c r="JE40" s="146">
        <v>22044.940000000002</v>
      </c>
      <c r="JF40" s="146">
        <v>11232.129999999997</v>
      </c>
      <c r="JG40" s="146">
        <v>25357.430000000008</v>
      </c>
      <c r="JH40" s="146">
        <v>7471.0099999999948</v>
      </c>
      <c r="JI40" s="146">
        <v>1775.2299999999959</v>
      </c>
      <c r="JJ40" s="154">
        <f t="shared" si="209"/>
        <v>109612.56</v>
      </c>
      <c r="JK40" s="146">
        <v>3326.34</v>
      </c>
      <c r="JL40" s="146">
        <v>1874.7600000000002</v>
      </c>
      <c r="JM40" s="146">
        <v>362.67000000000007</v>
      </c>
      <c r="JN40" s="146">
        <v>-167.41000000000076</v>
      </c>
      <c r="JO40" s="146">
        <v>144.44000000000051</v>
      </c>
      <c r="JP40" s="146">
        <v>6222.0899999999992</v>
      </c>
      <c r="JQ40" s="146">
        <v>15023.25</v>
      </c>
      <c r="JR40" s="146">
        <v>2300.7700000000004</v>
      </c>
      <c r="JS40" s="146">
        <v>1916.8400000000001</v>
      </c>
      <c r="JT40" s="146">
        <v>3533.5500000000029</v>
      </c>
      <c r="JU40" s="146">
        <v>16727.939999999995</v>
      </c>
      <c r="JV40" s="146">
        <v>5011.3899999999994</v>
      </c>
      <c r="JW40" s="238">
        <f t="shared" si="211"/>
        <v>56276.63</v>
      </c>
      <c r="JX40" s="238">
        <v>1207.8699999999999</v>
      </c>
      <c r="JY40" s="146">
        <v>662.91000000000008</v>
      </c>
      <c r="JZ40" s="146">
        <v>273.18000000000006</v>
      </c>
      <c r="KA40" s="146">
        <v>234.42000000000007</v>
      </c>
      <c r="KB40" s="146">
        <v>64.25</v>
      </c>
      <c r="KC40" s="146">
        <v>40444.310000000005</v>
      </c>
      <c r="KD40" s="146">
        <v>32975.279999999999</v>
      </c>
      <c r="KE40" s="146">
        <v>2521.8000000000029</v>
      </c>
      <c r="KF40" s="146">
        <v>2281.429999999993</v>
      </c>
      <c r="KG40" s="146">
        <v>9722.6600000000035</v>
      </c>
      <c r="KH40" s="146">
        <v>26177.160000000003</v>
      </c>
      <c r="KI40" s="146">
        <v>3494.0199999999895</v>
      </c>
      <c r="KJ40" s="238">
        <f t="shared" si="213"/>
        <v>120059.29</v>
      </c>
      <c r="KK40" s="238">
        <v>406.45</v>
      </c>
      <c r="KL40" s="146">
        <v>194.57999999999998</v>
      </c>
      <c r="KM40" s="146">
        <v>-206.85999999999996</v>
      </c>
      <c r="KN40" s="146">
        <v>469.09</v>
      </c>
      <c r="KO40" s="146">
        <v>6968.73</v>
      </c>
      <c r="KP40" s="146">
        <v>40296.26</v>
      </c>
      <c r="KQ40" s="146">
        <v>37024.89</v>
      </c>
      <c r="KR40" s="146">
        <v>6297.7100000000064</v>
      </c>
      <c r="KS40" s="146">
        <v>2870.5499999999884</v>
      </c>
      <c r="KT40" s="146">
        <v>13703.700000000012</v>
      </c>
      <c r="KU40" s="146">
        <v>32330.630000000005</v>
      </c>
      <c r="KV40" s="146">
        <v>5125.539999999979</v>
      </c>
      <c r="KW40" s="238">
        <f t="shared" si="215"/>
        <v>145481.26999999999</v>
      </c>
      <c r="KX40" s="238">
        <v>537.66</v>
      </c>
      <c r="KY40" s="146">
        <v>1341.4</v>
      </c>
      <c r="KZ40" s="146">
        <v>349.19000000000005</v>
      </c>
      <c r="LA40" s="146">
        <v>563.48</v>
      </c>
      <c r="LB40" s="146">
        <v>19390.510000000002</v>
      </c>
      <c r="LC40" s="146">
        <v>-6435.5500000000011</v>
      </c>
      <c r="LD40" s="146">
        <v>2589.0599999999995</v>
      </c>
      <c r="LE40" s="146">
        <v>958.9900000000016</v>
      </c>
      <c r="LF40" s="146">
        <v>2007.1399999999994</v>
      </c>
      <c r="LG40" s="146">
        <v>7154.619999999999</v>
      </c>
      <c r="LH40" s="146">
        <v>17729.29</v>
      </c>
      <c r="LI40" s="146">
        <v>2647.6100000000006</v>
      </c>
      <c r="LJ40" s="238">
        <f t="shared" si="217"/>
        <v>48833.4</v>
      </c>
      <c r="LK40" s="238">
        <v>1231.08</v>
      </c>
      <c r="LL40" s="146">
        <v>1139</v>
      </c>
      <c r="LM40" s="146">
        <v>16.180000000000291</v>
      </c>
      <c r="LN40" s="146">
        <v>249.64999999999964</v>
      </c>
      <c r="LO40" s="146">
        <v>21209.55</v>
      </c>
      <c r="LP40" s="146">
        <v>3694.91</v>
      </c>
      <c r="LQ40" s="146">
        <v>15824.719999999998</v>
      </c>
      <c r="LR40" s="146">
        <v>5123.4500000000044</v>
      </c>
      <c r="LS40" s="146">
        <v>2188.5400000000009</v>
      </c>
      <c r="LT40" s="146">
        <v>6177.5400000000009</v>
      </c>
      <c r="LU40" s="146">
        <v>14444.760000000002</v>
      </c>
      <c r="LV40" s="146">
        <v>6815.2599999999948</v>
      </c>
      <c r="LW40" s="238">
        <f t="shared" si="219"/>
        <v>78114.64</v>
      </c>
      <c r="LX40" s="238">
        <v>2768.4</v>
      </c>
      <c r="LY40" s="146">
        <v>393.61000000000013</v>
      </c>
      <c r="LZ40" s="146">
        <v>0</v>
      </c>
      <c r="MA40" s="146">
        <v>0</v>
      </c>
      <c r="MB40" s="146">
        <v>0</v>
      </c>
      <c r="MC40" s="146">
        <v>0</v>
      </c>
      <c r="MD40" s="146">
        <v>0</v>
      </c>
      <c r="ME40" s="146">
        <v>0</v>
      </c>
      <c r="MF40" s="146">
        <v>0</v>
      </c>
      <c r="MG40" s="146">
        <v>0</v>
      </c>
      <c r="MH40" s="146">
        <v>0</v>
      </c>
      <c r="MI40" s="146">
        <v>0</v>
      </c>
      <c r="MJ40" s="204">
        <f t="shared" si="221"/>
        <v>3162.01</v>
      </c>
    </row>
    <row r="41" spans="1:348" ht="15.75" x14ac:dyDescent="0.25">
      <c r="A41" s="30">
        <v>701208</v>
      </c>
      <c r="B41" s="31"/>
      <c r="C41" s="32" t="s">
        <v>250</v>
      </c>
      <c r="D41" s="32" t="s">
        <v>14</v>
      </c>
      <c r="E41" s="146">
        <v>369041.06159238861</v>
      </c>
      <c r="F41" s="146">
        <v>456159.23885828746</v>
      </c>
      <c r="G41" s="146">
        <v>485232.01468869974</v>
      </c>
      <c r="H41" s="146">
        <v>350525.78868302453</v>
      </c>
      <c r="I41" s="146">
        <v>593753.1296945418</v>
      </c>
      <c r="J41" s="146">
        <v>674311.46720080124</v>
      </c>
      <c r="K41" s="146">
        <v>64726.256050742792</v>
      </c>
      <c r="L41" s="146">
        <v>60920.547487898519</v>
      </c>
      <c r="M41" s="146">
        <v>62243.365047571358</v>
      </c>
      <c r="N41" s="146">
        <v>57315.139375730272</v>
      </c>
      <c r="O41" s="146">
        <v>66182.607244199637</v>
      </c>
      <c r="P41" s="146">
        <v>59614.421632448677</v>
      </c>
      <c r="Q41" s="146">
        <v>49916.541478884996</v>
      </c>
      <c r="R41" s="146">
        <v>61079.118678017032</v>
      </c>
      <c r="S41" s="146">
        <v>73551.994658654643</v>
      </c>
      <c r="T41" s="146">
        <v>73493.573693874161</v>
      </c>
      <c r="U41" s="146">
        <v>55871.306960440663</v>
      </c>
      <c r="V41" s="146">
        <v>69671.173426806869</v>
      </c>
      <c r="W41" s="146">
        <f t="shared" si="169"/>
        <v>754586.04573526978</v>
      </c>
      <c r="X41" s="146">
        <v>59977.46619929895</v>
      </c>
      <c r="Y41" s="146">
        <v>52879.318978467702</v>
      </c>
      <c r="Z41" s="146">
        <v>66094.975797028877</v>
      </c>
      <c r="AA41" s="146">
        <v>58370.889667835087</v>
      </c>
      <c r="AB41" s="146">
        <v>58287.431146720082</v>
      </c>
      <c r="AC41" s="146">
        <v>60361.375396427982</v>
      </c>
      <c r="AD41" s="146">
        <v>50308.796528125524</v>
      </c>
      <c r="AE41" s="146">
        <v>63495.242864296451</v>
      </c>
      <c r="AF41" s="146">
        <v>64626.105825404775</v>
      </c>
      <c r="AG41" s="146">
        <v>63912.53546987148</v>
      </c>
      <c r="AH41" s="146">
        <v>57331.83107995327</v>
      </c>
      <c r="AI41" s="146">
        <v>92960.273743949263</v>
      </c>
      <c r="AJ41" s="146">
        <f t="shared" si="171"/>
        <v>748606.24269737944</v>
      </c>
      <c r="AK41" s="146">
        <v>70448.589550993158</v>
      </c>
      <c r="AL41" s="146">
        <v>86026.122517109005</v>
      </c>
      <c r="AM41" s="146">
        <v>42551.326990485737</v>
      </c>
      <c r="AN41" s="146">
        <v>37063.9292271741</v>
      </c>
      <c r="AO41" s="146">
        <v>47804.581872809213</v>
      </c>
      <c r="AP41" s="146">
        <v>49524.286429644468</v>
      </c>
      <c r="AQ41" s="146">
        <v>30570.856284426642</v>
      </c>
      <c r="AR41" s="146">
        <v>57995.976965448135</v>
      </c>
      <c r="AS41" s="146">
        <v>45618.746453012878</v>
      </c>
      <c r="AT41" s="146">
        <v>41906.882782507048</v>
      </c>
      <c r="AU41" s="146">
        <v>41332.109622767457</v>
      </c>
      <c r="AV41" s="146">
        <v>29076.47112335189</v>
      </c>
      <c r="AW41" s="146">
        <f t="shared" si="174"/>
        <v>579919.8798197296</v>
      </c>
      <c r="AX41" s="146">
        <v>15154.944833917543</v>
      </c>
      <c r="AY41" s="146">
        <v>43909.973835753633</v>
      </c>
      <c r="AZ41" s="146">
        <v>32279.32882657319</v>
      </c>
      <c r="BA41" s="146">
        <v>11621.764605241204</v>
      </c>
      <c r="BB41" s="146">
        <v>24776.148305792016</v>
      </c>
      <c r="BC41" s="146">
        <v>21777.124853947589</v>
      </c>
      <c r="BD41" s="146">
        <v>19575.416917042225</v>
      </c>
      <c r="BE41" s="146">
        <v>37042.352528793177</v>
      </c>
      <c r="BF41" s="146">
        <v>27524.665581705904</v>
      </c>
      <c r="BG41" s="146">
        <v>32507.093974294774</v>
      </c>
      <c r="BH41" s="146">
        <v>34123.447462860953</v>
      </c>
      <c r="BI41" s="146">
        <v>34142.917250876322</v>
      </c>
      <c r="BJ41" s="146">
        <f t="shared" si="177"/>
        <v>334435.17897679849</v>
      </c>
      <c r="BK41" s="146">
        <v>20451.510599232184</v>
      </c>
      <c r="BL41" s="146">
        <v>14768.053622099815</v>
      </c>
      <c r="BM41" s="146">
        <v>24055.319312301788</v>
      </c>
      <c r="BN41" s="146">
        <v>39576.768611250212</v>
      </c>
      <c r="BO41" s="146">
        <v>24125.020781171759</v>
      </c>
      <c r="BP41" s="146">
        <v>30665.568602904343</v>
      </c>
      <c r="BQ41" s="146">
        <v>26997.010265398108</v>
      </c>
      <c r="BR41" s="146">
        <v>36808.264980804553</v>
      </c>
      <c r="BS41" s="146">
        <v>41560.166833583688</v>
      </c>
      <c r="BT41" s="146">
        <v>36928.55141044905</v>
      </c>
      <c r="BU41" s="146">
        <v>37594.228676347826</v>
      </c>
      <c r="BV41" s="146">
        <v>46260.734727090654</v>
      </c>
      <c r="BW41" s="146">
        <f t="shared" si="179"/>
        <v>379791.19842263393</v>
      </c>
      <c r="BX41" s="146">
        <v>43422.235269571029</v>
      </c>
      <c r="BY41" s="146">
        <v>61395.516691704222</v>
      </c>
      <c r="BZ41" s="146">
        <v>36400.301619095299</v>
      </c>
      <c r="CA41" s="146">
        <v>36035.725630111832</v>
      </c>
      <c r="CB41" s="146">
        <v>54426.438866633325</v>
      </c>
      <c r="CC41" s="146">
        <v>45675.463570355503</v>
      </c>
      <c r="CD41" s="146">
        <v>33285.646928726484</v>
      </c>
      <c r="CE41" s="146">
        <v>34272.162368552759</v>
      </c>
      <c r="CF41" s="146">
        <v>47123.476130863004</v>
      </c>
      <c r="CG41" s="146">
        <v>64090.199507594749</v>
      </c>
      <c r="CH41" s="146">
        <v>59499.694625271222</v>
      </c>
      <c r="CI41" s="146">
        <v>65038.430061759274</v>
      </c>
      <c r="CJ41" s="146">
        <f t="shared" si="181"/>
        <v>580665.2912702387</v>
      </c>
      <c r="CK41" s="146">
        <v>44580.443331664166</v>
      </c>
      <c r="CL41" s="146">
        <v>29435.409781338672</v>
      </c>
      <c r="CM41" s="146">
        <v>74996.77766649978</v>
      </c>
      <c r="CN41" s="146">
        <v>71927.053455182759</v>
      </c>
      <c r="CO41" s="146">
        <v>72971.957936905368</v>
      </c>
      <c r="CP41" s="146">
        <v>76118.344182941088</v>
      </c>
      <c r="CQ41" s="146">
        <v>59531.021824403295</v>
      </c>
      <c r="CR41" s="146">
        <v>67701.552328492733</v>
      </c>
      <c r="CS41" s="146">
        <v>75667.668168920049</v>
      </c>
      <c r="CT41" s="146">
        <v>68123.017860123524</v>
      </c>
      <c r="CU41" s="146">
        <v>72888.499415790357</v>
      </c>
      <c r="CV41" s="146">
        <v>82661.538015356389</v>
      </c>
      <c r="CW41" s="146">
        <f t="shared" si="183"/>
        <v>796603.28396761825</v>
      </c>
      <c r="CX41" s="146">
        <v>44969.232849273918</v>
      </c>
      <c r="CY41" s="146">
        <v>45934.807336004014</v>
      </c>
      <c r="CZ41" s="146">
        <v>254539.7889751294</v>
      </c>
      <c r="DA41" s="146">
        <v>472322.47821732605</v>
      </c>
      <c r="DB41" s="146">
        <v>352561.98522784183</v>
      </c>
      <c r="DC41" s="146">
        <v>360417.53755633446</v>
      </c>
      <c r="DD41" s="146">
        <v>342530.49808045401</v>
      </c>
      <c r="DE41" s="146">
        <v>312881.49173760647</v>
      </c>
      <c r="DF41" s="146">
        <v>378422.5705224502</v>
      </c>
      <c r="DG41" s="146">
        <v>320531.69662827568</v>
      </c>
      <c r="DH41" s="146">
        <v>373055.15001669218</v>
      </c>
      <c r="DI41" s="146">
        <v>420992.68974294758</v>
      </c>
      <c r="DJ41" s="146">
        <f t="shared" si="185"/>
        <v>3679159.926890336</v>
      </c>
      <c r="DK41" s="146">
        <v>329840.15807043901</v>
      </c>
      <c r="DL41" s="146">
        <v>59453.433650475665</v>
      </c>
      <c r="DM41" s="146">
        <v>359699.14450842934</v>
      </c>
      <c r="DN41" s="146">
        <v>478645.73572859296</v>
      </c>
      <c r="DO41" s="146">
        <v>528203.57945251209</v>
      </c>
      <c r="DP41" s="146">
        <v>380958.91946252726</v>
      </c>
      <c r="DQ41" s="146">
        <v>366556.49670338817</v>
      </c>
      <c r="DR41" s="146">
        <v>401368.8760223671</v>
      </c>
      <c r="DS41" s="146">
        <v>374747.31776831928</v>
      </c>
      <c r="DT41" s="146">
        <v>366109.72938574513</v>
      </c>
      <c r="DU41" s="146">
        <v>415984.21185945574</v>
      </c>
      <c r="DV41" s="146">
        <v>360949.62260056782</v>
      </c>
      <c r="DW41" s="146">
        <f t="shared" si="187"/>
        <v>4422517.2252128199</v>
      </c>
      <c r="DX41" s="146">
        <v>23105.11</v>
      </c>
      <c r="DY41" s="146">
        <v>225421.89</v>
      </c>
      <c r="DZ41" s="146">
        <v>688165.26</v>
      </c>
      <c r="EA41" s="146">
        <v>400209.03</v>
      </c>
      <c r="EB41" s="146">
        <v>408386.9</v>
      </c>
      <c r="EC41" s="146">
        <v>455092.97</v>
      </c>
      <c r="ED41" s="146">
        <v>416535.56</v>
      </c>
      <c r="EE41" s="146">
        <v>407668.12</v>
      </c>
      <c r="EF41" s="146">
        <v>377731.3</v>
      </c>
      <c r="EG41" s="146">
        <v>413648.23</v>
      </c>
      <c r="EH41" s="146">
        <v>387303.21</v>
      </c>
      <c r="EI41" s="146">
        <v>376967.25</v>
      </c>
      <c r="EJ41" s="146">
        <f t="shared" si="189"/>
        <v>4580234.83</v>
      </c>
      <c r="EK41" s="146">
        <v>301029.3</v>
      </c>
      <c r="EL41" s="146">
        <v>334702.18</v>
      </c>
      <c r="EM41" s="146">
        <v>280386.76</v>
      </c>
      <c r="EN41" s="146">
        <v>476568.58</v>
      </c>
      <c r="EO41" s="146">
        <v>528544.82999999996</v>
      </c>
      <c r="EP41" s="146">
        <v>387098.68</v>
      </c>
      <c r="EQ41" s="146">
        <v>418949.85</v>
      </c>
      <c r="ER41" s="146">
        <v>418590.28</v>
      </c>
      <c r="ES41" s="146">
        <v>475484.23</v>
      </c>
      <c r="ET41" s="146">
        <v>414787.08</v>
      </c>
      <c r="EU41" s="146">
        <v>357087.95</v>
      </c>
      <c r="EV41" s="146">
        <v>415130.54</v>
      </c>
      <c r="EW41" s="146">
        <f t="shared" si="191"/>
        <v>4808360.26</v>
      </c>
      <c r="EX41" s="146">
        <v>349563.07</v>
      </c>
      <c r="EY41" s="146">
        <v>347159.75</v>
      </c>
      <c r="EZ41" s="146">
        <v>476890.52</v>
      </c>
      <c r="FA41" s="146">
        <v>253519.22</v>
      </c>
      <c r="FB41" s="146">
        <v>312335.01</v>
      </c>
      <c r="FC41" s="146">
        <v>580749.81999999995</v>
      </c>
      <c r="FD41" s="146">
        <v>408779.96</v>
      </c>
      <c r="FE41" s="146">
        <v>393482.83</v>
      </c>
      <c r="FF41" s="146">
        <v>393248.1</v>
      </c>
      <c r="FG41" s="146">
        <v>465515.48</v>
      </c>
      <c r="FH41" s="146">
        <v>371265.08</v>
      </c>
      <c r="FI41" s="146">
        <v>468415.38</v>
      </c>
      <c r="FJ41" s="146">
        <f t="shared" si="193"/>
        <v>4820924.22</v>
      </c>
      <c r="FK41" s="146">
        <v>415881.17</v>
      </c>
      <c r="FL41" s="146">
        <v>388716.38</v>
      </c>
      <c r="FM41" s="146">
        <v>388208.41</v>
      </c>
      <c r="FN41" s="146">
        <v>320845.78999999998</v>
      </c>
      <c r="FO41" s="146">
        <v>336595.09</v>
      </c>
      <c r="FP41" s="146">
        <v>577653.77</v>
      </c>
      <c r="FQ41" s="146">
        <v>493648.26</v>
      </c>
      <c r="FR41" s="146">
        <v>458416.16</v>
      </c>
      <c r="FS41" s="146">
        <v>442773.32</v>
      </c>
      <c r="FT41" s="146">
        <v>442867.33</v>
      </c>
      <c r="FU41" s="146">
        <v>507646.08</v>
      </c>
      <c r="FV41" s="146">
        <v>394289.91999999998</v>
      </c>
      <c r="FW41" s="146">
        <f t="shared" si="195"/>
        <v>5167541.68</v>
      </c>
      <c r="FX41" s="146">
        <v>439547.56</v>
      </c>
      <c r="FY41" s="146">
        <v>422243.07</v>
      </c>
      <c r="FZ41" s="146">
        <v>467038.11</v>
      </c>
      <c r="GA41" s="146">
        <v>387093.26</v>
      </c>
      <c r="GB41" s="146">
        <v>466740.19</v>
      </c>
      <c r="GC41" s="146">
        <v>473209.46</v>
      </c>
      <c r="GD41" s="146">
        <v>398728.43</v>
      </c>
      <c r="GE41" s="146">
        <v>402780.46</v>
      </c>
      <c r="GF41" s="146">
        <v>416370.65</v>
      </c>
      <c r="GG41" s="146">
        <v>395009.81042718125</v>
      </c>
      <c r="GH41" s="146">
        <v>425973.18224854086</v>
      </c>
      <c r="GI41" s="146">
        <v>446476.29999999981</v>
      </c>
      <c r="GJ41" s="154">
        <f t="shared" si="197"/>
        <v>5141210.4826757209</v>
      </c>
      <c r="GK41" s="146">
        <v>453251.77</v>
      </c>
      <c r="GL41" s="146">
        <v>437301.94</v>
      </c>
      <c r="GM41" s="146">
        <v>442747.47</v>
      </c>
      <c r="GN41" s="146">
        <v>419874.28</v>
      </c>
      <c r="GO41" s="146">
        <v>433434.89</v>
      </c>
      <c r="GP41" s="146">
        <v>425219.67</v>
      </c>
      <c r="GQ41" s="146">
        <v>447296.93</v>
      </c>
      <c r="GR41" s="146">
        <v>426498.58</v>
      </c>
      <c r="GS41" s="146">
        <v>412951.07</v>
      </c>
      <c r="GT41" s="146">
        <v>439416.25</v>
      </c>
      <c r="GU41" s="146">
        <v>433988.05000000075</v>
      </c>
      <c r="GV41" s="146">
        <v>400959.68</v>
      </c>
      <c r="GW41" s="154">
        <f t="shared" si="199"/>
        <v>5172940.58</v>
      </c>
      <c r="GX41" s="146">
        <v>423520.21</v>
      </c>
      <c r="GY41" s="146">
        <v>435036.41</v>
      </c>
      <c r="GZ41" s="146">
        <v>428402.29999999993</v>
      </c>
      <c r="HA41" s="146">
        <v>433774.82000000007</v>
      </c>
      <c r="HB41" s="146">
        <v>434261.6100000001</v>
      </c>
      <c r="HC41" s="146">
        <v>418135.6799999997</v>
      </c>
      <c r="HD41" s="146">
        <v>481624.39000000013</v>
      </c>
      <c r="HE41" s="146">
        <v>446800.93000000017</v>
      </c>
      <c r="HF41" s="146">
        <v>457088.79999999981</v>
      </c>
      <c r="HG41" s="146">
        <v>484530.13000000035</v>
      </c>
      <c r="HH41" s="146">
        <v>488709.26999999955</v>
      </c>
      <c r="HI41" s="146">
        <v>470962.16999999993</v>
      </c>
      <c r="HJ41" s="154">
        <f t="shared" si="201"/>
        <v>5402846.7199999997</v>
      </c>
      <c r="HK41" s="146">
        <v>474247.75</v>
      </c>
      <c r="HL41" s="146">
        <v>454808.83999999997</v>
      </c>
      <c r="HM41" s="146">
        <v>454796.9</v>
      </c>
      <c r="HN41" s="146">
        <v>461633.1100000001</v>
      </c>
      <c r="HO41" s="146">
        <v>464690.20999999996</v>
      </c>
      <c r="HP41" s="146">
        <v>529380.37999999989</v>
      </c>
      <c r="HQ41" s="146">
        <v>484304.45000000019</v>
      </c>
      <c r="HR41" s="146">
        <v>491815.94999999972</v>
      </c>
      <c r="HS41" s="146">
        <v>461749.66000000015</v>
      </c>
      <c r="HT41" s="146">
        <v>468565.66000000015</v>
      </c>
      <c r="HU41" s="146">
        <v>468197.0700000003</v>
      </c>
      <c r="HV41" s="146">
        <v>340916.18999999948</v>
      </c>
      <c r="HW41" s="154">
        <f t="shared" si="203"/>
        <v>5555106.1699999999</v>
      </c>
      <c r="HX41" s="146">
        <v>455164.89</v>
      </c>
      <c r="HY41" s="146">
        <v>616778.52999999991</v>
      </c>
      <c r="HZ41" s="146">
        <v>370843.15000000014</v>
      </c>
      <c r="IA41" s="146">
        <v>477678.8899999999</v>
      </c>
      <c r="IB41" s="146">
        <v>481765.7200000002</v>
      </c>
      <c r="IC41" s="146">
        <v>486490.81000000006</v>
      </c>
      <c r="ID41" s="146">
        <v>496414.48</v>
      </c>
      <c r="IE41" s="146">
        <v>475038.69999999972</v>
      </c>
      <c r="IF41" s="146">
        <v>475640.36000000034</v>
      </c>
      <c r="IG41" s="146">
        <v>484846.45999999996</v>
      </c>
      <c r="IH41" s="146">
        <v>491117.1799999997</v>
      </c>
      <c r="II41" s="146">
        <v>485623.90000000037</v>
      </c>
      <c r="IJ41" s="146">
        <f t="shared" si="205"/>
        <v>5797403.0700000003</v>
      </c>
      <c r="IK41" s="146">
        <v>484323.32</v>
      </c>
      <c r="IL41" s="146">
        <v>498048.88999999996</v>
      </c>
      <c r="IM41" s="146">
        <v>520985.90000000014</v>
      </c>
      <c r="IN41" s="146">
        <v>498574.35999999987</v>
      </c>
      <c r="IO41" s="146">
        <v>492457.52000000025</v>
      </c>
      <c r="IP41" s="146">
        <v>492648.20999999996</v>
      </c>
      <c r="IQ41" s="146">
        <v>492241.39999999991</v>
      </c>
      <c r="IR41" s="146">
        <v>497884.45999999996</v>
      </c>
      <c r="IS41" s="146">
        <v>484522.42000000039</v>
      </c>
      <c r="IT41" s="146">
        <v>483839.44999999925</v>
      </c>
      <c r="IU41" s="146">
        <v>492852.80000000075</v>
      </c>
      <c r="IV41" s="146">
        <v>491749.19999999925</v>
      </c>
      <c r="IW41" s="154">
        <f t="shared" si="207"/>
        <v>5930127.9299999997</v>
      </c>
      <c r="IX41" s="146">
        <v>491278.41</v>
      </c>
      <c r="IY41" s="146">
        <v>493132.44</v>
      </c>
      <c r="IZ41" s="146">
        <v>510651.22000000009</v>
      </c>
      <c r="JA41" s="146">
        <v>497656.56999999983</v>
      </c>
      <c r="JB41" s="146">
        <v>512927.07000000007</v>
      </c>
      <c r="JC41" s="146">
        <v>498154.74000000022</v>
      </c>
      <c r="JD41" s="146">
        <v>513102.79000000004</v>
      </c>
      <c r="JE41" s="146">
        <v>493430.2799999998</v>
      </c>
      <c r="JF41" s="146">
        <v>497292.81999999983</v>
      </c>
      <c r="JG41" s="146">
        <v>506008.08000000007</v>
      </c>
      <c r="JH41" s="146">
        <v>516416.13999999966</v>
      </c>
      <c r="JI41" s="146">
        <v>483005.18000000063</v>
      </c>
      <c r="JJ41" s="154">
        <f t="shared" si="209"/>
        <v>6013055.7400000002</v>
      </c>
      <c r="JK41" s="146">
        <v>509908.95</v>
      </c>
      <c r="JL41" s="146">
        <v>509420.48000000004</v>
      </c>
      <c r="JM41" s="146">
        <v>530823.03999999992</v>
      </c>
      <c r="JN41" s="146">
        <v>528664.94999999995</v>
      </c>
      <c r="JO41" s="146">
        <v>529567.85000000009</v>
      </c>
      <c r="JP41" s="146">
        <v>515839.75999999978</v>
      </c>
      <c r="JQ41" s="146">
        <v>560537.83000000007</v>
      </c>
      <c r="JR41" s="146">
        <v>529007.01000000024</v>
      </c>
      <c r="JS41" s="146">
        <v>499551.66999999993</v>
      </c>
      <c r="JT41" s="146">
        <v>559021.6799999997</v>
      </c>
      <c r="JU41" s="146">
        <v>537861.69000000041</v>
      </c>
      <c r="JV41" s="146">
        <v>524162.6799999997</v>
      </c>
      <c r="JW41" s="238">
        <f t="shared" si="211"/>
        <v>6334367.5899999999</v>
      </c>
      <c r="JX41" s="238">
        <v>538172.39</v>
      </c>
      <c r="JY41" s="146">
        <v>520197.24999999988</v>
      </c>
      <c r="JZ41" s="146">
        <v>542006.63000000012</v>
      </c>
      <c r="KA41" s="146">
        <v>537072.06000000006</v>
      </c>
      <c r="KB41" s="146">
        <v>547826.31999999983</v>
      </c>
      <c r="KC41" s="146">
        <v>521018.91000000015</v>
      </c>
      <c r="KD41" s="146">
        <v>563113.96999999974</v>
      </c>
      <c r="KE41" s="146">
        <v>533667.21000000043</v>
      </c>
      <c r="KF41" s="146">
        <v>539640.83999999985</v>
      </c>
      <c r="KG41" s="146">
        <v>548434.87999999989</v>
      </c>
      <c r="KH41" s="146">
        <v>549720.53000000026</v>
      </c>
      <c r="KI41" s="146">
        <v>559159.51999999955</v>
      </c>
      <c r="KJ41" s="238">
        <f t="shared" si="213"/>
        <v>6500030.5099999998</v>
      </c>
      <c r="KK41" s="238">
        <v>558152.84</v>
      </c>
      <c r="KL41" s="146">
        <v>539436.03999999992</v>
      </c>
      <c r="KM41" s="146">
        <v>560413.77</v>
      </c>
      <c r="KN41" s="146">
        <v>36843.200000000186</v>
      </c>
      <c r="KO41" s="146">
        <v>8038.2999999998137</v>
      </c>
      <c r="KP41" s="146">
        <v>6981.0300000000279</v>
      </c>
      <c r="KQ41" s="146">
        <v>598108.36999999988</v>
      </c>
      <c r="KR41" s="146">
        <v>568630.25</v>
      </c>
      <c r="KS41" s="146">
        <v>1090042.6800000002</v>
      </c>
      <c r="KT41" s="146">
        <v>675315.42000000039</v>
      </c>
      <c r="KU41" s="146">
        <v>713838.90999999922</v>
      </c>
      <c r="KV41" s="146">
        <v>773337.37000000011</v>
      </c>
      <c r="KW41" s="238">
        <f t="shared" si="215"/>
        <v>6129138.1799999997</v>
      </c>
      <c r="KX41" s="238">
        <v>376309.13</v>
      </c>
      <c r="KY41" s="146">
        <v>561223.25</v>
      </c>
      <c r="KZ41" s="146">
        <v>621249.30999999994</v>
      </c>
      <c r="LA41" s="146">
        <v>602215.26000000024</v>
      </c>
      <c r="LB41" s="146">
        <v>600914.11999999965</v>
      </c>
      <c r="LC41" s="146">
        <v>592360.26000000024</v>
      </c>
      <c r="LD41" s="146">
        <v>613714.98</v>
      </c>
      <c r="LE41" s="146">
        <v>595993.73999999976</v>
      </c>
      <c r="LF41" s="146">
        <v>608050.27000000048</v>
      </c>
      <c r="LG41" s="146">
        <v>608604.31999999937</v>
      </c>
      <c r="LH41" s="146">
        <v>624416.43000000063</v>
      </c>
      <c r="LI41" s="146">
        <v>950291.96</v>
      </c>
      <c r="LJ41" s="238">
        <f t="shared" si="217"/>
        <v>7355343.0300000003</v>
      </c>
      <c r="LK41" s="238">
        <v>432756.35</v>
      </c>
      <c r="LL41" s="146">
        <v>571205.64</v>
      </c>
      <c r="LM41" s="146">
        <v>852986.41999999993</v>
      </c>
      <c r="LN41" s="146">
        <v>930951.2100000002</v>
      </c>
      <c r="LO41" s="146">
        <v>670627.90999999968</v>
      </c>
      <c r="LP41" s="146">
        <v>609664.8200000003</v>
      </c>
      <c r="LQ41" s="146">
        <v>624487.48999999976</v>
      </c>
      <c r="LR41" s="146">
        <v>625920.54</v>
      </c>
      <c r="LS41" s="146">
        <v>616496.86000000034</v>
      </c>
      <c r="LT41" s="146">
        <v>606196.83000000007</v>
      </c>
      <c r="LU41" s="146">
        <v>628152.56999999937</v>
      </c>
      <c r="LV41" s="146">
        <v>745323.3200000003</v>
      </c>
      <c r="LW41" s="238">
        <f t="shared" si="219"/>
        <v>7914769.96</v>
      </c>
      <c r="LX41" s="238">
        <v>493505.46</v>
      </c>
      <c r="LY41" s="146">
        <v>626951.83000000007</v>
      </c>
      <c r="LZ41" s="146">
        <v>0</v>
      </c>
      <c r="MA41" s="146">
        <v>0</v>
      </c>
      <c r="MB41" s="146">
        <v>0</v>
      </c>
      <c r="MC41" s="146">
        <v>0</v>
      </c>
      <c r="MD41" s="146">
        <v>0</v>
      </c>
      <c r="ME41" s="146">
        <v>0</v>
      </c>
      <c r="MF41" s="146">
        <v>0</v>
      </c>
      <c r="MG41" s="146">
        <v>0</v>
      </c>
      <c r="MH41" s="146">
        <v>0</v>
      </c>
      <c r="MI41" s="146">
        <v>0</v>
      </c>
      <c r="MJ41" s="204">
        <f t="shared" si="221"/>
        <v>1120457.29</v>
      </c>
    </row>
    <row r="42" spans="1:348" ht="15.75" x14ac:dyDescent="0.25">
      <c r="A42" s="30">
        <v>701209</v>
      </c>
      <c r="B42" s="31"/>
      <c r="C42" s="32" t="s">
        <v>429</v>
      </c>
      <c r="D42" s="32" t="s">
        <v>430</v>
      </c>
      <c r="E42" s="146">
        <v>194404.10615923887</v>
      </c>
      <c r="F42" s="146">
        <v>240297.94692038058</v>
      </c>
      <c r="G42" s="146">
        <v>178847.43782340176</v>
      </c>
      <c r="H42" s="146">
        <v>189596.89534301453</v>
      </c>
      <c r="I42" s="146">
        <v>200463.1947921883</v>
      </c>
      <c r="J42" s="146">
        <v>158571.19011851112</v>
      </c>
      <c r="K42" s="146">
        <v>14584.376564847273</v>
      </c>
      <c r="L42" s="146">
        <v>11963.779001836087</v>
      </c>
      <c r="M42" s="146">
        <v>25000</v>
      </c>
      <c r="N42" s="146">
        <v>15915.539976631615</v>
      </c>
      <c r="O42" s="146">
        <v>20735.269571023204</v>
      </c>
      <c r="P42" s="146">
        <v>10574.194625271241</v>
      </c>
      <c r="Q42" s="146">
        <v>22684.02603905859</v>
      </c>
      <c r="R42" s="146">
        <v>19971.624102820901</v>
      </c>
      <c r="S42" s="146">
        <v>18352.528793189787</v>
      </c>
      <c r="T42" s="146">
        <v>13549.4909030212</v>
      </c>
      <c r="U42" s="146">
        <v>15723.5853780671</v>
      </c>
      <c r="V42" s="146">
        <v>20159.405775329662</v>
      </c>
      <c r="W42" s="146">
        <f t="shared" si="169"/>
        <v>209213.82073109664</v>
      </c>
      <c r="X42" s="146">
        <v>51573.193123017867</v>
      </c>
      <c r="Y42" s="146">
        <v>22604.740443999333</v>
      </c>
      <c r="Z42" s="146">
        <v>32949.42413620431</v>
      </c>
      <c r="AA42" s="146">
        <v>21899.515940577534</v>
      </c>
      <c r="AB42" s="146">
        <v>21661.659155399768</v>
      </c>
      <c r="AC42" s="146">
        <v>19341.512268402606</v>
      </c>
      <c r="AD42" s="146">
        <v>24298.948422633952</v>
      </c>
      <c r="AE42" s="146">
        <v>21870.305458187282</v>
      </c>
      <c r="AF42" s="146">
        <v>16078.284092805878</v>
      </c>
      <c r="AG42" s="146">
        <v>27144.88399265565</v>
      </c>
      <c r="AH42" s="146">
        <v>22308.46269404106</v>
      </c>
      <c r="AI42" s="146">
        <v>842.93106326155907</v>
      </c>
      <c r="AJ42" s="146">
        <f t="shared" si="171"/>
        <v>282573.8607911868</v>
      </c>
      <c r="AK42" s="146">
        <v>20735.269571023204</v>
      </c>
      <c r="AL42" s="146">
        <v>27103.154732098148</v>
      </c>
      <c r="AM42" s="146">
        <v>21311.133366716742</v>
      </c>
      <c r="AN42" s="146">
        <v>26118.34418294108</v>
      </c>
      <c r="AO42" s="146">
        <v>21842.472041395427</v>
      </c>
      <c r="AP42" s="146">
        <v>21828.57619762978</v>
      </c>
      <c r="AQ42" s="146">
        <v>19345.685194458354</v>
      </c>
      <c r="AR42" s="146">
        <v>19633.705182774167</v>
      </c>
      <c r="AS42" s="146">
        <v>17688.563470205328</v>
      </c>
      <c r="AT42" s="146">
        <v>16545.023118010351</v>
      </c>
      <c r="AU42" s="146">
        <v>30478.776957102331</v>
      </c>
      <c r="AV42" s="146">
        <v>26677.424845601694</v>
      </c>
      <c r="AW42" s="146">
        <f t="shared" si="174"/>
        <v>269308.12885995657</v>
      </c>
      <c r="AX42" s="146">
        <v>24797.498038724752</v>
      </c>
      <c r="AY42" s="146">
        <v>23215.295067601404</v>
      </c>
      <c r="AZ42" s="146">
        <v>23883.700467367715</v>
      </c>
      <c r="BA42" s="146">
        <v>32911.752921048261</v>
      </c>
      <c r="BB42" s="146">
        <v>41532.238649641105</v>
      </c>
      <c r="BC42" s="146">
        <v>41596.612293440186</v>
      </c>
      <c r="BD42" s="146">
        <v>33237.975671841094</v>
      </c>
      <c r="BE42" s="146">
        <v>32475.66036554833</v>
      </c>
      <c r="BF42" s="146">
        <v>34551.524536805191</v>
      </c>
      <c r="BG42" s="146">
        <v>31292.772492071443</v>
      </c>
      <c r="BH42" s="146">
        <v>54605.096352862623</v>
      </c>
      <c r="BI42" s="146">
        <v>32704.444082790851</v>
      </c>
      <c r="BJ42" s="146">
        <f t="shared" si="177"/>
        <v>406804.57093974296</v>
      </c>
      <c r="BK42" s="146">
        <v>34055.207811717577</v>
      </c>
      <c r="BL42" s="146">
        <v>45205.322441996323</v>
      </c>
      <c r="BM42" s="146">
        <v>22236.813553663829</v>
      </c>
      <c r="BN42" s="146">
        <v>44201.697921882849</v>
      </c>
      <c r="BO42" s="146">
        <v>28569.095977299276</v>
      </c>
      <c r="BP42" s="146">
        <v>26805.661367050576</v>
      </c>
      <c r="BQ42" s="146">
        <v>53022.282298447666</v>
      </c>
      <c r="BR42" s="146">
        <v>22169.445793690527</v>
      </c>
      <c r="BS42" s="146">
        <v>41125.594182941088</v>
      </c>
      <c r="BT42" s="146">
        <v>45991.756676681674</v>
      </c>
      <c r="BU42" s="146">
        <v>37255.370889667858</v>
      </c>
      <c r="BV42" s="146">
        <v>30915.396511433853</v>
      </c>
      <c r="BW42" s="146">
        <f t="shared" si="179"/>
        <v>431553.64542647311</v>
      </c>
      <c r="BX42" s="146">
        <v>53717.047154064428</v>
      </c>
      <c r="BY42" s="146">
        <v>38644.272199966625</v>
      </c>
      <c r="BZ42" s="146">
        <v>35918.02875146053</v>
      </c>
      <c r="CA42" s="146">
        <v>36582.806167584706</v>
      </c>
      <c r="CB42" s="146">
        <v>35887.515523284921</v>
      </c>
      <c r="CC42" s="146">
        <v>35760.029752962779</v>
      </c>
      <c r="CD42" s="146">
        <v>32455.299949924891</v>
      </c>
      <c r="CE42" s="146">
        <v>32908.912368552796</v>
      </c>
      <c r="CF42" s="146">
        <v>30395.908821565714</v>
      </c>
      <c r="CG42" s="146">
        <v>35966.637164079475</v>
      </c>
      <c r="CH42" s="146">
        <v>47394.599482557125</v>
      </c>
      <c r="CI42" s="146">
        <v>43358.538975129406</v>
      </c>
      <c r="CJ42" s="146">
        <f t="shared" si="181"/>
        <v>458989.59631113353</v>
      </c>
      <c r="CK42" s="146">
        <v>52567.397512936077</v>
      </c>
      <c r="CL42" s="146">
        <v>41562.02182440328</v>
      </c>
      <c r="CM42" s="146">
        <v>39424.24265565013</v>
      </c>
      <c r="CN42" s="146">
        <v>39152.303538641288</v>
      </c>
      <c r="CO42" s="146">
        <v>37785.845434818897</v>
      </c>
      <c r="CP42" s="146">
        <v>36821.899515940582</v>
      </c>
      <c r="CQ42" s="146">
        <v>35084.887414455028</v>
      </c>
      <c r="CR42" s="146">
        <v>35219.495910532467</v>
      </c>
      <c r="CS42" s="146">
        <v>37489.567684860624</v>
      </c>
      <c r="CT42" s="146">
        <v>33550.325488232353</v>
      </c>
      <c r="CU42" s="146">
        <v>38148.89000166917</v>
      </c>
      <c r="CV42" s="146">
        <v>43664.681856117488</v>
      </c>
      <c r="CW42" s="146">
        <f t="shared" si="183"/>
        <v>470471.55883825739</v>
      </c>
      <c r="CX42" s="146">
        <v>39950.830495743619</v>
      </c>
      <c r="CY42" s="146">
        <v>39530.288933400108</v>
      </c>
      <c r="CZ42" s="146">
        <v>44862.386997162408</v>
      </c>
      <c r="DA42" s="146">
        <v>41982.792730762812</v>
      </c>
      <c r="DB42" s="146">
        <v>69213.736980470712</v>
      </c>
      <c r="DC42" s="146">
        <v>70927.174929060246</v>
      </c>
      <c r="DD42" s="146">
        <v>35417.747996995538</v>
      </c>
      <c r="DE42" s="146">
        <v>22768.310590886344</v>
      </c>
      <c r="DF42" s="146">
        <v>27424.433024536786</v>
      </c>
      <c r="DG42" s="146">
        <v>29705.566057419441</v>
      </c>
      <c r="DH42" s="146">
        <v>41707.702845935622</v>
      </c>
      <c r="DI42" s="146">
        <v>39449.852445334611</v>
      </c>
      <c r="DJ42" s="146">
        <f t="shared" si="185"/>
        <v>502940.82402770821</v>
      </c>
      <c r="DK42" s="146">
        <v>25491.984142880992</v>
      </c>
      <c r="DL42" s="146">
        <v>55416.097646469701</v>
      </c>
      <c r="DM42" s="146">
        <v>103909.57632281759</v>
      </c>
      <c r="DN42" s="146">
        <v>27762.790894675323</v>
      </c>
      <c r="DO42" s="146">
        <v>21438.148305792023</v>
      </c>
      <c r="DP42" s="146">
        <v>17305.89847270909</v>
      </c>
      <c r="DQ42" s="146">
        <v>15109.385077616425</v>
      </c>
      <c r="DR42" s="146">
        <v>15689.439826406244</v>
      </c>
      <c r="DS42" s="146">
        <v>16668.870973126399</v>
      </c>
      <c r="DT42" s="146">
        <v>16645.423218160577</v>
      </c>
      <c r="DU42" s="146">
        <v>24287.598647971961</v>
      </c>
      <c r="DV42" s="146">
        <v>25999.697462860961</v>
      </c>
      <c r="DW42" s="146">
        <f t="shared" si="187"/>
        <v>365724.91099148727</v>
      </c>
      <c r="DX42" s="146">
        <v>25220.639999999999</v>
      </c>
      <c r="DY42" s="146">
        <v>32929.93</v>
      </c>
      <c r="DZ42" s="146">
        <v>52700.37</v>
      </c>
      <c r="EA42" s="146">
        <v>31019.53</v>
      </c>
      <c r="EB42" s="146">
        <v>49964.92</v>
      </c>
      <c r="EC42" s="146">
        <v>46627.43</v>
      </c>
      <c r="ED42" s="146">
        <v>47627.7</v>
      </c>
      <c r="EE42" s="146">
        <v>53608.44</v>
      </c>
      <c r="EF42" s="146">
        <v>65455.32</v>
      </c>
      <c r="EG42" s="146">
        <v>64043.629999999946</v>
      </c>
      <c r="EH42" s="146">
        <v>66525.05</v>
      </c>
      <c r="EI42" s="146">
        <v>72007.27</v>
      </c>
      <c r="EJ42" s="146">
        <f t="shared" si="189"/>
        <v>607730.23</v>
      </c>
      <c r="EK42" s="146">
        <v>69043.45</v>
      </c>
      <c r="EL42" s="146">
        <v>48049.94</v>
      </c>
      <c r="EM42" s="146">
        <v>64823.38</v>
      </c>
      <c r="EN42" s="146">
        <v>68991.69</v>
      </c>
      <c r="EO42" s="146">
        <v>68072.03</v>
      </c>
      <c r="EP42" s="146">
        <v>41316.74</v>
      </c>
      <c r="EQ42" s="146">
        <v>26784.6</v>
      </c>
      <c r="ER42" s="146">
        <v>27408.09</v>
      </c>
      <c r="ES42" s="146">
        <v>30765.93</v>
      </c>
      <c r="ET42" s="146">
        <v>33646.239999999998</v>
      </c>
      <c r="EU42" s="146">
        <v>18842.740000000002</v>
      </c>
      <c r="EV42" s="146">
        <v>23625.69</v>
      </c>
      <c r="EW42" s="146">
        <f t="shared" si="191"/>
        <v>521370.51999999996</v>
      </c>
      <c r="EX42" s="146">
        <v>42313.63</v>
      </c>
      <c r="EY42" s="146">
        <v>36651.46</v>
      </c>
      <c r="EZ42" s="146">
        <v>20719.77</v>
      </c>
      <c r="FA42" s="146">
        <v>19286.169999999998</v>
      </c>
      <c r="FB42" s="146">
        <v>-342827.59</v>
      </c>
      <c r="FC42" s="146">
        <v>35426.519999999997</v>
      </c>
      <c r="FD42" s="146">
        <v>17407.05</v>
      </c>
      <c r="FE42" s="146">
        <v>26324.37</v>
      </c>
      <c r="FF42" s="146">
        <v>-177315.06</v>
      </c>
      <c r="FG42" s="146">
        <v>22882.82</v>
      </c>
      <c r="FH42" s="146">
        <v>22123.14</v>
      </c>
      <c r="FI42" s="146">
        <v>23935.22</v>
      </c>
      <c r="FJ42" s="146">
        <f t="shared" si="193"/>
        <v>-253072.50000000003</v>
      </c>
      <c r="FK42" s="146">
        <v>24143.54</v>
      </c>
      <c r="FL42" s="146">
        <v>26924.82</v>
      </c>
      <c r="FM42" s="146">
        <v>32364.79</v>
      </c>
      <c r="FN42" s="146">
        <v>23903.72</v>
      </c>
      <c r="FO42" s="146">
        <v>28409.87</v>
      </c>
      <c r="FP42" s="146">
        <v>23808.09</v>
      </c>
      <c r="FQ42" s="146">
        <v>25368.61</v>
      </c>
      <c r="FR42" s="146">
        <v>20950.68</v>
      </c>
      <c r="FS42" s="146">
        <v>29787.94</v>
      </c>
      <c r="FT42" s="146">
        <v>23975.1</v>
      </c>
      <c r="FU42" s="146">
        <v>22628.14</v>
      </c>
      <c r="FV42" s="146">
        <v>23482.99</v>
      </c>
      <c r="FW42" s="146">
        <f t="shared" si="195"/>
        <v>305748.28999999998</v>
      </c>
      <c r="FX42" s="146">
        <v>25746.34</v>
      </c>
      <c r="FY42" s="146">
        <v>29915.33</v>
      </c>
      <c r="FZ42" s="146">
        <v>32258.959999999999</v>
      </c>
      <c r="GA42" s="146">
        <v>25638.16</v>
      </c>
      <c r="GB42" s="146">
        <v>28847.72</v>
      </c>
      <c r="GC42" s="146">
        <v>29290.21</v>
      </c>
      <c r="GD42" s="146">
        <v>23624.47</v>
      </c>
      <c r="GE42" s="146">
        <v>23136.91</v>
      </c>
      <c r="GF42" s="146">
        <v>24187.34</v>
      </c>
      <c r="GG42" s="146">
        <v>22946.469901607568</v>
      </c>
      <c r="GH42" s="146">
        <v>24745.15960701702</v>
      </c>
      <c r="GI42" s="146">
        <v>15303.119999999995</v>
      </c>
      <c r="GJ42" s="154">
        <f t="shared" si="197"/>
        <v>305640.18950862461</v>
      </c>
      <c r="GK42" s="146">
        <v>29825.05</v>
      </c>
      <c r="GL42" s="146">
        <v>33945.74</v>
      </c>
      <c r="GM42" s="146">
        <v>17658.37</v>
      </c>
      <c r="GN42" s="146">
        <v>13144.5</v>
      </c>
      <c r="GO42" s="146">
        <v>17714.45</v>
      </c>
      <c r="GP42" s="146">
        <v>19637.2</v>
      </c>
      <c r="GQ42" s="146">
        <v>11054.27</v>
      </c>
      <c r="GR42" s="146">
        <v>13503.57</v>
      </c>
      <c r="GS42" s="146">
        <v>14553.25</v>
      </c>
      <c r="GT42" s="146">
        <v>11368.55</v>
      </c>
      <c r="GU42" s="146">
        <v>58771.45</v>
      </c>
      <c r="GV42" s="146">
        <v>97807.35</v>
      </c>
      <c r="GW42" s="154">
        <f t="shared" si="199"/>
        <v>338983.75</v>
      </c>
      <c r="GX42" s="146">
        <v>47938.85</v>
      </c>
      <c r="GY42" s="146">
        <v>26272.860000000008</v>
      </c>
      <c r="GZ42" s="146">
        <v>1690.6299999999901</v>
      </c>
      <c r="HA42" s="146">
        <v>49411.510000000009</v>
      </c>
      <c r="HB42" s="146">
        <v>26296.070000000007</v>
      </c>
      <c r="HC42" s="146">
        <v>24750.869999999995</v>
      </c>
      <c r="HD42" s="146">
        <v>22403.850000000006</v>
      </c>
      <c r="HE42" s="146">
        <v>22417.409999999974</v>
      </c>
      <c r="HF42" s="146">
        <v>23184.590000000026</v>
      </c>
      <c r="HG42" s="146">
        <v>19487.839999999967</v>
      </c>
      <c r="HH42" s="146">
        <v>20613.010000000009</v>
      </c>
      <c r="HI42" s="146">
        <v>18830.770000000019</v>
      </c>
      <c r="HJ42" s="154">
        <f t="shared" si="201"/>
        <v>303298.26</v>
      </c>
      <c r="HK42" s="146">
        <v>18080.89</v>
      </c>
      <c r="HL42" s="146">
        <v>34014.58</v>
      </c>
      <c r="HM42" s="146">
        <v>19360.78</v>
      </c>
      <c r="HN42" s="146">
        <v>17965.869999999995</v>
      </c>
      <c r="HO42" s="146">
        <v>76215.839999999997</v>
      </c>
      <c r="HP42" s="146">
        <v>-40189.599999999991</v>
      </c>
      <c r="HQ42" s="146">
        <v>17269.289999999994</v>
      </c>
      <c r="HR42" s="146">
        <v>21953.360000000015</v>
      </c>
      <c r="HS42" s="146">
        <v>22061.599999999977</v>
      </c>
      <c r="HT42" s="146">
        <v>19154.880000000005</v>
      </c>
      <c r="HU42" s="146">
        <v>18232.03</v>
      </c>
      <c r="HV42" s="146">
        <v>18782.640000000014</v>
      </c>
      <c r="HW42" s="154">
        <f t="shared" si="203"/>
        <v>242902.16</v>
      </c>
      <c r="HX42" s="146">
        <v>21588.34</v>
      </c>
      <c r="HY42" s="146">
        <v>13024.189999999999</v>
      </c>
      <c r="HZ42" s="146">
        <v>12860.940000000002</v>
      </c>
      <c r="IA42" s="146">
        <v>-47473.47</v>
      </c>
      <c r="IB42" s="146">
        <v>47473.47</v>
      </c>
      <c r="IC42" s="146">
        <v>-47473.47</v>
      </c>
      <c r="ID42" s="146">
        <v>0</v>
      </c>
      <c r="IE42" s="146">
        <v>0</v>
      </c>
      <c r="IF42" s="146">
        <v>0</v>
      </c>
      <c r="IG42" s="146">
        <v>0</v>
      </c>
      <c r="IH42" s="146">
        <v>0</v>
      </c>
      <c r="II42" s="146">
        <v>0</v>
      </c>
      <c r="IJ42" s="146">
        <f t="shared" si="205"/>
        <v>0</v>
      </c>
      <c r="IK42" s="146">
        <v>0</v>
      </c>
      <c r="IL42" s="146">
        <v>0</v>
      </c>
      <c r="IM42" s="146">
        <v>0</v>
      </c>
      <c r="IN42" s="146">
        <v>0</v>
      </c>
      <c r="IO42" s="146">
        <v>0</v>
      </c>
      <c r="IP42" s="146">
        <v>0</v>
      </c>
      <c r="IQ42" s="146">
        <v>0</v>
      </c>
      <c r="IR42" s="146">
        <v>0</v>
      </c>
      <c r="IS42" s="146">
        <v>0</v>
      </c>
      <c r="IT42" s="146">
        <v>0</v>
      </c>
      <c r="IU42" s="146">
        <v>0</v>
      </c>
      <c r="IV42" s="146">
        <v>0</v>
      </c>
      <c r="IW42" s="154">
        <f t="shared" si="207"/>
        <v>0</v>
      </c>
      <c r="IX42" s="146">
        <v>0</v>
      </c>
      <c r="IY42" s="146">
        <v>0</v>
      </c>
      <c r="IZ42" s="146">
        <v>0</v>
      </c>
      <c r="JA42" s="146">
        <v>0</v>
      </c>
      <c r="JB42" s="146">
        <v>0</v>
      </c>
      <c r="JC42" s="146">
        <v>0</v>
      </c>
      <c r="JD42" s="146">
        <v>0</v>
      </c>
      <c r="JE42" s="146">
        <v>0</v>
      </c>
      <c r="JF42" s="146">
        <v>0</v>
      </c>
      <c r="JG42" s="146">
        <v>0</v>
      </c>
      <c r="JH42" s="146">
        <v>0</v>
      </c>
      <c r="JI42" s="146">
        <v>0</v>
      </c>
      <c r="JJ42" s="154">
        <f t="shared" si="209"/>
        <v>0</v>
      </c>
      <c r="JK42" s="146">
        <v>0</v>
      </c>
      <c r="JL42" s="146">
        <v>0</v>
      </c>
      <c r="JM42" s="146">
        <v>0</v>
      </c>
      <c r="JN42" s="146">
        <v>0</v>
      </c>
      <c r="JO42" s="146">
        <v>0</v>
      </c>
      <c r="JP42" s="146">
        <v>0</v>
      </c>
      <c r="JQ42" s="146">
        <v>0</v>
      </c>
      <c r="JR42" s="146">
        <v>0</v>
      </c>
      <c r="JS42" s="146">
        <v>0</v>
      </c>
      <c r="JT42" s="146">
        <v>0</v>
      </c>
      <c r="JU42" s="146">
        <v>0</v>
      </c>
      <c r="JV42" s="146">
        <v>0</v>
      </c>
      <c r="JW42" s="238">
        <f t="shared" si="211"/>
        <v>0</v>
      </c>
      <c r="JX42" s="238">
        <v>0</v>
      </c>
      <c r="JY42" s="146">
        <v>0</v>
      </c>
      <c r="JZ42" s="146">
        <v>0</v>
      </c>
      <c r="KA42" s="146">
        <v>0</v>
      </c>
      <c r="KB42" s="146">
        <v>0</v>
      </c>
      <c r="KC42" s="146">
        <v>0</v>
      </c>
      <c r="KD42" s="146">
        <v>0</v>
      </c>
      <c r="KE42" s="146">
        <v>0</v>
      </c>
      <c r="KF42" s="146">
        <v>0</v>
      </c>
      <c r="KG42" s="146">
        <v>0</v>
      </c>
      <c r="KH42" s="146">
        <v>0</v>
      </c>
      <c r="KI42" s="146">
        <v>0</v>
      </c>
      <c r="KJ42" s="238">
        <f t="shared" si="213"/>
        <v>0</v>
      </c>
      <c r="KK42" s="238">
        <v>0</v>
      </c>
      <c r="KL42" s="146">
        <v>0</v>
      </c>
      <c r="KM42" s="146">
        <v>0</v>
      </c>
      <c r="KN42" s="146">
        <v>0</v>
      </c>
      <c r="KO42" s="146">
        <v>0</v>
      </c>
      <c r="KP42" s="146">
        <v>0</v>
      </c>
      <c r="KQ42" s="146">
        <v>0</v>
      </c>
      <c r="KR42" s="146">
        <v>0</v>
      </c>
      <c r="KS42" s="146">
        <v>0</v>
      </c>
      <c r="KT42" s="146">
        <v>0</v>
      </c>
      <c r="KU42" s="146">
        <v>0</v>
      </c>
      <c r="KV42" s="146">
        <v>0</v>
      </c>
      <c r="KW42" s="238">
        <f t="shared" si="215"/>
        <v>0</v>
      </c>
      <c r="KX42" s="238">
        <v>0</v>
      </c>
      <c r="KY42" s="146">
        <v>0</v>
      </c>
      <c r="KZ42" s="146">
        <v>0</v>
      </c>
      <c r="LA42" s="146">
        <v>0</v>
      </c>
      <c r="LB42" s="146">
        <v>0</v>
      </c>
      <c r="LC42" s="146">
        <v>0</v>
      </c>
      <c r="LD42" s="146">
        <v>0</v>
      </c>
      <c r="LE42" s="146">
        <v>0</v>
      </c>
      <c r="LF42" s="146">
        <v>0</v>
      </c>
      <c r="LG42" s="146">
        <v>0</v>
      </c>
      <c r="LH42" s="146">
        <v>0</v>
      </c>
      <c r="LI42" s="146">
        <v>0</v>
      </c>
      <c r="LJ42" s="238">
        <f t="shared" si="217"/>
        <v>0</v>
      </c>
      <c r="LK42" s="238">
        <v>0</v>
      </c>
      <c r="LL42" s="146">
        <v>0</v>
      </c>
      <c r="LM42" s="146">
        <v>0</v>
      </c>
      <c r="LN42" s="146">
        <v>0</v>
      </c>
      <c r="LO42" s="146">
        <v>0</v>
      </c>
      <c r="LP42" s="146">
        <v>0</v>
      </c>
      <c r="LQ42" s="146">
        <v>0</v>
      </c>
      <c r="LR42" s="146">
        <v>0</v>
      </c>
      <c r="LS42" s="146">
        <v>0</v>
      </c>
      <c r="LT42" s="146">
        <v>0</v>
      </c>
      <c r="LU42" s="146">
        <v>0</v>
      </c>
      <c r="LV42" s="146">
        <v>0</v>
      </c>
      <c r="LW42" s="238">
        <f t="shared" si="219"/>
        <v>0</v>
      </c>
      <c r="LX42" s="238">
        <v>0</v>
      </c>
      <c r="LY42" s="146">
        <v>0</v>
      </c>
      <c r="LZ42" s="146">
        <v>0</v>
      </c>
      <c r="MA42" s="146">
        <v>0</v>
      </c>
      <c r="MB42" s="146">
        <v>0</v>
      </c>
      <c r="MC42" s="146">
        <v>0</v>
      </c>
      <c r="MD42" s="146">
        <v>0</v>
      </c>
      <c r="ME42" s="146">
        <v>0</v>
      </c>
      <c r="MF42" s="146">
        <v>0</v>
      </c>
      <c r="MG42" s="146">
        <v>0</v>
      </c>
      <c r="MH42" s="146">
        <v>0</v>
      </c>
      <c r="MI42" s="146">
        <v>0</v>
      </c>
      <c r="MJ42" s="204">
        <f t="shared" si="221"/>
        <v>0</v>
      </c>
    </row>
    <row r="43" spans="1:348" ht="15.75" x14ac:dyDescent="0.25">
      <c r="A43" s="30">
        <v>701210</v>
      </c>
      <c r="B43" s="31"/>
      <c r="C43" s="32" t="s">
        <v>431</v>
      </c>
      <c r="D43" s="32" t="s">
        <v>432</v>
      </c>
      <c r="E43" s="146">
        <v>444383.24152896012</v>
      </c>
      <c r="F43" s="146">
        <v>549290.60257052258</v>
      </c>
      <c r="G43" s="146">
        <v>562076.44800534134</v>
      </c>
      <c r="H43" s="146">
        <v>909530.96311133367</v>
      </c>
      <c r="I43" s="146">
        <v>1283809.0469036889</v>
      </c>
      <c r="J43" s="146">
        <v>1454736.2710732766</v>
      </c>
      <c r="K43" s="146">
        <v>140285.42814221332</v>
      </c>
      <c r="L43" s="146">
        <v>120126.02236688366</v>
      </c>
      <c r="M43" s="146">
        <v>159601.90285428142</v>
      </c>
      <c r="N43" s="146">
        <v>154556.83525287933</v>
      </c>
      <c r="O43" s="146">
        <v>140160.24036054083</v>
      </c>
      <c r="P43" s="146">
        <v>154586.04573526958</v>
      </c>
      <c r="Q43" s="146">
        <v>150943.08128859958</v>
      </c>
      <c r="R43" s="146">
        <v>127449.50759472544</v>
      </c>
      <c r="S43" s="146">
        <v>169362.37689868137</v>
      </c>
      <c r="T43" s="146">
        <v>146953.76397930228</v>
      </c>
      <c r="U43" s="146">
        <v>178609.58103822402</v>
      </c>
      <c r="V43" s="146">
        <v>192663.995993991</v>
      </c>
      <c r="W43" s="146">
        <f t="shared" si="169"/>
        <v>1835298.7815055915</v>
      </c>
      <c r="X43" s="146">
        <v>130403.93924219663</v>
      </c>
      <c r="Y43" s="146">
        <v>152958.60457352697</v>
      </c>
      <c r="Z43" s="146">
        <v>162606.40961442163</v>
      </c>
      <c r="AA43" s="146">
        <v>162723.25154398265</v>
      </c>
      <c r="AB43" s="146">
        <v>155641.7960273744</v>
      </c>
      <c r="AC43" s="146">
        <v>155729.42747454517</v>
      </c>
      <c r="AD43" s="146">
        <v>149157.06893673845</v>
      </c>
      <c r="AE43" s="146">
        <v>177591.38708062095</v>
      </c>
      <c r="AF43" s="146">
        <v>165857.11901185111</v>
      </c>
      <c r="AG43" s="146">
        <v>172433.6504757136</v>
      </c>
      <c r="AH43" s="146">
        <v>173047.0706059089</v>
      </c>
      <c r="AI43" s="146">
        <v>212477.04890669341</v>
      </c>
      <c r="AJ43" s="146">
        <f t="shared" si="171"/>
        <v>1970626.7734935742</v>
      </c>
      <c r="AK43" s="146">
        <v>157582.2066432983</v>
      </c>
      <c r="AL43" s="146">
        <v>159234.68536137539</v>
      </c>
      <c r="AM43" s="146">
        <v>187030.5458187281</v>
      </c>
      <c r="AN43" s="146">
        <v>164742.9477549658</v>
      </c>
      <c r="AO43" s="146">
        <v>190080.11600734433</v>
      </c>
      <c r="AP43" s="146">
        <v>209351.52729093641</v>
      </c>
      <c r="AQ43" s="146">
        <v>181735.10265398098</v>
      </c>
      <c r="AR43" s="146">
        <v>195933.67814221332</v>
      </c>
      <c r="AS43" s="146">
        <v>181216.36321148387</v>
      </c>
      <c r="AT43" s="146">
        <v>190521.48301619105</v>
      </c>
      <c r="AU43" s="146">
        <v>193273.59839759642</v>
      </c>
      <c r="AV43" s="146">
        <v>189306.09155399763</v>
      </c>
      <c r="AW43" s="146">
        <f t="shared" si="174"/>
        <v>2200008.3458521115</v>
      </c>
      <c r="AX43" s="146">
        <v>181172.14467534638</v>
      </c>
      <c r="AY43" s="146">
        <v>204545.86713403434</v>
      </c>
      <c r="AZ43" s="146">
        <v>217467.51473042904</v>
      </c>
      <c r="BA43" s="146">
        <v>193907.20626773493</v>
      </c>
      <c r="BB43" s="146">
        <v>198074.61200133528</v>
      </c>
      <c r="BC43" s="146">
        <v>206750.82557169106</v>
      </c>
      <c r="BD43" s="146">
        <v>221760.93531964597</v>
      </c>
      <c r="BE43" s="146">
        <v>210930.53580370563</v>
      </c>
      <c r="BF43" s="146">
        <v>209413.00955600091</v>
      </c>
      <c r="BG43" s="146">
        <v>223556.16758471041</v>
      </c>
      <c r="BH43" s="146">
        <v>223352.87777499546</v>
      </c>
      <c r="BI43" s="146">
        <v>231992.43748956828</v>
      </c>
      <c r="BJ43" s="146">
        <f t="shared" si="177"/>
        <v>2522924.1339091975</v>
      </c>
      <c r="BK43" s="146">
        <v>217676.51477215823</v>
      </c>
      <c r="BL43" s="146">
        <v>216465.74161241864</v>
      </c>
      <c r="BM43" s="146">
        <v>274854.11350358877</v>
      </c>
      <c r="BN43" s="146">
        <v>252296.64016858619</v>
      </c>
      <c r="BO43" s="146">
        <v>230378.75479886492</v>
      </c>
      <c r="BP43" s="146">
        <v>229818.80170255378</v>
      </c>
      <c r="BQ43" s="146">
        <v>256146.50254548501</v>
      </c>
      <c r="BR43" s="146">
        <v>260976.77478718088</v>
      </c>
      <c r="BS43" s="146">
        <v>275578.2211650809</v>
      </c>
      <c r="BT43" s="146">
        <v>300543.85173593729</v>
      </c>
      <c r="BU43" s="146">
        <v>266494.89183775679</v>
      </c>
      <c r="BV43" s="146">
        <v>297443.67146553152</v>
      </c>
      <c r="BW43" s="146">
        <f t="shared" si="179"/>
        <v>3078674.480095143</v>
      </c>
      <c r="BX43" s="146">
        <v>283016.33003672172</v>
      </c>
      <c r="BY43" s="146">
        <v>294313.82569687878</v>
      </c>
      <c r="BZ43" s="146">
        <v>299294.02449507598</v>
      </c>
      <c r="CA43" s="146">
        <v>293007.83846603212</v>
      </c>
      <c r="CB43" s="146">
        <v>292647.45898013696</v>
      </c>
      <c r="CC43" s="146">
        <v>244097.46014855619</v>
      </c>
      <c r="CD43" s="146">
        <v>274835.69683692203</v>
      </c>
      <c r="CE43" s="146">
        <v>269218.57336004043</v>
      </c>
      <c r="CF43" s="146">
        <v>269916.08529460861</v>
      </c>
      <c r="CG43" s="146">
        <v>271855.32406943757</v>
      </c>
      <c r="CH43" s="146">
        <v>253365.3190201965</v>
      </c>
      <c r="CI43" s="146">
        <v>317636.84556000715</v>
      </c>
      <c r="CJ43" s="146">
        <f t="shared" si="181"/>
        <v>3363204.7819646141</v>
      </c>
      <c r="CK43" s="146">
        <v>273831.89505090966</v>
      </c>
      <c r="CL43" s="146">
        <v>287675.54986646643</v>
      </c>
      <c r="CM43" s="146">
        <v>323569.55270405614</v>
      </c>
      <c r="CN43" s="146">
        <v>283491.10382240004</v>
      </c>
      <c r="CO43" s="146">
        <v>289308.96344516776</v>
      </c>
      <c r="CP43" s="146">
        <v>269450.00834585214</v>
      </c>
      <c r="CQ43" s="146">
        <v>274029.12773326674</v>
      </c>
      <c r="CR43" s="146">
        <v>280867.13403438497</v>
      </c>
      <c r="CS43" s="146">
        <v>296699.21548990154</v>
      </c>
      <c r="CT43" s="146">
        <v>273372.55883825739</v>
      </c>
      <c r="CU43" s="146">
        <v>273639.62610582542</v>
      </c>
      <c r="CV43" s="146">
        <v>319955.06188449328</v>
      </c>
      <c r="CW43" s="146">
        <f t="shared" si="183"/>
        <v>3445889.7973209815</v>
      </c>
      <c r="CX43" s="146">
        <v>274875.91416291107</v>
      </c>
      <c r="CY43" s="146">
        <v>290698.71928726422</v>
      </c>
      <c r="CZ43" s="146">
        <v>305733.77620597562</v>
      </c>
      <c r="DA43" s="146">
        <v>279624.52111500577</v>
      </c>
      <c r="DB43" s="146">
        <v>286096.93824069452</v>
      </c>
      <c r="DC43" s="146">
        <v>295353.07336004009</v>
      </c>
      <c r="DD43" s="146">
        <v>269695.7010515774</v>
      </c>
      <c r="DE43" s="146">
        <v>300734.87998664659</v>
      </c>
      <c r="DF43" s="146">
        <v>288981.51973794022</v>
      </c>
      <c r="DG43" s="146">
        <v>274571.89363211498</v>
      </c>
      <c r="DH43" s="146">
        <v>295285.90965615085</v>
      </c>
      <c r="DI43" s="146">
        <v>313765.15364713722</v>
      </c>
      <c r="DJ43" s="146">
        <f t="shared" si="185"/>
        <v>3475418.0000834586</v>
      </c>
      <c r="DK43" s="146">
        <v>297521.46899515943</v>
      </c>
      <c r="DL43" s="146">
        <v>281999.79043565359</v>
      </c>
      <c r="DM43" s="146">
        <v>315964.20768652979</v>
      </c>
      <c r="DN43" s="146">
        <v>277091.05324653647</v>
      </c>
      <c r="DO43" s="146">
        <v>298832.68461024878</v>
      </c>
      <c r="DP43" s="146">
        <v>296620.74236354535</v>
      </c>
      <c r="DQ43" s="146">
        <v>285428.48948422645</v>
      </c>
      <c r="DR43" s="146">
        <v>291926.11266900372</v>
      </c>
      <c r="DS43" s="146">
        <v>289129.19462527102</v>
      </c>
      <c r="DT43" s="146">
        <v>288229.5667250877</v>
      </c>
      <c r="DU43" s="146">
        <v>298335.24549324001</v>
      </c>
      <c r="DV43" s="146">
        <v>324958.18252378574</v>
      </c>
      <c r="DW43" s="146">
        <f t="shared" si="187"/>
        <v>3546036.7388582882</v>
      </c>
      <c r="DX43" s="146">
        <v>295269.65000000002</v>
      </c>
      <c r="DY43" s="146">
        <v>304264.53999999998</v>
      </c>
      <c r="DZ43" s="146">
        <v>318753.05</v>
      </c>
      <c r="EA43" s="146">
        <v>305983.3</v>
      </c>
      <c r="EB43" s="146">
        <v>320984.81</v>
      </c>
      <c r="EC43" s="146">
        <v>325512.27</v>
      </c>
      <c r="ED43" s="146">
        <v>327061.90000000002</v>
      </c>
      <c r="EE43" s="146">
        <v>313477.52</v>
      </c>
      <c r="EF43" s="146">
        <v>305760.39</v>
      </c>
      <c r="EG43" s="146">
        <v>333765.92</v>
      </c>
      <c r="EH43" s="146">
        <v>326573.06</v>
      </c>
      <c r="EI43" s="146">
        <v>361069.41</v>
      </c>
      <c r="EJ43" s="146">
        <f t="shared" si="189"/>
        <v>3838475.8200000003</v>
      </c>
      <c r="EK43" s="146">
        <v>321616.86</v>
      </c>
      <c r="EL43" s="146">
        <v>317303.96000000002</v>
      </c>
      <c r="EM43" s="146">
        <v>332796.36</v>
      </c>
      <c r="EN43" s="146">
        <v>344594.78</v>
      </c>
      <c r="EO43" s="146">
        <v>310657.21999999997</v>
      </c>
      <c r="EP43" s="146">
        <v>339675.22</v>
      </c>
      <c r="EQ43" s="146">
        <v>336932.81</v>
      </c>
      <c r="ER43" s="146">
        <v>290130.28000000003</v>
      </c>
      <c r="ES43" s="146">
        <v>330251.84999999998</v>
      </c>
      <c r="ET43" s="146">
        <v>333946.23</v>
      </c>
      <c r="EU43" s="146">
        <v>332564.14</v>
      </c>
      <c r="EV43" s="146">
        <v>355157.15</v>
      </c>
      <c r="EW43" s="146">
        <f t="shared" si="191"/>
        <v>3945626.8600000003</v>
      </c>
      <c r="EX43" s="146">
        <v>337923.59</v>
      </c>
      <c r="EY43" s="146">
        <v>349243.72</v>
      </c>
      <c r="EZ43" s="146">
        <v>398306.57</v>
      </c>
      <c r="FA43" s="146">
        <v>397794.37</v>
      </c>
      <c r="FB43" s="146">
        <v>454795.39</v>
      </c>
      <c r="FC43" s="146">
        <v>486086.49</v>
      </c>
      <c r="FD43" s="146">
        <v>486898.63</v>
      </c>
      <c r="FE43" s="146">
        <v>507654.2</v>
      </c>
      <c r="FF43" s="146">
        <v>544170.43000000005</v>
      </c>
      <c r="FG43" s="146">
        <v>543824.6</v>
      </c>
      <c r="FH43" s="146">
        <v>593517.56000000006</v>
      </c>
      <c r="FI43" s="146">
        <v>679767.98</v>
      </c>
      <c r="FJ43" s="146">
        <f t="shared" si="193"/>
        <v>5779983.5300000012</v>
      </c>
      <c r="FK43" s="146">
        <v>635546</v>
      </c>
      <c r="FL43" s="146">
        <v>600878.56000000006</v>
      </c>
      <c r="FM43" s="146">
        <v>651335.25</v>
      </c>
      <c r="FN43" s="146">
        <v>640355.62</v>
      </c>
      <c r="FO43" s="146">
        <v>636032.34</v>
      </c>
      <c r="FP43" s="146">
        <v>683712.95</v>
      </c>
      <c r="FQ43" s="146">
        <v>688689.15</v>
      </c>
      <c r="FR43" s="146">
        <v>687726.16</v>
      </c>
      <c r="FS43" s="146">
        <v>678583.84</v>
      </c>
      <c r="FT43" s="146">
        <v>706920.62</v>
      </c>
      <c r="FU43" s="146">
        <v>733352.01</v>
      </c>
      <c r="FV43" s="146">
        <v>739052.05</v>
      </c>
      <c r="FW43" s="146">
        <f t="shared" si="195"/>
        <v>8082184.5499999998</v>
      </c>
      <c r="FX43" s="146">
        <v>703641.61</v>
      </c>
      <c r="FY43" s="146">
        <v>718202.58</v>
      </c>
      <c r="FZ43" s="146">
        <v>762298.04</v>
      </c>
      <c r="GA43" s="146">
        <v>687359.68</v>
      </c>
      <c r="GB43" s="146">
        <v>709380.47</v>
      </c>
      <c r="GC43" s="146">
        <v>715907.2</v>
      </c>
      <c r="GD43" s="146">
        <v>678083.04</v>
      </c>
      <c r="GE43" s="146">
        <v>696993.06</v>
      </c>
      <c r="GF43" s="146">
        <v>749938.23</v>
      </c>
      <c r="GG43" s="146">
        <v>711464.55223103706</v>
      </c>
      <c r="GH43" s="146">
        <v>767233.65185067232</v>
      </c>
      <c r="GI43" s="146">
        <v>780959.08000000007</v>
      </c>
      <c r="GJ43" s="154">
        <f t="shared" si="197"/>
        <v>8681461.1940817107</v>
      </c>
      <c r="GK43" s="146">
        <v>762531.51</v>
      </c>
      <c r="GL43" s="146">
        <v>773223.82</v>
      </c>
      <c r="GM43" s="146">
        <v>932769.6</v>
      </c>
      <c r="GN43" s="146">
        <v>774452.6</v>
      </c>
      <c r="GO43" s="146">
        <v>805853.92</v>
      </c>
      <c r="GP43" s="146">
        <v>901792.45</v>
      </c>
      <c r="GQ43" s="146">
        <v>829208.11999999918</v>
      </c>
      <c r="GR43" s="146">
        <v>840901.2</v>
      </c>
      <c r="GS43" s="146">
        <v>832093.4</v>
      </c>
      <c r="GT43" s="146">
        <v>876249.72</v>
      </c>
      <c r="GU43" s="146">
        <v>957161.27999999933</v>
      </c>
      <c r="GV43" s="146">
        <v>951037.20000000112</v>
      </c>
      <c r="GW43" s="154">
        <f t="shared" si="199"/>
        <v>10237274.82</v>
      </c>
      <c r="GX43" s="146">
        <v>981017</v>
      </c>
      <c r="GY43" s="146">
        <v>1132532.6000000001</v>
      </c>
      <c r="GZ43" s="146">
        <v>1142205.56</v>
      </c>
      <c r="HA43" s="146">
        <v>1128179.8799999999</v>
      </c>
      <c r="HB43" s="146">
        <v>1125874.9500000002</v>
      </c>
      <c r="HC43" s="146">
        <v>1113628.2400000002</v>
      </c>
      <c r="HD43" s="146">
        <v>1003168.5899999999</v>
      </c>
      <c r="HE43" s="146">
        <v>938948.87999999896</v>
      </c>
      <c r="HF43" s="146">
        <v>944779.44000000134</v>
      </c>
      <c r="HG43" s="146">
        <v>966101.08000000007</v>
      </c>
      <c r="HH43" s="146">
        <v>1108499.6799999997</v>
      </c>
      <c r="HI43" s="146">
        <v>1184592.0199999996</v>
      </c>
      <c r="HJ43" s="154">
        <f t="shared" si="201"/>
        <v>12769527.92</v>
      </c>
      <c r="HK43" s="146">
        <v>1087965.06</v>
      </c>
      <c r="HL43" s="146">
        <v>1173130.7999999998</v>
      </c>
      <c r="HM43" s="146">
        <v>1464783.81</v>
      </c>
      <c r="HN43" s="146">
        <v>1442010.71</v>
      </c>
      <c r="HO43" s="146">
        <v>1512972.8100000005</v>
      </c>
      <c r="HP43" s="146">
        <v>1436789.8599999994</v>
      </c>
      <c r="HQ43" s="146">
        <v>1427478.9799999995</v>
      </c>
      <c r="HR43" s="146">
        <v>1398354.7200000007</v>
      </c>
      <c r="HS43" s="146">
        <v>1470126.3200000003</v>
      </c>
      <c r="HT43" s="146">
        <v>1470863.4499999993</v>
      </c>
      <c r="HU43" s="146">
        <v>1583426.5</v>
      </c>
      <c r="HV43" s="146">
        <v>1582598.1400000006</v>
      </c>
      <c r="HW43" s="154">
        <f t="shared" si="203"/>
        <v>17050501.16</v>
      </c>
      <c r="HX43" s="146">
        <v>0</v>
      </c>
      <c r="HY43" s="146">
        <v>0</v>
      </c>
      <c r="HZ43" s="146">
        <v>0</v>
      </c>
      <c r="IA43" s="146">
        <v>0</v>
      </c>
      <c r="IB43" s="146">
        <v>0</v>
      </c>
      <c r="IC43" s="146">
        <v>0</v>
      </c>
      <c r="ID43" s="146">
        <v>0</v>
      </c>
      <c r="IE43" s="146">
        <v>0</v>
      </c>
      <c r="IF43" s="146">
        <v>0</v>
      </c>
      <c r="IG43" s="146">
        <v>0</v>
      </c>
      <c r="IH43" s="146">
        <v>0</v>
      </c>
      <c r="II43" s="146">
        <v>0</v>
      </c>
      <c r="IJ43" s="146">
        <f t="shared" si="205"/>
        <v>0</v>
      </c>
      <c r="IK43" s="146">
        <v>0</v>
      </c>
      <c r="IL43" s="146">
        <v>0</v>
      </c>
      <c r="IM43" s="146">
        <v>0</v>
      </c>
      <c r="IN43" s="146">
        <v>0</v>
      </c>
      <c r="IO43" s="146">
        <v>0</v>
      </c>
      <c r="IP43" s="146">
        <v>0</v>
      </c>
      <c r="IQ43" s="146">
        <v>0</v>
      </c>
      <c r="IR43" s="146">
        <v>0</v>
      </c>
      <c r="IS43" s="146">
        <v>0</v>
      </c>
      <c r="IT43" s="146">
        <v>0</v>
      </c>
      <c r="IU43" s="146">
        <v>0</v>
      </c>
      <c r="IV43" s="146">
        <v>0</v>
      </c>
      <c r="IW43" s="154">
        <f t="shared" si="207"/>
        <v>0</v>
      </c>
      <c r="IX43" s="146">
        <v>0</v>
      </c>
      <c r="IY43" s="146">
        <v>0</v>
      </c>
      <c r="IZ43" s="146">
        <v>0</v>
      </c>
      <c r="JA43" s="146">
        <v>0</v>
      </c>
      <c r="JB43" s="146">
        <v>0</v>
      </c>
      <c r="JC43" s="146">
        <v>0</v>
      </c>
      <c r="JD43" s="146">
        <v>0</v>
      </c>
      <c r="JE43" s="146">
        <v>0</v>
      </c>
      <c r="JF43" s="146">
        <v>0</v>
      </c>
      <c r="JG43" s="146">
        <v>0</v>
      </c>
      <c r="JH43" s="146">
        <v>0</v>
      </c>
      <c r="JI43" s="146">
        <v>0</v>
      </c>
      <c r="JJ43" s="154">
        <f t="shared" si="209"/>
        <v>0</v>
      </c>
      <c r="JK43" s="146">
        <v>0</v>
      </c>
      <c r="JL43" s="146">
        <v>0</v>
      </c>
      <c r="JM43" s="146">
        <v>0</v>
      </c>
      <c r="JN43" s="146">
        <v>0</v>
      </c>
      <c r="JO43" s="146">
        <v>0</v>
      </c>
      <c r="JP43" s="146">
        <v>0</v>
      </c>
      <c r="JQ43" s="146">
        <v>0</v>
      </c>
      <c r="JR43" s="146">
        <v>0</v>
      </c>
      <c r="JS43" s="146">
        <v>0</v>
      </c>
      <c r="JT43" s="146">
        <v>0</v>
      </c>
      <c r="JU43" s="146">
        <v>0</v>
      </c>
      <c r="JV43" s="146">
        <v>0</v>
      </c>
      <c r="JW43" s="238">
        <f t="shared" si="211"/>
        <v>0</v>
      </c>
      <c r="JX43" s="238">
        <v>0</v>
      </c>
      <c r="JY43" s="146">
        <v>0</v>
      </c>
      <c r="JZ43" s="146">
        <v>0</v>
      </c>
      <c r="KA43" s="146">
        <v>0</v>
      </c>
      <c r="KB43" s="146">
        <v>0</v>
      </c>
      <c r="KC43" s="146">
        <v>0</v>
      </c>
      <c r="KD43" s="146">
        <v>0</v>
      </c>
      <c r="KE43" s="146">
        <v>0</v>
      </c>
      <c r="KF43" s="146">
        <v>0</v>
      </c>
      <c r="KG43" s="146">
        <v>0</v>
      </c>
      <c r="KH43" s="146">
        <v>0</v>
      </c>
      <c r="KI43" s="146">
        <v>0</v>
      </c>
      <c r="KJ43" s="238">
        <f t="shared" si="213"/>
        <v>0</v>
      </c>
      <c r="KK43" s="238">
        <v>0</v>
      </c>
      <c r="KL43" s="146">
        <v>0</v>
      </c>
      <c r="KM43" s="146">
        <v>0</v>
      </c>
      <c r="KN43" s="146">
        <v>0</v>
      </c>
      <c r="KO43" s="146">
        <v>0</v>
      </c>
      <c r="KP43" s="146">
        <v>0</v>
      </c>
      <c r="KQ43" s="146">
        <v>0</v>
      </c>
      <c r="KR43" s="146">
        <v>0</v>
      </c>
      <c r="KS43" s="146">
        <v>0</v>
      </c>
      <c r="KT43" s="146">
        <v>0</v>
      </c>
      <c r="KU43" s="146">
        <v>0</v>
      </c>
      <c r="KV43" s="146">
        <v>0</v>
      </c>
      <c r="KW43" s="238">
        <f t="shared" si="215"/>
        <v>0</v>
      </c>
      <c r="KX43" s="238">
        <v>0</v>
      </c>
      <c r="KY43" s="146">
        <v>0</v>
      </c>
      <c r="KZ43" s="146">
        <v>0</v>
      </c>
      <c r="LA43" s="146">
        <v>0</v>
      </c>
      <c r="LB43" s="146">
        <v>0</v>
      </c>
      <c r="LC43" s="146">
        <v>0</v>
      </c>
      <c r="LD43" s="146">
        <v>0</v>
      </c>
      <c r="LE43" s="146">
        <v>0</v>
      </c>
      <c r="LF43" s="146">
        <v>0</v>
      </c>
      <c r="LG43" s="146">
        <v>0</v>
      </c>
      <c r="LH43" s="146">
        <v>0</v>
      </c>
      <c r="LI43" s="146">
        <v>0</v>
      </c>
      <c r="LJ43" s="238">
        <f t="shared" si="217"/>
        <v>0</v>
      </c>
      <c r="LK43" s="238">
        <v>0</v>
      </c>
      <c r="LL43" s="146">
        <v>0</v>
      </c>
      <c r="LM43" s="146">
        <v>0</v>
      </c>
      <c r="LN43" s="146">
        <v>0</v>
      </c>
      <c r="LO43" s="146">
        <v>0</v>
      </c>
      <c r="LP43" s="146">
        <v>0</v>
      </c>
      <c r="LQ43" s="146">
        <v>0</v>
      </c>
      <c r="LR43" s="146">
        <v>0</v>
      </c>
      <c r="LS43" s="146">
        <v>0</v>
      </c>
      <c r="LT43" s="146">
        <v>0</v>
      </c>
      <c r="LU43" s="146">
        <v>0</v>
      </c>
      <c r="LV43" s="146">
        <v>0</v>
      </c>
      <c r="LW43" s="238">
        <f t="shared" si="219"/>
        <v>0</v>
      </c>
      <c r="LX43" s="238">
        <v>0</v>
      </c>
      <c r="LY43" s="146">
        <v>0</v>
      </c>
      <c r="LZ43" s="146">
        <v>0</v>
      </c>
      <c r="MA43" s="146">
        <v>0</v>
      </c>
      <c r="MB43" s="146">
        <v>0</v>
      </c>
      <c r="MC43" s="146">
        <v>0</v>
      </c>
      <c r="MD43" s="146">
        <v>0</v>
      </c>
      <c r="ME43" s="146">
        <v>0</v>
      </c>
      <c r="MF43" s="146">
        <v>0</v>
      </c>
      <c r="MG43" s="146">
        <v>0</v>
      </c>
      <c r="MH43" s="146">
        <v>0</v>
      </c>
      <c r="MI43" s="146">
        <v>0</v>
      </c>
      <c r="MJ43" s="204">
        <f t="shared" si="221"/>
        <v>0</v>
      </c>
    </row>
    <row r="44" spans="1:348" ht="15.75" x14ac:dyDescent="0.25">
      <c r="A44" s="30">
        <v>701211</v>
      </c>
      <c r="B44" s="31"/>
      <c r="C44" s="32" t="s">
        <v>251</v>
      </c>
      <c r="D44" s="32" t="s">
        <v>15</v>
      </c>
      <c r="E44" s="146">
        <v>156484.72709063598</v>
      </c>
      <c r="F44" s="146">
        <v>223176.43131363712</v>
      </c>
      <c r="G44" s="146">
        <v>298768.98681355367</v>
      </c>
      <c r="H44" s="146">
        <v>303889.16708395933</v>
      </c>
      <c r="I44" s="146">
        <v>514755.466533133</v>
      </c>
      <c r="J44" s="146">
        <v>562147.38774828915</v>
      </c>
      <c r="K44" s="146">
        <v>48785.678517776665</v>
      </c>
      <c r="L44" s="146">
        <v>51694.207978634622</v>
      </c>
      <c r="M44" s="146">
        <v>47212.485394758805</v>
      </c>
      <c r="N44" s="146">
        <v>39772.158237356038</v>
      </c>
      <c r="O44" s="146">
        <v>52645.635119345694</v>
      </c>
      <c r="P44" s="146">
        <v>44591.887831747626</v>
      </c>
      <c r="Q44" s="146">
        <v>39400.767818394255</v>
      </c>
      <c r="R44" s="146">
        <v>51890.335503254886</v>
      </c>
      <c r="S44" s="146">
        <v>53521.94959105325</v>
      </c>
      <c r="T44" s="146">
        <v>46336.17092305125</v>
      </c>
      <c r="U44" s="146">
        <v>50308.796528125524</v>
      </c>
      <c r="V44" s="146">
        <v>60544.984142880989</v>
      </c>
      <c r="W44" s="146">
        <f t="shared" si="169"/>
        <v>586705.05758637958</v>
      </c>
      <c r="X44" s="146">
        <v>47842.597229177103</v>
      </c>
      <c r="Y44" s="146">
        <v>45251.210148556165</v>
      </c>
      <c r="Z44" s="146">
        <v>53784.843932565513</v>
      </c>
      <c r="AA44" s="146">
        <v>41900.350525788686</v>
      </c>
      <c r="AB44" s="146">
        <v>44095.309631113341</v>
      </c>
      <c r="AC44" s="146">
        <v>52737.439492572194</v>
      </c>
      <c r="AD44" s="146">
        <v>44450.008345852111</v>
      </c>
      <c r="AE44" s="146">
        <v>81964.613587047235</v>
      </c>
      <c r="AF44" s="146">
        <v>57648.973460190289</v>
      </c>
      <c r="AG44" s="146">
        <v>51026.539809714581</v>
      </c>
      <c r="AH44" s="146">
        <v>48172.258387581373</v>
      </c>
      <c r="AI44" s="146">
        <v>78025.371390418964</v>
      </c>
      <c r="AJ44" s="146">
        <f t="shared" si="171"/>
        <v>646899.51594057749</v>
      </c>
      <c r="AK44" s="146">
        <v>52966.950425638461</v>
      </c>
      <c r="AL44" s="146">
        <v>35361.375396427975</v>
      </c>
      <c r="AM44" s="146">
        <v>48689.701218494411</v>
      </c>
      <c r="AN44" s="146">
        <v>25634.284760474045</v>
      </c>
      <c r="AO44" s="146">
        <v>35686.813553663851</v>
      </c>
      <c r="AP44" s="146">
        <v>38553.663829076955</v>
      </c>
      <c r="AQ44" s="146">
        <v>22821.73259889835</v>
      </c>
      <c r="AR44" s="146">
        <v>43238.715615089292</v>
      </c>
      <c r="AS44" s="146">
        <v>37270.474127858441</v>
      </c>
      <c r="AT44" s="146">
        <v>30562.880654314806</v>
      </c>
      <c r="AU44" s="146">
        <v>25641.567768319128</v>
      </c>
      <c r="AV44" s="146">
        <v>22533.616049073647</v>
      </c>
      <c r="AW44" s="146">
        <f t="shared" si="174"/>
        <v>418961.77599732939</v>
      </c>
      <c r="AX44" s="146">
        <v>16760.465114338174</v>
      </c>
      <c r="AY44" s="146">
        <v>29277.656568185619</v>
      </c>
      <c r="AZ44" s="146">
        <v>34261.893131363715</v>
      </c>
      <c r="BA44" s="146">
        <v>15222.873101318635</v>
      </c>
      <c r="BB44" s="146">
        <v>22300.60574194626</v>
      </c>
      <c r="BC44" s="146">
        <v>29876.88219829744</v>
      </c>
      <c r="BD44" s="146">
        <v>20471.579452512105</v>
      </c>
      <c r="BE44" s="146">
        <v>37663.740569187095</v>
      </c>
      <c r="BF44" s="146">
        <v>31977.923218160577</v>
      </c>
      <c r="BG44" s="146">
        <v>32068.936738440996</v>
      </c>
      <c r="BH44" s="146">
        <v>34458.729594391545</v>
      </c>
      <c r="BI44" s="146">
        <v>35433.994199632827</v>
      </c>
      <c r="BJ44" s="146">
        <f t="shared" si="177"/>
        <v>339775.27962777502</v>
      </c>
      <c r="BK44" s="146">
        <v>24362.66900350526</v>
      </c>
      <c r="BL44" s="146">
        <v>17687.161325321315</v>
      </c>
      <c r="BM44" s="146">
        <v>27065.686237689875</v>
      </c>
      <c r="BN44" s="146">
        <v>40588.229636120835</v>
      </c>
      <c r="BO44" s="146">
        <v>27508.808462694054</v>
      </c>
      <c r="BP44" s="146">
        <v>37632.252503755655</v>
      </c>
      <c r="BQ44" s="146">
        <v>31009.724044399914</v>
      </c>
      <c r="BR44" s="146">
        <v>42292.110791186788</v>
      </c>
      <c r="BS44" s="146">
        <v>39979.247496244338</v>
      </c>
      <c r="BT44" s="146">
        <v>32912.966866967196</v>
      </c>
      <c r="BU44" s="146">
        <v>32411.183274912324</v>
      </c>
      <c r="BV44" s="146">
        <v>36217.405733600419</v>
      </c>
      <c r="BW44" s="146">
        <f t="shared" si="179"/>
        <v>389667.44537639798</v>
      </c>
      <c r="BX44" s="146">
        <v>35750.743031213497</v>
      </c>
      <c r="BY44" s="146">
        <v>51920.425596728426</v>
      </c>
      <c r="BZ44" s="146">
        <v>39554.033508596243</v>
      </c>
      <c r="CA44" s="146">
        <v>37192.681939576047</v>
      </c>
      <c r="CB44" s="146">
        <v>45255.884409948252</v>
      </c>
      <c r="CC44" s="146">
        <v>53612.850400600881</v>
      </c>
      <c r="CD44" s="146">
        <v>28271.34626940409</v>
      </c>
      <c r="CE44" s="146">
        <v>31450.140669337354</v>
      </c>
      <c r="CF44" s="146">
        <v>42104.684568519457</v>
      </c>
      <c r="CG44" s="146">
        <v>11306.462610582541</v>
      </c>
      <c r="CH44" s="146">
        <v>30276.538975129388</v>
      </c>
      <c r="CI44" s="146">
        <v>33721.318102153251</v>
      </c>
      <c r="CJ44" s="146">
        <f t="shared" si="181"/>
        <v>440417.11008178943</v>
      </c>
      <c r="CK44" s="146">
        <v>23907.398013687201</v>
      </c>
      <c r="CL44" s="146">
        <v>19364.557961942915</v>
      </c>
      <c r="CM44" s="146">
        <v>39503.466157569688</v>
      </c>
      <c r="CN44" s="146">
        <v>36997.667292605576</v>
      </c>
      <c r="CO44" s="146">
        <v>33203.972625605078</v>
      </c>
      <c r="CP44" s="146">
        <v>34752.12819228843</v>
      </c>
      <c r="CQ44" s="146">
        <v>25311.203680520772</v>
      </c>
      <c r="CR44" s="146">
        <v>28304.957436154233</v>
      </c>
      <c r="CS44" s="146">
        <v>31526.456351193461</v>
      </c>
      <c r="CT44" s="146">
        <v>28355.032548823234</v>
      </c>
      <c r="CU44" s="146">
        <v>29135.369721248542</v>
      </c>
      <c r="CV44" s="146">
        <v>33827.572316808604</v>
      </c>
      <c r="CW44" s="146">
        <f t="shared" si="183"/>
        <v>364189.7822984478</v>
      </c>
      <c r="CX44" s="146">
        <v>17539.956267734935</v>
      </c>
      <c r="CY44" s="146">
        <v>19175.947337673177</v>
      </c>
      <c r="CZ44" s="146">
        <v>28424.343807377736</v>
      </c>
      <c r="DA44" s="146">
        <v>54515.84848105492</v>
      </c>
      <c r="DB44" s="146">
        <v>35040.570438991817</v>
      </c>
      <c r="DC44" s="146">
        <v>34033.638457686553</v>
      </c>
      <c r="DD44" s="146">
        <v>31462.645802036379</v>
      </c>
      <c r="DE44" s="146">
        <v>27411.121724253051</v>
      </c>
      <c r="DF44" s="146">
        <v>34021.968035386424</v>
      </c>
      <c r="DG44" s="146">
        <v>26250.944750458984</v>
      </c>
      <c r="DH44" s="146">
        <v>31472.423259889863</v>
      </c>
      <c r="DI44" s="146">
        <v>35812.235227841753</v>
      </c>
      <c r="DJ44" s="146">
        <f t="shared" si="185"/>
        <v>375161.64359038562</v>
      </c>
      <c r="DK44" s="146">
        <v>29690.592388582874</v>
      </c>
      <c r="DL44" s="146">
        <v>6293.8622099816394</v>
      </c>
      <c r="DM44" s="146">
        <v>31694.254882323487</v>
      </c>
      <c r="DN44" s="146">
        <v>41328.040435653493</v>
      </c>
      <c r="DO44" s="146">
        <v>45358.494241362045</v>
      </c>
      <c r="DP44" s="146">
        <v>32627.196962109851</v>
      </c>
      <c r="DQ44" s="146">
        <v>29578.909322316802</v>
      </c>
      <c r="DR44" s="146">
        <v>34864.826322817549</v>
      </c>
      <c r="DS44" s="146">
        <v>31224.448464363239</v>
      </c>
      <c r="DT44" s="146">
        <v>29921.833208145552</v>
      </c>
      <c r="DU44" s="146">
        <v>34099.56180103487</v>
      </c>
      <c r="DV44" s="146">
        <v>32524.334668669682</v>
      </c>
      <c r="DW44" s="146">
        <f t="shared" si="187"/>
        <v>379206.35490736103</v>
      </c>
      <c r="DX44" s="146">
        <v>1003.09</v>
      </c>
      <c r="DY44" s="146">
        <v>19428.599999999999</v>
      </c>
      <c r="DZ44" s="146">
        <v>57489.91</v>
      </c>
      <c r="EA44" s="146">
        <v>33699.620000000003</v>
      </c>
      <c r="EB44" s="146">
        <v>34305.919999999998</v>
      </c>
      <c r="EC44" s="146">
        <v>37535.32</v>
      </c>
      <c r="ED44" s="146">
        <v>34092.660000000003</v>
      </c>
      <c r="EE44" s="146">
        <v>34428.78</v>
      </c>
      <c r="EF44" s="146">
        <v>30967.15</v>
      </c>
      <c r="EG44" s="146">
        <v>34333.31</v>
      </c>
      <c r="EH44" s="146">
        <v>32031.439999999999</v>
      </c>
      <c r="EI44" s="146">
        <v>31271.4</v>
      </c>
      <c r="EJ44" s="146">
        <f t="shared" si="189"/>
        <v>380587.20000000007</v>
      </c>
      <c r="EK44" s="146">
        <v>29292.15</v>
      </c>
      <c r="EL44" s="146">
        <v>28476</v>
      </c>
      <c r="EM44" s="146">
        <v>22843.89</v>
      </c>
      <c r="EN44" s="146">
        <v>41079.06</v>
      </c>
      <c r="EO44" s="146">
        <v>44626.559999999998</v>
      </c>
      <c r="EP44" s="146">
        <v>32588.720000000001</v>
      </c>
      <c r="EQ44" s="146">
        <v>34897.620000000003</v>
      </c>
      <c r="ER44" s="146">
        <v>34965.29</v>
      </c>
      <c r="ES44" s="146">
        <v>39764.300000000003</v>
      </c>
      <c r="ET44" s="146">
        <v>35074.17</v>
      </c>
      <c r="EU44" s="146">
        <v>29830.31</v>
      </c>
      <c r="EV44" s="146">
        <v>34847.870000000003</v>
      </c>
      <c r="EW44" s="146">
        <f t="shared" si="191"/>
        <v>408285.93999999994</v>
      </c>
      <c r="EX44" s="146">
        <v>29725.3</v>
      </c>
      <c r="EY44" s="146">
        <v>29040.74</v>
      </c>
      <c r="EZ44" s="146">
        <v>39872.44</v>
      </c>
      <c r="FA44" s="146">
        <v>21083.08</v>
      </c>
      <c r="FB44" s="146">
        <v>26898.45</v>
      </c>
      <c r="FC44" s="146">
        <v>48728.52</v>
      </c>
      <c r="FD44" s="146">
        <v>34473.279999999999</v>
      </c>
      <c r="FE44" s="146">
        <v>33144.33</v>
      </c>
      <c r="FF44" s="146">
        <v>32983.300000000003</v>
      </c>
      <c r="FG44" s="146">
        <v>38955.83</v>
      </c>
      <c r="FH44" s="146">
        <v>31222.52</v>
      </c>
      <c r="FI44" s="146">
        <v>39305</v>
      </c>
      <c r="FJ44" s="146">
        <f t="shared" si="193"/>
        <v>405432.79000000004</v>
      </c>
      <c r="FK44" s="146">
        <v>34791.57</v>
      </c>
      <c r="FL44" s="146">
        <v>32452.37</v>
      </c>
      <c r="FM44" s="146">
        <v>33051.839999999997</v>
      </c>
      <c r="FN44" s="146">
        <v>26452.720000000001</v>
      </c>
      <c r="FO44" s="146">
        <v>27690.83</v>
      </c>
      <c r="FP44" s="146">
        <v>48367.44</v>
      </c>
      <c r="FQ44" s="146">
        <v>41230.69</v>
      </c>
      <c r="FR44" s="146">
        <v>38416.11</v>
      </c>
      <c r="FS44" s="146">
        <v>37301.760000000002</v>
      </c>
      <c r="FT44" s="146">
        <v>36731.54</v>
      </c>
      <c r="FU44" s="146">
        <v>42569.88</v>
      </c>
      <c r="FV44" s="146">
        <v>32894.160000000003</v>
      </c>
      <c r="FW44" s="146">
        <f t="shared" si="195"/>
        <v>431950.91000000003</v>
      </c>
      <c r="FX44" s="146">
        <v>36827.449999999997</v>
      </c>
      <c r="FY44" s="146">
        <v>34726.21</v>
      </c>
      <c r="FZ44" s="146">
        <v>38582.1</v>
      </c>
      <c r="GA44" s="146">
        <v>32183.58</v>
      </c>
      <c r="GB44" s="146">
        <v>38608.720000000001</v>
      </c>
      <c r="GC44" s="146">
        <v>38965.57</v>
      </c>
      <c r="GD44" s="146">
        <v>32109.79</v>
      </c>
      <c r="GE44" s="146">
        <v>33350.230000000003</v>
      </c>
      <c r="GF44" s="146">
        <v>34419.58</v>
      </c>
      <c r="GG44" s="146">
        <v>32653.770794803138</v>
      </c>
      <c r="GH44" s="146">
        <v>35213.380252086048</v>
      </c>
      <c r="GI44" s="146">
        <v>32719.150000000023</v>
      </c>
      <c r="GJ44" s="154">
        <f t="shared" si="197"/>
        <v>420359.53104688926</v>
      </c>
      <c r="GK44" s="146">
        <v>37557.279999999999</v>
      </c>
      <c r="GL44" s="146">
        <v>36373.129999999997</v>
      </c>
      <c r="GM44" s="146">
        <v>36391.99</v>
      </c>
      <c r="GN44" s="146">
        <v>34715.550000000003</v>
      </c>
      <c r="GO44" s="146">
        <v>35806.33</v>
      </c>
      <c r="GP44" s="146">
        <v>34697.51</v>
      </c>
      <c r="GQ44" s="146">
        <v>37552.67</v>
      </c>
      <c r="GR44" s="146">
        <v>35293.9</v>
      </c>
      <c r="GS44" s="146">
        <v>33983.440000000002</v>
      </c>
      <c r="GT44" s="146">
        <v>37211.379999999997</v>
      </c>
      <c r="GU44" s="146">
        <v>36998.35</v>
      </c>
      <c r="GV44" s="146">
        <v>33587.870000000003</v>
      </c>
      <c r="GW44" s="154">
        <f t="shared" si="199"/>
        <v>430169.4</v>
      </c>
      <c r="GX44" s="146">
        <v>35147.18</v>
      </c>
      <c r="GY44" s="146">
        <v>35976.249999999993</v>
      </c>
      <c r="GZ44" s="146">
        <v>35171.590000000011</v>
      </c>
      <c r="HA44" s="146">
        <v>35784.400000000009</v>
      </c>
      <c r="HB44" s="146">
        <v>36140.559999999998</v>
      </c>
      <c r="HC44" s="146">
        <v>34214.720000000001</v>
      </c>
      <c r="HD44" s="146">
        <v>40574.75999999998</v>
      </c>
      <c r="HE44" s="146">
        <v>36806.060000000027</v>
      </c>
      <c r="HF44" s="146">
        <v>37853.469999999972</v>
      </c>
      <c r="HG44" s="146">
        <v>40345.070000000007</v>
      </c>
      <c r="HH44" s="146">
        <v>40511.669999999984</v>
      </c>
      <c r="HI44" s="146">
        <v>39001.170000000042</v>
      </c>
      <c r="HJ44" s="154">
        <f t="shared" si="201"/>
        <v>447526.9</v>
      </c>
      <c r="HK44" s="146">
        <v>39377.440000000002</v>
      </c>
      <c r="HL44" s="146">
        <v>37547.33</v>
      </c>
      <c r="HM44" s="146">
        <v>37471.67</v>
      </c>
      <c r="HN44" s="146">
        <v>38421.31</v>
      </c>
      <c r="HO44" s="146">
        <v>38401</v>
      </c>
      <c r="HP44" s="146">
        <v>44402.84</v>
      </c>
      <c r="HQ44" s="146">
        <v>40332.930000000022</v>
      </c>
      <c r="HR44" s="146">
        <v>40906.449999999953</v>
      </c>
      <c r="HS44" s="146">
        <v>38155.010000000009</v>
      </c>
      <c r="HT44" s="146">
        <v>38896.81</v>
      </c>
      <c r="HU44" s="146">
        <v>38614.150000000023</v>
      </c>
      <c r="HV44" s="146">
        <v>27292.640000000014</v>
      </c>
      <c r="HW44" s="154">
        <f t="shared" si="203"/>
        <v>459819.58</v>
      </c>
      <c r="HX44" s="146">
        <v>37465.160000000003</v>
      </c>
      <c r="HY44" s="146">
        <v>47060.08</v>
      </c>
      <c r="HZ44" s="146">
        <v>34034.14</v>
      </c>
      <c r="IA44" s="146">
        <v>39566.28</v>
      </c>
      <c r="IB44" s="146">
        <v>39843.279999999999</v>
      </c>
      <c r="IC44" s="146">
        <v>40155.540000000008</v>
      </c>
      <c r="ID44" s="146">
        <v>41617.290000000008</v>
      </c>
      <c r="IE44" s="146">
        <v>39225.869999999995</v>
      </c>
      <c r="IF44" s="146">
        <v>39180.399999999965</v>
      </c>
      <c r="IG44" s="146">
        <v>40402.140000000014</v>
      </c>
      <c r="IH44" s="146">
        <v>40656.330000000016</v>
      </c>
      <c r="II44" s="146">
        <v>40267.149999999965</v>
      </c>
      <c r="IJ44" s="146">
        <f t="shared" si="205"/>
        <v>479473.66</v>
      </c>
      <c r="IK44" s="146">
        <v>39950.21</v>
      </c>
      <c r="IL44" s="146">
        <v>40658.500000000007</v>
      </c>
      <c r="IM44" s="146">
        <v>43039.479999999996</v>
      </c>
      <c r="IN44" s="146">
        <v>41418.989999999991</v>
      </c>
      <c r="IO44" s="146">
        <v>40799.410000000003</v>
      </c>
      <c r="IP44" s="146">
        <v>40885.700000000012</v>
      </c>
      <c r="IQ44" s="146">
        <v>41665.540000000008</v>
      </c>
      <c r="IR44" s="146">
        <v>41152.75</v>
      </c>
      <c r="IS44" s="146">
        <v>39937.679999999993</v>
      </c>
      <c r="IT44" s="146">
        <v>40012.909999999974</v>
      </c>
      <c r="IU44" s="146">
        <v>40868.22000000003</v>
      </c>
      <c r="IV44" s="146">
        <v>40593.140000000014</v>
      </c>
      <c r="IW44" s="154">
        <f t="shared" si="207"/>
        <v>490982.53</v>
      </c>
      <c r="IX44" s="146">
        <v>40752.080000000002</v>
      </c>
      <c r="IY44" s="146">
        <v>40618.240000000005</v>
      </c>
      <c r="IZ44" s="146">
        <v>41912.939999999988</v>
      </c>
      <c r="JA44" s="146">
        <v>40975.919999999998</v>
      </c>
      <c r="JB44" s="146">
        <v>42603.97</v>
      </c>
      <c r="JC44" s="146">
        <v>41368.140000000014</v>
      </c>
      <c r="JD44" s="146">
        <v>43282.959999999992</v>
      </c>
      <c r="JE44" s="146">
        <v>40750.010000000009</v>
      </c>
      <c r="JF44" s="146">
        <v>41417.02999999997</v>
      </c>
      <c r="JG44" s="146">
        <v>41570.590000000026</v>
      </c>
      <c r="JH44" s="146">
        <v>42758.400000000023</v>
      </c>
      <c r="JI44" s="146">
        <v>39871.359999999986</v>
      </c>
      <c r="JJ44" s="154">
        <f t="shared" si="209"/>
        <v>497881.64</v>
      </c>
      <c r="JK44" s="146">
        <v>42228.38</v>
      </c>
      <c r="JL44" s="146">
        <v>41357.549999999996</v>
      </c>
      <c r="JM44" s="146">
        <v>43813.33</v>
      </c>
      <c r="JN44" s="146">
        <v>43873.37000000001</v>
      </c>
      <c r="JO44" s="146">
        <v>44083.199999999983</v>
      </c>
      <c r="JP44" s="146">
        <v>42327.450000000012</v>
      </c>
      <c r="JQ44" s="146">
        <v>47380.99000000002</v>
      </c>
      <c r="JR44" s="146">
        <v>43979.109999999986</v>
      </c>
      <c r="JS44" s="146">
        <v>40843.109999999986</v>
      </c>
      <c r="JT44" s="146">
        <v>46538.540000000037</v>
      </c>
      <c r="JU44" s="146">
        <v>44544.179999999993</v>
      </c>
      <c r="JV44" s="146">
        <v>43492.129999999946</v>
      </c>
      <c r="JW44" s="238">
        <f t="shared" si="211"/>
        <v>524461.34</v>
      </c>
      <c r="JX44" s="238">
        <v>44413.87</v>
      </c>
      <c r="JY44" s="146">
        <v>42717.57</v>
      </c>
      <c r="JZ44" s="146">
        <v>44539.350000000006</v>
      </c>
      <c r="KA44" s="146">
        <v>44338.709999999992</v>
      </c>
      <c r="KB44" s="146">
        <v>45519.200000000012</v>
      </c>
      <c r="KC44" s="146">
        <v>42812.339999999967</v>
      </c>
      <c r="KD44" s="146">
        <v>47366.850000000035</v>
      </c>
      <c r="KE44" s="146">
        <v>43928.479999999981</v>
      </c>
      <c r="KF44" s="146">
        <v>44608.520000000019</v>
      </c>
      <c r="KG44" s="146">
        <v>45393.789999999979</v>
      </c>
      <c r="KH44" s="146">
        <v>45603.979999999981</v>
      </c>
      <c r="KI44" s="146">
        <v>46148.460000000021</v>
      </c>
      <c r="KJ44" s="238">
        <f t="shared" si="213"/>
        <v>537391.12</v>
      </c>
      <c r="KK44" s="238">
        <v>46202.65</v>
      </c>
      <c r="KL44" s="146">
        <v>44389.049999999996</v>
      </c>
      <c r="KM44" s="146">
        <v>45779.400000000009</v>
      </c>
      <c r="KN44" s="146">
        <v>4020.5899999999965</v>
      </c>
      <c r="KO44" s="146">
        <v>1085.5899999999965</v>
      </c>
      <c r="KP44" s="146">
        <v>673.16000000000349</v>
      </c>
      <c r="KQ44" s="146">
        <v>48726.16</v>
      </c>
      <c r="KR44" s="146">
        <v>47104.25</v>
      </c>
      <c r="KS44" s="146">
        <v>90435.920000000013</v>
      </c>
      <c r="KT44" s="146">
        <v>55961.909999999974</v>
      </c>
      <c r="KU44" s="146">
        <v>58854.580000000016</v>
      </c>
      <c r="KV44" s="146">
        <v>60763.070000000007</v>
      </c>
      <c r="KW44" s="238">
        <f t="shared" si="215"/>
        <v>503996.33</v>
      </c>
      <c r="KX44" s="238">
        <v>34520.15</v>
      </c>
      <c r="KY44" s="146">
        <v>46134.029999999992</v>
      </c>
      <c r="KZ44" s="146">
        <v>51137.320000000007</v>
      </c>
      <c r="LA44" s="146">
        <v>50061.140000000014</v>
      </c>
      <c r="LB44" s="146">
        <v>49951.319999999978</v>
      </c>
      <c r="LC44" s="146">
        <v>49020.930000000022</v>
      </c>
      <c r="LD44" s="146">
        <v>51161.31</v>
      </c>
      <c r="LE44" s="146">
        <v>49201.799999999988</v>
      </c>
      <c r="LF44" s="146">
        <v>50257.390000000014</v>
      </c>
      <c r="LG44" s="146">
        <v>50160.929999999993</v>
      </c>
      <c r="LH44" s="146">
        <v>51509.659999999974</v>
      </c>
      <c r="LI44" s="146">
        <v>-92397.119999999995</v>
      </c>
      <c r="LJ44" s="238">
        <f t="shared" si="217"/>
        <v>440718.86</v>
      </c>
      <c r="LK44" s="238">
        <v>40771.97</v>
      </c>
      <c r="LL44" s="146">
        <v>46891.95</v>
      </c>
      <c r="LM44" s="146">
        <v>68514.2</v>
      </c>
      <c r="LN44" s="146">
        <v>78378.959999999992</v>
      </c>
      <c r="LO44" s="146">
        <v>56448.380000000034</v>
      </c>
      <c r="LP44" s="146">
        <v>50396.199999999953</v>
      </c>
      <c r="LQ44" s="146">
        <v>52087.23000000004</v>
      </c>
      <c r="LR44" s="146">
        <v>52020.579999999958</v>
      </c>
      <c r="LS44" s="146">
        <v>50867.640000000014</v>
      </c>
      <c r="LT44" s="146">
        <v>50085.920000000042</v>
      </c>
      <c r="LU44" s="146">
        <v>52007.609999999986</v>
      </c>
      <c r="LV44" s="146">
        <v>58129.929999999935</v>
      </c>
      <c r="LW44" s="238">
        <f t="shared" si="219"/>
        <v>656600.56999999995</v>
      </c>
      <c r="LX44" s="238">
        <v>44310.25</v>
      </c>
      <c r="LY44" s="146">
        <v>51629.130000000005</v>
      </c>
      <c r="LZ44" s="146">
        <v>0</v>
      </c>
      <c r="MA44" s="146">
        <v>0</v>
      </c>
      <c r="MB44" s="146">
        <v>0</v>
      </c>
      <c r="MC44" s="146">
        <v>0</v>
      </c>
      <c r="MD44" s="146">
        <v>0</v>
      </c>
      <c r="ME44" s="146">
        <v>0</v>
      </c>
      <c r="MF44" s="146">
        <v>0</v>
      </c>
      <c r="MG44" s="146">
        <v>0</v>
      </c>
      <c r="MH44" s="146">
        <v>0</v>
      </c>
      <c r="MI44" s="146">
        <v>0</v>
      </c>
      <c r="MJ44" s="204">
        <f t="shared" si="221"/>
        <v>95939.38</v>
      </c>
    </row>
    <row r="45" spans="1:348" ht="15.75" x14ac:dyDescent="0.25">
      <c r="A45" s="30">
        <v>701212</v>
      </c>
      <c r="B45" s="31"/>
      <c r="C45" s="32" t="s">
        <v>433</v>
      </c>
      <c r="D45" s="32" t="s">
        <v>434</v>
      </c>
      <c r="E45" s="146">
        <v>389300.61759305623</v>
      </c>
      <c r="F45" s="146">
        <v>555224.5034217994</v>
      </c>
      <c r="G45" s="146">
        <v>538962.61058254051</v>
      </c>
      <c r="H45" s="146">
        <v>683216.49140377238</v>
      </c>
      <c r="I45" s="146">
        <v>919328.99349023541</v>
      </c>
      <c r="J45" s="146">
        <v>1006309.4641962944</v>
      </c>
      <c r="K45" s="146">
        <v>63411.784343181447</v>
      </c>
      <c r="L45" s="146">
        <v>71849.440827908533</v>
      </c>
      <c r="M45" s="146">
        <v>78601.235186112506</v>
      </c>
      <c r="N45" s="146">
        <v>72913.536972124857</v>
      </c>
      <c r="O45" s="146">
        <v>73456.017359372403</v>
      </c>
      <c r="P45" s="146">
        <v>84714.571857786679</v>
      </c>
      <c r="Q45" s="146">
        <v>86342.013019529302</v>
      </c>
      <c r="R45" s="146">
        <v>78221.498915039236</v>
      </c>
      <c r="S45" s="146">
        <v>85265.39809714572</v>
      </c>
      <c r="T45" s="146">
        <v>95943.915873810722</v>
      </c>
      <c r="U45" s="146">
        <v>83504.423301619099</v>
      </c>
      <c r="V45" s="146">
        <v>95701.886162577212</v>
      </c>
      <c r="W45" s="146">
        <f t="shared" si="169"/>
        <v>969925.72191620781</v>
      </c>
      <c r="X45" s="146">
        <v>73026.205975630117</v>
      </c>
      <c r="Y45" s="146">
        <v>81685.027541311967</v>
      </c>
      <c r="Z45" s="146">
        <v>81697.546319479225</v>
      </c>
      <c r="AA45" s="146">
        <v>79056.084126189293</v>
      </c>
      <c r="AB45" s="146">
        <v>77904.356534802209</v>
      </c>
      <c r="AC45" s="146">
        <v>91199.298948422642</v>
      </c>
      <c r="AD45" s="146">
        <v>80913.036220998169</v>
      </c>
      <c r="AE45" s="146">
        <v>80211.984643632124</v>
      </c>
      <c r="AF45" s="146">
        <v>89200.467367718244</v>
      </c>
      <c r="AG45" s="146">
        <v>85478.217325988997</v>
      </c>
      <c r="AH45" s="146">
        <v>127186.61325321317</v>
      </c>
      <c r="AI45" s="146">
        <v>93206.476381238535</v>
      </c>
      <c r="AJ45" s="146">
        <f t="shared" si="171"/>
        <v>1040765.3146386247</v>
      </c>
      <c r="AK45" s="146">
        <v>106367.88516107496</v>
      </c>
      <c r="AL45" s="146">
        <v>100129.36070772826</v>
      </c>
      <c r="AM45" s="146">
        <v>100542.48038724755</v>
      </c>
      <c r="AN45" s="146">
        <v>95843.765648472705</v>
      </c>
      <c r="AO45" s="146">
        <v>96536.450509096961</v>
      </c>
      <c r="AP45" s="146">
        <v>108604.57352695712</v>
      </c>
      <c r="AQ45" s="146">
        <v>112815.05591720915</v>
      </c>
      <c r="AR45" s="146">
        <v>105635.70468202303</v>
      </c>
      <c r="AS45" s="146">
        <v>108145.54419128702</v>
      </c>
      <c r="AT45" s="146">
        <v>116162.03042063092</v>
      </c>
      <c r="AU45" s="146">
        <v>102348.40101819398</v>
      </c>
      <c r="AV45" s="146">
        <v>124117.95497412793</v>
      </c>
      <c r="AW45" s="146">
        <f t="shared" si="174"/>
        <v>1277249.2071440495</v>
      </c>
      <c r="AX45" s="146">
        <v>122490.3308295777</v>
      </c>
      <c r="AY45" s="146">
        <v>134288.27407778337</v>
      </c>
      <c r="AZ45" s="146">
        <v>145957.54218828247</v>
      </c>
      <c r="BA45" s="146">
        <v>139092.24365715237</v>
      </c>
      <c r="BB45" s="146">
        <v>131498.20134368213</v>
      </c>
      <c r="BC45" s="146">
        <v>132148.628901686</v>
      </c>
      <c r="BD45" s="146">
        <v>163704.17426139207</v>
      </c>
      <c r="BE45" s="146">
        <v>122246.85286262729</v>
      </c>
      <c r="BF45" s="146">
        <v>120161.73397596375</v>
      </c>
      <c r="BG45" s="146">
        <v>130499.91654147889</v>
      </c>
      <c r="BH45" s="146">
        <v>134968.32515439842</v>
      </c>
      <c r="BI45" s="146">
        <v>138728.54356534791</v>
      </c>
      <c r="BJ45" s="146">
        <f t="shared" si="177"/>
        <v>1615784.7673593722</v>
      </c>
      <c r="BK45" s="146">
        <v>119204.22300116842</v>
      </c>
      <c r="BL45" s="146">
        <v>125001.36358704728</v>
      </c>
      <c r="BM45" s="146">
        <v>195265.05320480719</v>
      </c>
      <c r="BN45" s="146">
        <v>123027.95426473054</v>
      </c>
      <c r="BO45" s="146">
        <v>131860.91512268397</v>
      </c>
      <c r="BP45" s="146">
        <v>136588.0287514606</v>
      </c>
      <c r="BQ45" s="146">
        <v>143668.79561008158</v>
      </c>
      <c r="BR45" s="146">
        <v>145645.90748622949</v>
      </c>
      <c r="BS45" s="146">
        <v>148282.3997663162</v>
      </c>
      <c r="BT45" s="146">
        <v>178787.42401101635</v>
      </c>
      <c r="BU45" s="146">
        <v>168477.61734268098</v>
      </c>
      <c r="BV45" s="146">
        <v>192526.43540310441</v>
      </c>
      <c r="BW45" s="146">
        <f t="shared" si="179"/>
        <v>1808336.1175513268</v>
      </c>
      <c r="BX45" s="146">
        <v>179528.85298781504</v>
      </c>
      <c r="BY45" s="146">
        <v>174654.72571357034</v>
      </c>
      <c r="BZ45" s="146">
        <v>215696.15807043904</v>
      </c>
      <c r="CA45" s="146">
        <v>225942.86492238363</v>
      </c>
      <c r="CB45" s="146">
        <v>224038.54465030888</v>
      </c>
      <c r="CC45" s="146">
        <v>227502.60536638269</v>
      </c>
      <c r="CD45" s="146">
        <v>263994.72775830416</v>
      </c>
      <c r="CE45" s="146">
        <v>312184.02791687567</v>
      </c>
      <c r="CF45" s="146">
        <v>269589.71715907176</v>
      </c>
      <c r="CG45" s="146">
        <v>206357.13662159926</v>
      </c>
      <c r="CH45" s="146">
        <v>246999.69612752445</v>
      </c>
      <c r="CI45" s="146">
        <v>287872.32156568195</v>
      </c>
      <c r="CJ45" s="146">
        <f t="shared" si="181"/>
        <v>2834361.3788599572</v>
      </c>
      <c r="CK45" s="146">
        <v>271152.37631447171</v>
      </c>
      <c r="CL45" s="146">
        <v>369556.50442330167</v>
      </c>
      <c r="CM45" s="146">
        <v>115904.47429477557</v>
      </c>
      <c r="CN45" s="146">
        <v>259613.52236688361</v>
      </c>
      <c r="CO45" s="146">
        <v>272558.83825738606</v>
      </c>
      <c r="CP45" s="146">
        <v>257427.80837923556</v>
      </c>
      <c r="CQ45" s="146">
        <v>290804.50300450681</v>
      </c>
      <c r="CR45" s="146">
        <v>294170.42230011686</v>
      </c>
      <c r="CS45" s="146">
        <v>293869.97162410285</v>
      </c>
      <c r="CT45" s="146">
        <v>280483.2248372559</v>
      </c>
      <c r="CU45" s="146">
        <v>285670.17192455352</v>
      </c>
      <c r="CV45" s="146">
        <v>350998.09001001465</v>
      </c>
      <c r="CW45" s="146">
        <f t="shared" si="183"/>
        <v>3342209.907736605</v>
      </c>
      <c r="CX45" s="146">
        <v>253660.42108996832</v>
      </c>
      <c r="CY45" s="146">
        <v>210977.33045401436</v>
      </c>
      <c r="CZ45" s="146">
        <v>239105.75300450678</v>
      </c>
      <c r="DA45" s="146">
        <v>233715.30295443162</v>
      </c>
      <c r="DB45" s="146">
        <v>275235.19408279093</v>
      </c>
      <c r="DC45" s="146">
        <v>287220.30449841422</v>
      </c>
      <c r="DD45" s="146">
        <v>301532.0002921049</v>
      </c>
      <c r="DE45" s="146">
        <v>279139.37990318809</v>
      </c>
      <c r="DF45" s="146">
        <v>309367.2079369055</v>
      </c>
      <c r="DG45" s="146">
        <v>361574.83775663504</v>
      </c>
      <c r="DH45" s="146">
        <v>283023.99962443655</v>
      </c>
      <c r="DI45" s="146">
        <v>334163.19737940253</v>
      </c>
      <c r="DJ45" s="146">
        <f t="shared" si="185"/>
        <v>3368714.9289767989</v>
      </c>
      <c r="DK45" s="146">
        <v>348290.4322316809</v>
      </c>
      <c r="DL45" s="146">
        <v>231489.99578534471</v>
      </c>
      <c r="DM45" s="146">
        <v>372272.28980971454</v>
      </c>
      <c r="DN45" s="146">
        <v>294715.34535136045</v>
      </c>
      <c r="DO45" s="146">
        <v>313822.50550826226</v>
      </c>
      <c r="DP45" s="146">
        <v>310931.9494658655</v>
      </c>
      <c r="DQ45" s="146">
        <v>367523.22650642635</v>
      </c>
      <c r="DR45" s="146">
        <v>340210.14379903197</v>
      </c>
      <c r="DS45" s="146">
        <v>280989.36329494236</v>
      </c>
      <c r="DT45" s="146">
        <v>421271.62447838439</v>
      </c>
      <c r="DU45" s="146">
        <v>383420.91758471017</v>
      </c>
      <c r="DV45" s="146">
        <v>477322.27633116371</v>
      </c>
      <c r="DW45" s="146">
        <f t="shared" si="187"/>
        <v>4142260.0701468876</v>
      </c>
      <c r="DX45" s="146">
        <v>264636.65000000002</v>
      </c>
      <c r="DY45" s="146">
        <v>323239.21999999997</v>
      </c>
      <c r="DZ45" s="146">
        <v>364171.96</v>
      </c>
      <c r="EA45" s="146">
        <v>284890.59999999998</v>
      </c>
      <c r="EB45" s="146">
        <v>327825.07</v>
      </c>
      <c r="EC45" s="146">
        <v>288355.65000000002</v>
      </c>
      <c r="ED45" s="146">
        <v>343971.82</v>
      </c>
      <c r="EE45" s="146">
        <v>268041.45</v>
      </c>
      <c r="EF45" s="146">
        <v>297631.17</v>
      </c>
      <c r="EG45" s="146">
        <v>364465.81</v>
      </c>
      <c r="EH45" s="146">
        <v>355711.66</v>
      </c>
      <c r="EI45" s="146">
        <v>537830.61</v>
      </c>
      <c r="EJ45" s="146">
        <f t="shared" si="189"/>
        <v>4020771.6700000004</v>
      </c>
      <c r="EK45" s="146">
        <v>283690.46999999997</v>
      </c>
      <c r="EL45" s="146">
        <v>289828.27</v>
      </c>
      <c r="EM45" s="146">
        <v>364683.73</v>
      </c>
      <c r="EN45" s="146">
        <v>321010.3</v>
      </c>
      <c r="EO45" s="146">
        <v>314729.3</v>
      </c>
      <c r="EP45" s="146">
        <v>316816.90000000002</v>
      </c>
      <c r="EQ45" s="146">
        <v>410177.26</v>
      </c>
      <c r="ER45" s="146">
        <v>257891.65</v>
      </c>
      <c r="ES45" s="146">
        <v>353363.58</v>
      </c>
      <c r="ET45" s="146">
        <v>284376.74</v>
      </c>
      <c r="EU45" s="146">
        <v>362106.79</v>
      </c>
      <c r="EV45" s="146">
        <v>592734.71999999997</v>
      </c>
      <c r="EW45" s="146">
        <f t="shared" si="191"/>
        <v>4151409.71</v>
      </c>
      <c r="EX45" s="146">
        <v>303813.3</v>
      </c>
      <c r="EY45" s="146">
        <v>817729.76</v>
      </c>
      <c r="EZ45" s="146">
        <v>46253.5</v>
      </c>
      <c r="FA45" s="146">
        <v>593479.18000000005</v>
      </c>
      <c r="FB45" s="146">
        <v>507679.45</v>
      </c>
      <c r="FC45" s="146">
        <v>467372.3</v>
      </c>
      <c r="FD45" s="146">
        <v>448839.35</v>
      </c>
      <c r="FE45" s="146">
        <v>532731.14</v>
      </c>
      <c r="FF45" s="146">
        <v>574903.82999999996</v>
      </c>
      <c r="FG45" s="146">
        <v>570134.82999999996</v>
      </c>
      <c r="FH45" s="146">
        <v>521327.13</v>
      </c>
      <c r="FI45" s="146">
        <v>774217.07</v>
      </c>
      <c r="FJ45" s="146">
        <f t="shared" si="193"/>
        <v>6158480.8400000008</v>
      </c>
      <c r="FK45" s="146">
        <v>480966.19</v>
      </c>
      <c r="FL45" s="146">
        <v>470312.51</v>
      </c>
      <c r="FM45" s="146">
        <v>613772.01</v>
      </c>
      <c r="FN45" s="146">
        <v>564111.42000000004</v>
      </c>
      <c r="FO45" s="146">
        <v>698857.45</v>
      </c>
      <c r="FP45" s="146">
        <v>418820.58</v>
      </c>
      <c r="FQ45" s="146">
        <v>614937.49</v>
      </c>
      <c r="FR45" s="146">
        <v>483125.42</v>
      </c>
      <c r="FS45" s="146">
        <v>616595.69999999925</v>
      </c>
      <c r="FT45" s="146">
        <v>649897.79</v>
      </c>
      <c r="FU45" s="146">
        <v>579300.6400000006</v>
      </c>
      <c r="FV45" s="146">
        <v>770556.23</v>
      </c>
      <c r="FW45" s="146">
        <f t="shared" si="195"/>
        <v>6961253.4299999997</v>
      </c>
      <c r="FX45" s="146">
        <v>637193.43999999994</v>
      </c>
      <c r="FY45" s="146">
        <v>467902.79</v>
      </c>
      <c r="FZ45" s="146">
        <v>631784.56000000006</v>
      </c>
      <c r="GA45" s="146">
        <v>552993.9</v>
      </c>
      <c r="GB45" s="146">
        <v>594278.03</v>
      </c>
      <c r="GC45" s="146">
        <v>642651.91</v>
      </c>
      <c r="GD45" s="146">
        <v>726146.33</v>
      </c>
      <c r="GE45" s="146">
        <v>547905.76</v>
      </c>
      <c r="GF45" s="146">
        <v>572648.80000000005</v>
      </c>
      <c r="GG45" s="146">
        <v>543270.50652910536</v>
      </c>
      <c r="GH45" s="146">
        <v>585855.49112745631</v>
      </c>
      <c r="GI45" s="146">
        <v>665594.80999999959</v>
      </c>
      <c r="GJ45" s="154">
        <f t="shared" si="197"/>
        <v>7168226.3276565615</v>
      </c>
      <c r="GK45" s="146">
        <v>711621.39</v>
      </c>
      <c r="GL45" s="146">
        <v>626348.98</v>
      </c>
      <c r="GM45" s="146">
        <v>697777.21</v>
      </c>
      <c r="GN45" s="146">
        <v>593174.29</v>
      </c>
      <c r="GO45" s="146">
        <v>765206.92</v>
      </c>
      <c r="GP45" s="146">
        <v>592489.18000000005</v>
      </c>
      <c r="GQ45" s="146">
        <v>647917.62</v>
      </c>
      <c r="GR45" s="146">
        <v>667988.44999999995</v>
      </c>
      <c r="GS45" s="146">
        <v>729789.13</v>
      </c>
      <c r="GT45" s="146">
        <v>621829.01</v>
      </c>
      <c r="GU45" s="146">
        <v>227714.74</v>
      </c>
      <c r="GV45" s="146">
        <v>693571.56000000052</v>
      </c>
      <c r="GW45" s="154">
        <f t="shared" si="199"/>
        <v>7575428.4800000004</v>
      </c>
      <c r="GX45" s="146">
        <v>252315.86</v>
      </c>
      <c r="GY45" s="146">
        <v>842027.37</v>
      </c>
      <c r="GZ45" s="146">
        <v>617945.37000000011</v>
      </c>
      <c r="HA45" s="146">
        <v>662703.33000000007</v>
      </c>
      <c r="HB45" s="146">
        <v>542687.56000000006</v>
      </c>
      <c r="HC45" s="146">
        <v>576983.63999999966</v>
      </c>
      <c r="HD45" s="146">
        <v>606980.12999999989</v>
      </c>
      <c r="HE45" s="146">
        <v>465718.87000000011</v>
      </c>
      <c r="HF45" s="146">
        <v>441989.0700000003</v>
      </c>
      <c r="HG45" s="146">
        <v>609041.18999999948</v>
      </c>
      <c r="HH45" s="146">
        <v>551577.24000000022</v>
      </c>
      <c r="HI45" s="146">
        <v>689232</v>
      </c>
      <c r="HJ45" s="154">
        <f t="shared" si="201"/>
        <v>6859201.6299999999</v>
      </c>
      <c r="HK45" s="146">
        <v>586483.13</v>
      </c>
      <c r="HL45" s="146">
        <v>305955.06999999995</v>
      </c>
      <c r="HM45" s="146">
        <v>636951.24</v>
      </c>
      <c r="HN45" s="146">
        <v>771796.62000000011</v>
      </c>
      <c r="HO45" s="146">
        <v>725795.29999999981</v>
      </c>
      <c r="HP45" s="146">
        <v>680642.86000000034</v>
      </c>
      <c r="HQ45" s="146">
        <v>713900.68000000017</v>
      </c>
      <c r="HR45" s="146">
        <v>43028.179999999702</v>
      </c>
      <c r="HS45" s="146">
        <v>1082375.4900000002</v>
      </c>
      <c r="HT45" s="146">
        <v>849929.64999999944</v>
      </c>
      <c r="HU45" s="146">
        <v>897339.75</v>
      </c>
      <c r="HV45" s="146">
        <v>667486.83999999985</v>
      </c>
      <c r="HW45" s="154">
        <f t="shared" si="203"/>
        <v>7961684.8099999996</v>
      </c>
      <c r="HX45" s="146">
        <v>607459.14</v>
      </c>
      <c r="HY45" s="146">
        <v>643078.15</v>
      </c>
      <c r="HZ45" s="146">
        <v>299446.16999999993</v>
      </c>
      <c r="IA45" s="146">
        <v>-1548791.8399999999</v>
      </c>
      <c r="IB45" s="146">
        <v>1534155.13</v>
      </c>
      <c r="IC45" s="146">
        <v>-1535346.75</v>
      </c>
      <c r="ID45" s="146">
        <v>0</v>
      </c>
      <c r="IE45" s="146">
        <v>0</v>
      </c>
      <c r="IF45" s="146">
        <v>0</v>
      </c>
      <c r="IG45" s="146">
        <v>0</v>
      </c>
      <c r="IH45" s="146">
        <v>-13.38</v>
      </c>
      <c r="II45" s="146">
        <v>-0.10999999999999943</v>
      </c>
      <c r="IJ45" s="146">
        <f t="shared" si="205"/>
        <v>-13.49</v>
      </c>
      <c r="IK45" s="146">
        <v>0.11</v>
      </c>
      <c r="IL45" s="146">
        <v>0</v>
      </c>
      <c r="IM45" s="146">
        <v>0</v>
      </c>
      <c r="IN45" s="146">
        <v>0</v>
      </c>
      <c r="IO45" s="146">
        <v>-0.11</v>
      </c>
      <c r="IP45" s="146">
        <v>0</v>
      </c>
      <c r="IQ45" s="146">
        <v>0</v>
      </c>
      <c r="IR45" s="146">
        <v>0</v>
      </c>
      <c r="IS45" s="146">
        <v>0</v>
      </c>
      <c r="IT45" s="146">
        <v>0</v>
      </c>
      <c r="IU45" s="146">
        <v>0</v>
      </c>
      <c r="IV45" s="146">
        <v>0</v>
      </c>
      <c r="IW45" s="154">
        <f t="shared" si="207"/>
        <v>0</v>
      </c>
      <c r="IX45" s="146">
        <v>0.11</v>
      </c>
      <c r="IY45" s="146">
        <v>0</v>
      </c>
      <c r="IZ45" s="146">
        <v>0</v>
      </c>
      <c r="JA45" s="146">
        <v>0</v>
      </c>
      <c r="JB45" s="146">
        <v>-0.11</v>
      </c>
      <c r="JC45" s="146">
        <v>0</v>
      </c>
      <c r="JD45" s="146">
        <v>0</v>
      </c>
      <c r="JE45" s="146">
        <v>0</v>
      </c>
      <c r="JF45" s="146">
        <v>0</v>
      </c>
      <c r="JG45" s="146">
        <v>0</v>
      </c>
      <c r="JH45" s="146">
        <v>0</v>
      </c>
      <c r="JI45" s="146">
        <v>0</v>
      </c>
      <c r="JJ45" s="154">
        <f t="shared" si="209"/>
        <v>0</v>
      </c>
      <c r="JK45" s="146">
        <v>0</v>
      </c>
      <c r="JL45" s="146">
        <v>0</v>
      </c>
      <c r="JM45" s="146">
        <v>0</v>
      </c>
      <c r="JN45" s="146">
        <v>0</v>
      </c>
      <c r="JO45" s="146">
        <v>0</v>
      </c>
      <c r="JP45" s="146">
        <v>0</v>
      </c>
      <c r="JQ45" s="146">
        <v>0</v>
      </c>
      <c r="JR45" s="146">
        <v>0</v>
      </c>
      <c r="JS45" s="146">
        <v>0</v>
      </c>
      <c r="JT45" s="146">
        <v>0</v>
      </c>
      <c r="JU45" s="146">
        <v>0</v>
      </c>
      <c r="JV45" s="146">
        <v>0</v>
      </c>
      <c r="JW45" s="238">
        <f t="shared" si="211"/>
        <v>0</v>
      </c>
      <c r="JX45" s="238">
        <v>0</v>
      </c>
      <c r="JY45" s="146">
        <v>0</v>
      </c>
      <c r="JZ45" s="146">
        <v>0</v>
      </c>
      <c r="KA45" s="146">
        <v>0</v>
      </c>
      <c r="KB45" s="146">
        <v>0</v>
      </c>
      <c r="KC45" s="146">
        <v>0</v>
      </c>
      <c r="KD45" s="146">
        <v>0</v>
      </c>
      <c r="KE45" s="146">
        <v>0</v>
      </c>
      <c r="KF45" s="146">
        <v>0</v>
      </c>
      <c r="KG45" s="146">
        <v>0</v>
      </c>
      <c r="KH45" s="146">
        <v>0</v>
      </c>
      <c r="KI45" s="146">
        <v>0</v>
      </c>
      <c r="KJ45" s="238">
        <f t="shared" si="213"/>
        <v>0</v>
      </c>
      <c r="KK45" s="238">
        <v>0</v>
      </c>
      <c r="KL45" s="146">
        <v>0</v>
      </c>
      <c r="KM45" s="146">
        <v>0</v>
      </c>
      <c r="KN45" s="146">
        <v>0</v>
      </c>
      <c r="KO45" s="146">
        <v>0</v>
      </c>
      <c r="KP45" s="146">
        <v>0</v>
      </c>
      <c r="KQ45" s="146">
        <v>0</v>
      </c>
      <c r="KR45" s="146">
        <v>0</v>
      </c>
      <c r="KS45" s="146">
        <v>0</v>
      </c>
      <c r="KT45" s="146">
        <v>0</v>
      </c>
      <c r="KU45" s="146">
        <v>0</v>
      </c>
      <c r="KV45" s="146">
        <v>0</v>
      </c>
      <c r="KW45" s="238">
        <f t="shared" si="215"/>
        <v>0</v>
      </c>
      <c r="KX45" s="238">
        <v>0</v>
      </c>
      <c r="KY45" s="146">
        <v>0</v>
      </c>
      <c r="KZ45" s="146">
        <v>0</v>
      </c>
      <c r="LA45" s="146">
        <v>0</v>
      </c>
      <c r="LB45" s="146">
        <v>0</v>
      </c>
      <c r="LC45" s="146">
        <v>0</v>
      </c>
      <c r="LD45" s="146">
        <v>0</v>
      </c>
      <c r="LE45" s="146">
        <v>0</v>
      </c>
      <c r="LF45" s="146">
        <v>0</v>
      </c>
      <c r="LG45" s="146">
        <v>0</v>
      </c>
      <c r="LH45" s="146">
        <v>0</v>
      </c>
      <c r="LI45" s="146">
        <v>0</v>
      </c>
      <c r="LJ45" s="238">
        <f t="shared" si="217"/>
        <v>0</v>
      </c>
      <c r="LK45" s="238">
        <v>0</v>
      </c>
      <c r="LL45" s="146">
        <v>0</v>
      </c>
      <c r="LM45" s="146">
        <v>0</v>
      </c>
      <c r="LN45" s="146">
        <v>0</v>
      </c>
      <c r="LO45" s="146">
        <v>0</v>
      </c>
      <c r="LP45" s="146">
        <v>0</v>
      </c>
      <c r="LQ45" s="146">
        <v>0</v>
      </c>
      <c r="LR45" s="146">
        <v>0</v>
      </c>
      <c r="LS45" s="146">
        <v>0</v>
      </c>
      <c r="LT45" s="146">
        <v>0</v>
      </c>
      <c r="LU45" s="146">
        <v>0</v>
      </c>
      <c r="LV45" s="146">
        <v>0</v>
      </c>
      <c r="LW45" s="238">
        <f t="shared" si="219"/>
        <v>0</v>
      </c>
      <c r="LX45" s="238">
        <v>0</v>
      </c>
      <c r="LY45" s="146">
        <v>0</v>
      </c>
      <c r="LZ45" s="146">
        <v>0</v>
      </c>
      <c r="MA45" s="146">
        <v>0</v>
      </c>
      <c r="MB45" s="146">
        <v>0</v>
      </c>
      <c r="MC45" s="146">
        <v>0</v>
      </c>
      <c r="MD45" s="146">
        <v>0</v>
      </c>
      <c r="ME45" s="146">
        <v>0</v>
      </c>
      <c r="MF45" s="146">
        <v>0</v>
      </c>
      <c r="MG45" s="146">
        <v>0</v>
      </c>
      <c r="MH45" s="146">
        <v>0</v>
      </c>
      <c r="MI45" s="146">
        <v>0</v>
      </c>
      <c r="MJ45" s="204">
        <f t="shared" si="221"/>
        <v>0</v>
      </c>
    </row>
    <row r="46" spans="1:348" ht="15.75" x14ac:dyDescent="0.25">
      <c r="A46" s="30">
        <v>701213</v>
      </c>
      <c r="B46" s="31"/>
      <c r="C46" s="32" t="s">
        <v>252</v>
      </c>
      <c r="D46" s="32" t="s">
        <v>16</v>
      </c>
      <c r="E46" s="146">
        <v>7766032.3819061937</v>
      </c>
      <c r="F46" s="146">
        <v>8567755.8003672175</v>
      </c>
      <c r="G46" s="146">
        <v>9786976.2977800034</v>
      </c>
      <c r="H46" s="146">
        <v>12793244.03271574</v>
      </c>
      <c r="I46" s="146">
        <v>23826009.84810549</v>
      </c>
      <c r="J46" s="146">
        <v>27785015.022533804</v>
      </c>
      <c r="K46" s="146">
        <v>2426485.5616758475</v>
      </c>
      <c r="L46" s="146">
        <v>2419925.7219162076</v>
      </c>
      <c r="M46" s="146">
        <v>2543569.5209480892</v>
      </c>
      <c r="N46" s="146">
        <v>2409255.5499916542</v>
      </c>
      <c r="O46" s="146">
        <v>2407031.3804039392</v>
      </c>
      <c r="P46" s="146">
        <v>2454193.7906860295</v>
      </c>
      <c r="Q46" s="146">
        <v>2731931.2301786011</v>
      </c>
      <c r="R46" s="146">
        <v>2346369.5543314973</v>
      </c>
      <c r="S46" s="146">
        <v>2908362.5438157236</v>
      </c>
      <c r="T46" s="146">
        <v>2918406.7768319147</v>
      </c>
      <c r="U46" s="146">
        <v>2795176.097479553</v>
      </c>
      <c r="V46" s="146">
        <v>3282653.1463862462</v>
      </c>
      <c r="W46" s="146">
        <f t="shared" si="169"/>
        <v>31643360.874645304</v>
      </c>
      <c r="X46" s="146">
        <v>2763503.5887164082</v>
      </c>
      <c r="Y46" s="146">
        <v>2679986.6466366216</v>
      </c>
      <c r="Z46" s="146">
        <v>3221110.8329160409</v>
      </c>
      <c r="AA46" s="146">
        <v>3153517.7766649975</v>
      </c>
      <c r="AB46" s="146">
        <v>3050267.0672675683</v>
      </c>
      <c r="AC46" s="146">
        <v>3289951.5940577537</v>
      </c>
      <c r="AD46" s="146">
        <v>3362318.4777165754</v>
      </c>
      <c r="AE46" s="146">
        <v>3149065.2645635125</v>
      </c>
      <c r="AF46" s="146">
        <v>3389621.9328993494</v>
      </c>
      <c r="AG46" s="146">
        <v>3233103.8224002672</v>
      </c>
      <c r="AH46" s="146">
        <v>3238950.0918043731</v>
      </c>
      <c r="AI46" s="146">
        <v>3567793.3567017196</v>
      </c>
      <c r="AJ46" s="146">
        <f t="shared" si="171"/>
        <v>38099190.452345185</v>
      </c>
      <c r="AK46" s="146">
        <v>3129318.9784677015</v>
      </c>
      <c r="AL46" s="146">
        <v>3256947.9218828245</v>
      </c>
      <c r="AM46" s="146">
        <v>3656096.6449674517</v>
      </c>
      <c r="AN46" s="146">
        <v>3022133.1997996997</v>
      </c>
      <c r="AO46" s="146">
        <v>3785651.2685695211</v>
      </c>
      <c r="AP46" s="146">
        <v>3617768.3191453847</v>
      </c>
      <c r="AQ46" s="146">
        <v>3751093.3066266067</v>
      </c>
      <c r="AR46" s="146">
        <v>3559061.3875396415</v>
      </c>
      <c r="AS46" s="146">
        <v>3819803.2329744631</v>
      </c>
      <c r="AT46" s="146">
        <v>3971789.3615423171</v>
      </c>
      <c r="AU46" s="146">
        <v>3925932.5698130471</v>
      </c>
      <c r="AV46" s="146">
        <v>3884432.1845685234</v>
      </c>
      <c r="AW46" s="146">
        <f t="shared" si="174"/>
        <v>43380028.375897184</v>
      </c>
      <c r="AX46" s="146">
        <v>3723536.0511600734</v>
      </c>
      <c r="AY46" s="146">
        <v>3564594.1570689366</v>
      </c>
      <c r="AZ46" s="146">
        <v>3939261.5493239868</v>
      </c>
      <c r="BA46" s="146">
        <v>3697600.6282340176</v>
      </c>
      <c r="BB46" s="146">
        <v>3966829.8662994476</v>
      </c>
      <c r="BC46" s="146">
        <v>3797514.8815306304</v>
      </c>
      <c r="BD46" s="146">
        <v>3936496.66324487</v>
      </c>
      <c r="BE46" s="146">
        <v>3701265.2648556158</v>
      </c>
      <c r="BF46" s="146">
        <v>3726549.0404773825</v>
      </c>
      <c r="BG46" s="146">
        <v>4150408.9467534642</v>
      </c>
      <c r="BH46" s="146">
        <v>4034877.1354531772</v>
      </c>
      <c r="BI46" s="146">
        <v>3921985.7697379398</v>
      </c>
      <c r="BJ46" s="146">
        <f t="shared" si="177"/>
        <v>46160919.954139538</v>
      </c>
      <c r="BK46" s="146">
        <v>3872037.2225004174</v>
      </c>
      <c r="BL46" s="146">
        <v>3936409.1421715906</v>
      </c>
      <c r="BM46" s="146">
        <v>4139349.2752462043</v>
      </c>
      <c r="BN46" s="146">
        <v>4151854.759138708</v>
      </c>
      <c r="BO46" s="146">
        <v>4139446.6190118501</v>
      </c>
      <c r="BP46" s="146">
        <v>4094319.4624019377</v>
      </c>
      <c r="BQ46" s="146">
        <v>4492551.9867300941</v>
      </c>
      <c r="BR46" s="146">
        <v>4249044.299741284</v>
      </c>
      <c r="BS46" s="146">
        <v>4429745.3495242884</v>
      </c>
      <c r="BT46" s="146">
        <v>4688160.3415122647</v>
      </c>
      <c r="BU46" s="146">
        <v>4354828.26948757</v>
      </c>
      <c r="BV46" s="146">
        <v>4514395.5294608604</v>
      </c>
      <c r="BW46" s="146">
        <f t="shared" si="179"/>
        <v>51062142.256927066</v>
      </c>
      <c r="BX46" s="146">
        <v>4295266.5506593231</v>
      </c>
      <c r="BY46" s="146">
        <v>542245.21106659935</v>
      </c>
      <c r="BZ46" s="146">
        <v>2351470.5851276917</v>
      </c>
      <c r="CA46" s="146">
        <v>2408740.0853780662</v>
      </c>
      <c r="CB46" s="146">
        <v>2392967.9803455183</v>
      </c>
      <c r="CC46" s="146">
        <v>2363635.1767234183</v>
      </c>
      <c r="CD46" s="146">
        <v>2552052.1596561531</v>
      </c>
      <c r="CE46" s="146">
        <v>2289078.4273076258</v>
      </c>
      <c r="CF46" s="146">
        <v>2490522.4384076134</v>
      </c>
      <c r="CG46" s="146">
        <v>2525624.0815807064</v>
      </c>
      <c r="CH46" s="146">
        <v>2408403.0650141882</v>
      </c>
      <c r="CI46" s="146">
        <v>2742061.721039894</v>
      </c>
      <c r="CJ46" s="146">
        <f t="shared" si="181"/>
        <v>29362067.482306797</v>
      </c>
      <c r="CK46" s="146">
        <v>2216652.6337840096</v>
      </c>
      <c r="CL46" s="146">
        <v>2485698.7967367712</v>
      </c>
      <c r="CM46" s="146">
        <v>2475815.0042563854</v>
      </c>
      <c r="CN46" s="146">
        <v>2471374.5207394413</v>
      </c>
      <c r="CO46" s="146">
        <v>2549553.4969120347</v>
      </c>
      <c r="CP46" s="146">
        <v>2456626.6065765317</v>
      </c>
      <c r="CQ46" s="146">
        <v>2511095.8329995004</v>
      </c>
      <c r="CR46" s="146">
        <v>2489809.7145718578</v>
      </c>
      <c r="CS46" s="146">
        <v>2599753.7973627108</v>
      </c>
      <c r="CT46" s="146">
        <v>2600855.449841429</v>
      </c>
      <c r="CU46" s="146">
        <v>2557194.1245201137</v>
      </c>
      <c r="CV46" s="146">
        <v>2784376.4339425806</v>
      </c>
      <c r="CW46" s="146">
        <f t="shared" si="183"/>
        <v>30198806.412243366</v>
      </c>
      <c r="CX46" s="146">
        <v>2471897.0692288429</v>
      </c>
      <c r="CY46" s="146">
        <v>2380245.477800034</v>
      </c>
      <c r="CZ46" s="146">
        <v>2627778.0355116013</v>
      </c>
      <c r="DA46" s="146">
        <v>2598458.395134368</v>
      </c>
      <c r="DB46" s="146">
        <v>2617954.3773159743</v>
      </c>
      <c r="DC46" s="146">
        <v>2698008.8469788022</v>
      </c>
      <c r="DD46" s="146">
        <v>2746096.464738775</v>
      </c>
      <c r="DE46" s="146">
        <v>2652074.8567434489</v>
      </c>
      <c r="DF46" s="146">
        <v>2795504.0804957417</v>
      </c>
      <c r="DG46" s="146">
        <v>2708423.0125187794</v>
      </c>
      <c r="DH46" s="146">
        <v>2920667.0552912708</v>
      </c>
      <c r="DI46" s="146">
        <v>2944974.7781255213</v>
      </c>
      <c r="DJ46" s="146">
        <f t="shared" si="185"/>
        <v>32162082.449883152</v>
      </c>
      <c r="DK46" s="146">
        <v>2565897.3279502587</v>
      </c>
      <c r="DL46" s="146">
        <v>2686948.653730596</v>
      </c>
      <c r="DM46" s="146">
        <v>2724626.0388499419</v>
      </c>
      <c r="DN46" s="146">
        <v>2600193.3761058263</v>
      </c>
      <c r="DO46" s="146">
        <v>2824339.0333416783</v>
      </c>
      <c r="DP46" s="146">
        <v>2718488.5773243201</v>
      </c>
      <c r="DQ46" s="146">
        <v>2707902.9294358194</v>
      </c>
      <c r="DR46" s="146">
        <v>2671390.5573777338</v>
      </c>
      <c r="DS46" s="146">
        <v>2714850.4265565025</v>
      </c>
      <c r="DT46" s="146">
        <v>2816596.5055082627</v>
      </c>
      <c r="DU46" s="146">
        <v>2897702.4350275402</v>
      </c>
      <c r="DV46" s="146">
        <v>2896477.2312218351</v>
      </c>
      <c r="DW46" s="146">
        <f t="shared" si="187"/>
        <v>32825413.092430312</v>
      </c>
      <c r="DX46" s="146">
        <v>2429602.1</v>
      </c>
      <c r="DY46" s="146">
        <v>2499357.9700000002</v>
      </c>
      <c r="DZ46" s="146">
        <v>3397826.99</v>
      </c>
      <c r="EA46" s="146">
        <v>2993843.93</v>
      </c>
      <c r="EB46" s="146">
        <v>2962857.47</v>
      </c>
      <c r="EC46" s="146">
        <v>2970181.98</v>
      </c>
      <c r="ED46" s="146">
        <v>2972296.66</v>
      </c>
      <c r="EE46" s="146">
        <v>2927079.81</v>
      </c>
      <c r="EF46" s="146">
        <v>2903404.03</v>
      </c>
      <c r="EG46" s="146">
        <v>3145796.61</v>
      </c>
      <c r="EH46" s="146">
        <v>3080285.19</v>
      </c>
      <c r="EI46" s="146">
        <v>2978957.48</v>
      </c>
      <c r="EJ46" s="146">
        <f t="shared" si="189"/>
        <v>35261490.219999999</v>
      </c>
      <c r="EK46" s="146">
        <v>3050503.76</v>
      </c>
      <c r="EL46" s="146">
        <v>3238406.35</v>
      </c>
      <c r="EM46" s="146">
        <v>3027707.17</v>
      </c>
      <c r="EN46" s="146">
        <v>3309694.68</v>
      </c>
      <c r="EO46" s="146">
        <v>3035981.03</v>
      </c>
      <c r="EP46" s="146">
        <v>3314305.05</v>
      </c>
      <c r="EQ46" s="146">
        <v>3555694.9</v>
      </c>
      <c r="ER46" s="146">
        <v>3109582.97</v>
      </c>
      <c r="ES46" s="146">
        <v>3444769.84</v>
      </c>
      <c r="ET46" s="146">
        <v>3465904.17</v>
      </c>
      <c r="EU46" s="146">
        <v>3386903.6</v>
      </c>
      <c r="EV46" s="146">
        <v>3437552.7099999934</v>
      </c>
      <c r="EW46" s="146">
        <f t="shared" si="191"/>
        <v>39377006.229999989</v>
      </c>
      <c r="EX46" s="146">
        <v>3195522.77</v>
      </c>
      <c r="EY46" s="146">
        <v>3139795.38</v>
      </c>
      <c r="EZ46" s="146">
        <v>3767385.72</v>
      </c>
      <c r="FA46" s="146">
        <v>3377588.29</v>
      </c>
      <c r="FB46" s="146">
        <v>3932958.94</v>
      </c>
      <c r="FC46" s="146">
        <v>3622238.52</v>
      </c>
      <c r="FD46" s="146">
        <v>3512638.76</v>
      </c>
      <c r="FE46" s="146">
        <v>3230577.77</v>
      </c>
      <c r="FF46" s="146">
        <v>3637827.98</v>
      </c>
      <c r="FG46" s="146">
        <v>3484078.84</v>
      </c>
      <c r="FH46" s="146">
        <v>3410477.03</v>
      </c>
      <c r="FI46" s="146">
        <v>3575520.59</v>
      </c>
      <c r="FJ46" s="146">
        <f t="shared" si="193"/>
        <v>41886610.590000004</v>
      </c>
      <c r="FK46" s="146">
        <v>3271590.42</v>
      </c>
      <c r="FL46" s="146">
        <v>3441987.79</v>
      </c>
      <c r="FM46" s="146">
        <v>3690280.77</v>
      </c>
      <c r="FN46" s="146">
        <v>3603004.76</v>
      </c>
      <c r="FO46" s="146">
        <v>3070103.63</v>
      </c>
      <c r="FP46" s="146">
        <v>3870719.33</v>
      </c>
      <c r="FQ46" s="146">
        <v>3663037.34</v>
      </c>
      <c r="FR46" s="146">
        <v>3430308.98</v>
      </c>
      <c r="FS46" s="146">
        <v>3464455.89</v>
      </c>
      <c r="FT46" s="146">
        <v>3509849.1</v>
      </c>
      <c r="FU46" s="146">
        <v>3556560.5800000057</v>
      </c>
      <c r="FV46" s="146">
        <v>3624897.2</v>
      </c>
      <c r="FW46" s="146">
        <f t="shared" si="195"/>
        <v>42196795.790000014</v>
      </c>
      <c r="FX46" s="146">
        <v>3379213.02</v>
      </c>
      <c r="FY46" s="146">
        <v>3583158.81</v>
      </c>
      <c r="FZ46" s="146">
        <v>3862891.58</v>
      </c>
      <c r="GA46" s="146">
        <v>3639907.41</v>
      </c>
      <c r="GB46" s="146">
        <v>3740861.73</v>
      </c>
      <c r="GC46" s="146">
        <v>3839529.57</v>
      </c>
      <c r="GD46" s="146">
        <v>3744020.38</v>
      </c>
      <c r="GE46" s="146">
        <v>3568487.78</v>
      </c>
      <c r="GF46" s="146">
        <v>3647154.68</v>
      </c>
      <c r="GG46" s="146">
        <v>3460046.6645413339</v>
      </c>
      <c r="GH46" s="146">
        <v>3731267.0458214544</v>
      </c>
      <c r="GI46" s="146">
        <v>3362505.6099999994</v>
      </c>
      <c r="GJ46" s="154">
        <f t="shared" si="197"/>
        <v>43559044.280362792</v>
      </c>
      <c r="GK46" s="146">
        <v>3664632.55</v>
      </c>
      <c r="GL46" s="146">
        <v>3844191.56</v>
      </c>
      <c r="GM46" s="146">
        <v>4071360.07</v>
      </c>
      <c r="GN46" s="146">
        <v>4084883.19</v>
      </c>
      <c r="GO46" s="146">
        <v>4170017.27</v>
      </c>
      <c r="GP46" s="146">
        <v>3992056.31</v>
      </c>
      <c r="GQ46" s="146">
        <v>4220261.54</v>
      </c>
      <c r="GR46" s="146">
        <v>4002090.48</v>
      </c>
      <c r="GS46" s="146">
        <v>3951434.8</v>
      </c>
      <c r="GT46" s="146">
        <v>4165165.6699999943</v>
      </c>
      <c r="GU46" s="146">
        <v>4095524.16</v>
      </c>
      <c r="GV46" s="146">
        <v>3806509.21</v>
      </c>
      <c r="GW46" s="154">
        <f t="shared" si="199"/>
        <v>48068126.809999995</v>
      </c>
      <c r="GX46" s="146">
        <v>3935189.94</v>
      </c>
      <c r="GY46" s="146">
        <v>3965896.3800000004</v>
      </c>
      <c r="GZ46" s="146">
        <v>3927138.7899999991</v>
      </c>
      <c r="HA46" s="146">
        <v>4050288.7300000004</v>
      </c>
      <c r="HB46" s="146">
        <v>4013810.620000001</v>
      </c>
      <c r="HC46" s="146">
        <v>3741752.3999999985</v>
      </c>
      <c r="HD46" s="146">
        <v>3967052.1500000022</v>
      </c>
      <c r="HE46" s="146">
        <v>3791810.9199999981</v>
      </c>
      <c r="HF46" s="146">
        <v>3858743.6300000027</v>
      </c>
      <c r="HG46" s="146">
        <v>3908642.2899999991</v>
      </c>
      <c r="HH46" s="146">
        <v>3898268.7800000012</v>
      </c>
      <c r="HI46" s="146">
        <v>3861360.1899999976</v>
      </c>
      <c r="HJ46" s="154">
        <f t="shared" si="201"/>
        <v>46919954.82</v>
      </c>
      <c r="HK46" s="146">
        <v>3885399.09</v>
      </c>
      <c r="HL46" s="146">
        <v>3754978.24</v>
      </c>
      <c r="HM46" s="146">
        <v>4204694.09</v>
      </c>
      <c r="HN46" s="146">
        <v>4597884.7200000007</v>
      </c>
      <c r="HO46" s="146">
        <v>4654989.9199999981</v>
      </c>
      <c r="HP46" s="146">
        <v>4677651.59</v>
      </c>
      <c r="HQ46" s="146">
        <v>5322207.9000000022</v>
      </c>
      <c r="HR46" s="146">
        <v>4620238.7799999975</v>
      </c>
      <c r="HS46" s="146">
        <v>4751697.5200000033</v>
      </c>
      <c r="HT46" s="146">
        <v>4755467.2899999991</v>
      </c>
      <c r="HU46" s="146">
        <v>4701150.9799999967</v>
      </c>
      <c r="HV46" s="146">
        <v>4419331.5900000036</v>
      </c>
      <c r="HW46" s="154">
        <f t="shared" si="203"/>
        <v>54345691.710000001</v>
      </c>
      <c r="HX46" s="146">
        <v>4637714.59</v>
      </c>
      <c r="HY46" s="146">
        <v>6239393.1600000001</v>
      </c>
      <c r="HZ46" s="146">
        <v>3250511.3200000003</v>
      </c>
      <c r="IA46" s="146">
        <v>4812462.7300000004</v>
      </c>
      <c r="IB46" s="146">
        <v>4901140.5799999982</v>
      </c>
      <c r="IC46" s="146">
        <v>4952326.16</v>
      </c>
      <c r="ID46" s="146">
        <v>5095511.5500000045</v>
      </c>
      <c r="IE46" s="146">
        <v>4830401.9699999988</v>
      </c>
      <c r="IF46" s="146">
        <v>4945914.0300000012</v>
      </c>
      <c r="IG46" s="146">
        <v>4987521.4499999955</v>
      </c>
      <c r="IH46" s="146">
        <v>4980908.5900000036</v>
      </c>
      <c r="II46" s="146">
        <v>5016259.4699999988</v>
      </c>
      <c r="IJ46" s="146">
        <f t="shared" si="205"/>
        <v>58650065.600000001</v>
      </c>
      <c r="IK46" s="146">
        <v>4890349.8499999996</v>
      </c>
      <c r="IL46" s="146">
        <v>4889249.1899999995</v>
      </c>
      <c r="IM46" s="146">
        <v>4996025.1000000015</v>
      </c>
      <c r="IN46" s="146">
        <v>5015047.1899999976</v>
      </c>
      <c r="IO46" s="146">
        <v>5132704.3100000024</v>
      </c>
      <c r="IP46" s="146">
        <v>5076692.1699999981</v>
      </c>
      <c r="IQ46" s="146">
        <v>5093272.8499999978</v>
      </c>
      <c r="IR46" s="146">
        <v>5050016.0100000054</v>
      </c>
      <c r="IS46" s="146">
        <v>5122067.07</v>
      </c>
      <c r="IT46" s="146">
        <v>5094248.8699999973</v>
      </c>
      <c r="IU46" s="146">
        <v>5199733.7100000009</v>
      </c>
      <c r="IV46" s="146">
        <v>5183978.5</v>
      </c>
      <c r="IW46" s="154">
        <f t="shared" si="207"/>
        <v>60743384.82</v>
      </c>
      <c r="IX46" s="146">
        <v>5146011.0599999996</v>
      </c>
      <c r="IY46" s="146">
        <v>5052263.0200000005</v>
      </c>
      <c r="IZ46" s="146">
        <v>5237486.9399999995</v>
      </c>
      <c r="JA46" s="146">
        <v>5182579.7400000021</v>
      </c>
      <c r="JB46" s="146">
        <v>5426584.0399999991</v>
      </c>
      <c r="JC46" s="146">
        <v>5327585.1699999981</v>
      </c>
      <c r="JD46" s="146">
        <v>5354708.3500000015</v>
      </c>
      <c r="JE46" s="146">
        <v>5326206.7400000021</v>
      </c>
      <c r="JF46" s="146">
        <v>5279746.5099999979</v>
      </c>
      <c r="JG46" s="146">
        <v>5396034.3500000015</v>
      </c>
      <c r="JH46" s="146">
        <v>5460034.0899999961</v>
      </c>
      <c r="JI46" s="146">
        <v>5409452.5900000036</v>
      </c>
      <c r="JJ46" s="154">
        <f t="shared" si="209"/>
        <v>63598692.600000001</v>
      </c>
      <c r="JK46" s="146">
        <v>5473076.25</v>
      </c>
      <c r="JL46" s="146">
        <v>5301950.91</v>
      </c>
      <c r="JM46" s="146">
        <v>5540224.879999999</v>
      </c>
      <c r="JN46" s="146">
        <v>5513609.3800000027</v>
      </c>
      <c r="JO46" s="146">
        <v>5723129.8299999982</v>
      </c>
      <c r="JP46" s="146">
        <v>5553849.3599999994</v>
      </c>
      <c r="JQ46" s="146">
        <v>5747292.0700000003</v>
      </c>
      <c r="JR46" s="146">
        <v>5583214.5799999982</v>
      </c>
      <c r="JS46" s="146">
        <v>5526242.5500000045</v>
      </c>
      <c r="JT46" s="146">
        <v>5705334.6400000006</v>
      </c>
      <c r="JU46" s="146">
        <v>5671280.6499999985</v>
      </c>
      <c r="JV46" s="146">
        <v>5639202.0199999958</v>
      </c>
      <c r="JW46" s="238">
        <f t="shared" si="211"/>
        <v>66978407.119999997</v>
      </c>
      <c r="JX46" s="238">
        <v>5745116.0700000003</v>
      </c>
      <c r="JY46" s="146">
        <v>5561640.7899999991</v>
      </c>
      <c r="JZ46" s="146">
        <v>5817373.620000001</v>
      </c>
      <c r="KA46" s="146">
        <v>5873941.5</v>
      </c>
      <c r="KB46" s="146">
        <v>6029155.9100000001</v>
      </c>
      <c r="KC46" s="146">
        <v>5835749.7899999991</v>
      </c>
      <c r="KD46" s="146">
        <v>6220673.4900000021</v>
      </c>
      <c r="KE46" s="146">
        <v>5915219.4799999967</v>
      </c>
      <c r="KF46" s="146">
        <v>5937891.6900000051</v>
      </c>
      <c r="KG46" s="146">
        <v>6094373.6999999955</v>
      </c>
      <c r="KH46" s="146">
        <v>5232689.9600000009</v>
      </c>
      <c r="KI46" s="146">
        <v>5215800.3299999982</v>
      </c>
      <c r="KJ46" s="238">
        <f t="shared" si="213"/>
        <v>69479626.329999998</v>
      </c>
      <c r="KK46" s="238">
        <v>5127201.26</v>
      </c>
      <c r="KL46" s="146">
        <v>5017077.8100000005</v>
      </c>
      <c r="KM46" s="146">
        <v>5169253.4699999988</v>
      </c>
      <c r="KN46" s="146">
        <v>468850.44000000134</v>
      </c>
      <c r="KO46" s="146">
        <v>167966.11999999918</v>
      </c>
      <c r="KP46" s="146">
        <v>208434.41999999993</v>
      </c>
      <c r="KQ46" s="146">
        <v>5017025.7199999988</v>
      </c>
      <c r="KR46" s="146">
        <v>8159833.3500000015</v>
      </c>
      <c r="KS46" s="146">
        <v>13403118.529999997</v>
      </c>
      <c r="KT46" s="146">
        <v>6790061.8400000036</v>
      </c>
      <c r="KU46" s="146">
        <v>6111899.2199999988</v>
      </c>
      <c r="KV46" s="146">
        <v>6380871.0200000033</v>
      </c>
      <c r="KW46" s="238">
        <f t="shared" si="215"/>
        <v>62021593.200000003</v>
      </c>
      <c r="KX46" s="238">
        <v>4282471.46</v>
      </c>
      <c r="KY46" s="146">
        <v>5176455.8</v>
      </c>
      <c r="KZ46" s="146">
        <v>5639082.6300000008</v>
      </c>
      <c r="LA46" s="146">
        <v>5579922.870000001</v>
      </c>
      <c r="LB46" s="146">
        <v>5639188.8299999982</v>
      </c>
      <c r="LC46" s="146">
        <v>5635755.0700000003</v>
      </c>
      <c r="LD46" s="146">
        <v>5683345.629999999</v>
      </c>
      <c r="LE46" s="146">
        <v>5627463.6499999985</v>
      </c>
      <c r="LF46" s="146">
        <v>5687253.6300000027</v>
      </c>
      <c r="LG46" s="146">
        <v>5691269.3200000003</v>
      </c>
      <c r="LH46" s="146">
        <v>5743397.5099999979</v>
      </c>
      <c r="LI46" s="146">
        <v>6366239.9200000018</v>
      </c>
      <c r="LJ46" s="238">
        <f t="shared" si="217"/>
        <v>66751846.32</v>
      </c>
      <c r="LK46" s="238">
        <v>5054865.7</v>
      </c>
      <c r="LL46" s="146">
        <v>5474684.5599999996</v>
      </c>
      <c r="LM46" s="146">
        <v>6669087.7200000007</v>
      </c>
      <c r="LN46" s="146">
        <v>6231768.4299999997</v>
      </c>
      <c r="LO46" s="146">
        <v>6285279.1699999981</v>
      </c>
      <c r="LP46" s="146">
        <v>6173311.6499999985</v>
      </c>
      <c r="LQ46" s="146">
        <v>6169599.5800000057</v>
      </c>
      <c r="LR46" s="146">
        <v>6181821.2699999958</v>
      </c>
      <c r="LS46" s="146">
        <v>6164587.8200000003</v>
      </c>
      <c r="LT46" s="146">
        <v>6195099.450000003</v>
      </c>
      <c r="LU46" s="146">
        <v>6307173.4699999988</v>
      </c>
      <c r="LV46" s="146">
        <v>6739166.7700000033</v>
      </c>
      <c r="LW46" s="238">
        <f t="shared" si="219"/>
        <v>73646445.590000004</v>
      </c>
      <c r="LX46" s="238">
        <v>5765860.8899999997</v>
      </c>
      <c r="LY46" s="146">
        <v>6153731.5499999998</v>
      </c>
      <c r="LZ46" s="146">
        <v>0</v>
      </c>
      <c r="MA46" s="146">
        <v>0</v>
      </c>
      <c r="MB46" s="146">
        <v>0</v>
      </c>
      <c r="MC46" s="146">
        <v>0</v>
      </c>
      <c r="MD46" s="146">
        <v>0</v>
      </c>
      <c r="ME46" s="146">
        <v>0</v>
      </c>
      <c r="MF46" s="146">
        <v>0</v>
      </c>
      <c r="MG46" s="146">
        <v>0</v>
      </c>
      <c r="MH46" s="146">
        <v>0</v>
      </c>
      <c r="MI46" s="146">
        <v>0</v>
      </c>
      <c r="MJ46" s="204">
        <f t="shared" si="221"/>
        <v>11919592.439999999</v>
      </c>
    </row>
    <row r="47" spans="1:348" ht="15.75" x14ac:dyDescent="0.25">
      <c r="A47" s="30">
        <v>701214</v>
      </c>
      <c r="B47" s="31"/>
      <c r="C47" s="102" t="s">
        <v>253</v>
      </c>
      <c r="D47" s="102" t="s">
        <v>16</v>
      </c>
      <c r="E47" s="146" t="s">
        <v>127</v>
      </c>
      <c r="F47" s="146" t="s">
        <v>127</v>
      </c>
      <c r="G47" s="146" t="s">
        <v>127</v>
      </c>
      <c r="H47" s="146" t="s">
        <v>127</v>
      </c>
      <c r="I47" s="146" t="s">
        <v>127</v>
      </c>
      <c r="J47" s="146" t="s">
        <v>127</v>
      </c>
      <c r="K47" s="146" t="s">
        <v>127</v>
      </c>
      <c r="L47" s="146" t="s">
        <v>127</v>
      </c>
      <c r="M47" s="146" t="s">
        <v>127</v>
      </c>
      <c r="N47" s="146" t="s">
        <v>127</v>
      </c>
      <c r="O47" s="146" t="s">
        <v>127</v>
      </c>
      <c r="P47" s="146" t="s">
        <v>127</v>
      </c>
      <c r="Q47" s="146" t="s">
        <v>127</v>
      </c>
      <c r="R47" s="146" t="s">
        <v>127</v>
      </c>
      <c r="S47" s="146" t="s">
        <v>127</v>
      </c>
      <c r="T47" s="146" t="s">
        <v>127</v>
      </c>
      <c r="U47" s="146" t="s">
        <v>127</v>
      </c>
      <c r="V47" s="146" t="s">
        <v>127</v>
      </c>
      <c r="W47" s="146" t="s">
        <v>127</v>
      </c>
      <c r="X47" s="146" t="s">
        <v>127</v>
      </c>
      <c r="Y47" s="146" t="s">
        <v>127</v>
      </c>
      <c r="Z47" s="146" t="s">
        <v>127</v>
      </c>
      <c r="AA47" s="146" t="s">
        <v>127</v>
      </c>
      <c r="AB47" s="146" t="s">
        <v>127</v>
      </c>
      <c r="AC47" s="146" t="s">
        <v>127</v>
      </c>
      <c r="AD47" s="146" t="s">
        <v>127</v>
      </c>
      <c r="AE47" s="146" t="s">
        <v>127</v>
      </c>
      <c r="AF47" s="146" t="s">
        <v>127</v>
      </c>
      <c r="AG47" s="146" t="s">
        <v>127</v>
      </c>
      <c r="AH47" s="146" t="s">
        <v>127</v>
      </c>
      <c r="AI47" s="146" t="s">
        <v>127</v>
      </c>
      <c r="AJ47" s="146" t="s">
        <v>127</v>
      </c>
      <c r="AK47" s="146" t="s">
        <v>127</v>
      </c>
      <c r="AL47" s="146" t="s">
        <v>127</v>
      </c>
      <c r="AM47" s="146" t="s">
        <v>127</v>
      </c>
      <c r="AN47" s="146" t="s">
        <v>127</v>
      </c>
      <c r="AO47" s="146" t="s">
        <v>127</v>
      </c>
      <c r="AP47" s="146" t="s">
        <v>127</v>
      </c>
      <c r="AQ47" s="146" t="s">
        <v>127</v>
      </c>
      <c r="AR47" s="146" t="s">
        <v>127</v>
      </c>
      <c r="AS47" s="146" t="s">
        <v>127</v>
      </c>
      <c r="AT47" s="146" t="s">
        <v>127</v>
      </c>
      <c r="AU47" s="146" t="s">
        <v>127</v>
      </c>
      <c r="AV47" s="146" t="s">
        <v>127</v>
      </c>
      <c r="AW47" s="146" t="s">
        <v>127</v>
      </c>
      <c r="AX47" s="146" t="s">
        <v>127</v>
      </c>
      <c r="AY47" s="146" t="s">
        <v>127</v>
      </c>
      <c r="AZ47" s="146" t="s">
        <v>127</v>
      </c>
      <c r="BA47" s="146" t="s">
        <v>127</v>
      </c>
      <c r="BB47" s="146" t="s">
        <v>127</v>
      </c>
      <c r="BC47" s="146" t="s">
        <v>127</v>
      </c>
      <c r="BD47" s="146" t="s">
        <v>127</v>
      </c>
      <c r="BE47" s="146" t="s">
        <v>127</v>
      </c>
      <c r="BF47" s="146" t="s">
        <v>127</v>
      </c>
      <c r="BG47" s="146" t="s">
        <v>127</v>
      </c>
      <c r="BH47" s="146" t="s">
        <v>127</v>
      </c>
      <c r="BI47" s="146" t="s">
        <v>127</v>
      </c>
      <c r="BJ47" s="146" t="s">
        <v>127</v>
      </c>
      <c r="BK47" s="146" t="s">
        <v>127</v>
      </c>
      <c r="BL47" s="146" t="s">
        <v>127</v>
      </c>
      <c r="BM47" s="146" t="s">
        <v>127</v>
      </c>
      <c r="BN47" s="146" t="s">
        <v>127</v>
      </c>
      <c r="BO47" s="146" t="s">
        <v>127</v>
      </c>
      <c r="BP47" s="146" t="s">
        <v>127</v>
      </c>
      <c r="BQ47" s="146" t="s">
        <v>127</v>
      </c>
      <c r="BR47" s="146" t="s">
        <v>127</v>
      </c>
      <c r="BS47" s="146" t="s">
        <v>127</v>
      </c>
      <c r="BT47" s="146" t="s">
        <v>127</v>
      </c>
      <c r="BU47" s="146" t="s">
        <v>127</v>
      </c>
      <c r="BV47" s="146" t="s">
        <v>127</v>
      </c>
      <c r="BW47" s="146" t="s">
        <v>127</v>
      </c>
      <c r="BX47" s="146">
        <v>0</v>
      </c>
      <c r="BY47" s="146">
        <v>3611771.9176681689</v>
      </c>
      <c r="BZ47" s="146">
        <v>1890750.2702804212</v>
      </c>
      <c r="CA47" s="146">
        <v>1944270.4916958769</v>
      </c>
      <c r="CB47" s="146">
        <v>1908928.2634785518</v>
      </c>
      <c r="CC47" s="146">
        <v>1880716.5054248036</v>
      </c>
      <c r="CD47" s="146">
        <v>2043136.3915873815</v>
      </c>
      <c r="CE47" s="146">
        <v>1866170.3470622587</v>
      </c>
      <c r="CF47" s="146">
        <v>1980541.7691120037</v>
      </c>
      <c r="CG47" s="146">
        <v>2017640.8181021539</v>
      </c>
      <c r="CH47" s="146">
        <v>1940829.600567515</v>
      </c>
      <c r="CI47" s="146">
        <v>2250607.818519447</v>
      </c>
      <c r="CJ47" s="146">
        <f t="shared" si="181"/>
        <v>23335364.193498582</v>
      </c>
      <c r="CK47" s="146">
        <v>2017914.0090969789</v>
      </c>
      <c r="CL47" s="146">
        <v>2040659.4985394762</v>
      </c>
      <c r="CM47" s="146">
        <v>2161114.7934818896</v>
      </c>
      <c r="CN47" s="146">
        <v>2161184.5624269741</v>
      </c>
      <c r="CO47" s="146">
        <v>2201026.539809715</v>
      </c>
      <c r="CP47" s="146">
        <v>2181501.4187948592</v>
      </c>
      <c r="CQ47" s="146">
        <v>2125419.9089467544</v>
      </c>
      <c r="CR47" s="146">
        <v>2204498.4142880989</v>
      </c>
      <c r="CS47" s="146">
        <v>2179531.7976965448</v>
      </c>
      <c r="CT47" s="146">
        <v>2354986.6466366216</v>
      </c>
      <c r="CU47" s="146">
        <v>2242668.1689200466</v>
      </c>
      <c r="CV47" s="146">
        <v>2439099.7050993168</v>
      </c>
      <c r="CW47" s="146">
        <f t="shared" si="183"/>
        <v>26309605.463737275</v>
      </c>
      <c r="CX47" s="146">
        <v>2185311.7909781341</v>
      </c>
      <c r="CY47" s="146">
        <v>2079950.8448923384</v>
      </c>
      <c r="CZ47" s="146">
        <v>2254119.6059505935</v>
      </c>
      <c r="DA47" s="146">
        <v>2230263.5885912194</v>
      </c>
      <c r="DB47" s="146">
        <v>2370372.8931313637</v>
      </c>
      <c r="DC47" s="146">
        <v>2448652.1619095304</v>
      </c>
      <c r="DD47" s="146">
        <v>2433853.8312468724</v>
      </c>
      <c r="DE47" s="146">
        <v>2351887.4522199952</v>
      </c>
      <c r="DF47" s="146">
        <v>2461631.5060090153</v>
      </c>
      <c r="DG47" s="146">
        <v>2431672.729886496</v>
      </c>
      <c r="DH47" s="146">
        <v>2588707.1461776011</v>
      </c>
      <c r="DI47" s="146">
        <v>2634511.5323401755</v>
      </c>
      <c r="DJ47" s="146">
        <f t="shared" si="185"/>
        <v>28470935.083333336</v>
      </c>
      <c r="DK47" s="146">
        <v>2628866.2915206142</v>
      </c>
      <c r="DL47" s="146">
        <v>2605743.6494742115</v>
      </c>
      <c r="DM47" s="146">
        <v>2612778.8303288273</v>
      </c>
      <c r="DN47" s="146">
        <v>2565558.1581538967</v>
      </c>
      <c r="DO47" s="146">
        <v>2721304.4296861971</v>
      </c>
      <c r="DP47" s="146">
        <v>2755097.915790352</v>
      </c>
      <c r="DQ47" s="146">
        <v>2729303.6454682038</v>
      </c>
      <c r="DR47" s="146">
        <v>2680369.0963111324</v>
      </c>
      <c r="DS47" s="146">
        <v>2739287.476047405</v>
      </c>
      <c r="DT47" s="146">
        <v>2783691.7840510732</v>
      </c>
      <c r="DU47" s="146">
        <v>2815887.3224002691</v>
      </c>
      <c r="DV47" s="146">
        <v>2839343.3044984136</v>
      </c>
      <c r="DW47" s="146">
        <f t="shared" si="187"/>
        <v>32477231.903730594</v>
      </c>
      <c r="DX47" s="146">
        <v>2918040.38</v>
      </c>
      <c r="DY47" s="146">
        <v>2768526.91</v>
      </c>
      <c r="DZ47" s="146">
        <v>2636318.14</v>
      </c>
      <c r="EA47" s="146">
        <v>2791050.03</v>
      </c>
      <c r="EB47" s="146">
        <v>2913857.66</v>
      </c>
      <c r="EC47" s="146">
        <v>2911864.55</v>
      </c>
      <c r="ED47" s="146">
        <v>2929222.02</v>
      </c>
      <c r="EE47" s="146">
        <v>2845089.48</v>
      </c>
      <c r="EF47" s="146">
        <v>2822014.62</v>
      </c>
      <c r="EG47" s="146">
        <v>3040329.73</v>
      </c>
      <c r="EH47" s="146">
        <v>3020110.84</v>
      </c>
      <c r="EI47" s="146">
        <v>2895104.19</v>
      </c>
      <c r="EJ47" s="146">
        <f t="shared" si="189"/>
        <v>34491528.549999997</v>
      </c>
      <c r="EK47" s="146">
        <v>3004938.59</v>
      </c>
      <c r="EL47" s="146">
        <v>3154723.83</v>
      </c>
      <c r="EM47" s="146">
        <v>2975738.71</v>
      </c>
      <c r="EN47" s="146">
        <v>3230276.6</v>
      </c>
      <c r="EO47" s="146">
        <v>3182016.21</v>
      </c>
      <c r="EP47" s="146">
        <v>3146945.28</v>
      </c>
      <c r="EQ47" s="146">
        <v>3346807.54</v>
      </c>
      <c r="ER47" s="146">
        <v>3131577.25</v>
      </c>
      <c r="ES47" s="146">
        <v>3451333.45</v>
      </c>
      <c r="ET47" s="146">
        <v>3410758.76</v>
      </c>
      <c r="EU47" s="146">
        <v>3250987.25</v>
      </c>
      <c r="EV47" s="146">
        <v>3536657.04</v>
      </c>
      <c r="EW47" s="146">
        <f t="shared" si="191"/>
        <v>38822760.509999998</v>
      </c>
      <c r="EX47" s="146">
        <v>3347671.57</v>
      </c>
      <c r="EY47" s="146">
        <v>3086880.11</v>
      </c>
      <c r="EZ47" s="146">
        <v>3694093.49</v>
      </c>
      <c r="FA47" s="146">
        <v>3286581.54</v>
      </c>
      <c r="FB47" s="146">
        <v>3827337.99</v>
      </c>
      <c r="FC47" s="146">
        <v>3722842.06</v>
      </c>
      <c r="FD47" s="146">
        <v>3694911.42</v>
      </c>
      <c r="FE47" s="146">
        <v>3367357.71</v>
      </c>
      <c r="FF47" s="146">
        <v>3731370.03</v>
      </c>
      <c r="FG47" s="146">
        <v>3611868.65</v>
      </c>
      <c r="FH47" s="146">
        <v>3538770.95</v>
      </c>
      <c r="FI47" s="146">
        <v>3812223.56</v>
      </c>
      <c r="FJ47" s="146">
        <f t="shared" si="193"/>
        <v>42721909.080000006</v>
      </c>
      <c r="FK47" s="146">
        <v>3381531.82</v>
      </c>
      <c r="FL47" s="146">
        <v>3552198.41</v>
      </c>
      <c r="FM47" s="146">
        <v>3835049.16</v>
      </c>
      <c r="FN47" s="146">
        <v>3703855</v>
      </c>
      <c r="FO47" s="146">
        <v>3233392.41</v>
      </c>
      <c r="FP47" s="146">
        <v>4014880.95</v>
      </c>
      <c r="FQ47" s="146">
        <v>3807086.3</v>
      </c>
      <c r="FR47" s="146">
        <v>3569042.78</v>
      </c>
      <c r="FS47" s="146">
        <v>3591680.03</v>
      </c>
      <c r="FT47" s="146">
        <v>3673204.31</v>
      </c>
      <c r="FU47" s="146">
        <v>3668599.14</v>
      </c>
      <c r="FV47" s="146">
        <v>3769472.51</v>
      </c>
      <c r="FW47" s="146">
        <f t="shared" si="195"/>
        <v>43799992.82</v>
      </c>
      <c r="FX47" s="146">
        <v>3456054.51</v>
      </c>
      <c r="FY47" s="146">
        <v>3747474.71</v>
      </c>
      <c r="FZ47" s="146">
        <v>4000622.89</v>
      </c>
      <c r="GA47" s="146">
        <v>3671390.02</v>
      </c>
      <c r="GB47" s="146">
        <v>3936449.62</v>
      </c>
      <c r="GC47" s="146">
        <v>3902247.05</v>
      </c>
      <c r="GD47" s="146">
        <v>3836623.46</v>
      </c>
      <c r="GE47" s="146">
        <v>3676489.6</v>
      </c>
      <c r="GF47" s="146">
        <v>3779386.09</v>
      </c>
      <c r="GG47" s="146">
        <v>3585494.2776154508</v>
      </c>
      <c r="GH47" s="146">
        <v>3866548.0376754939</v>
      </c>
      <c r="GI47" s="146">
        <v>3330444.8200000077</v>
      </c>
      <c r="GJ47" s="154">
        <f t="shared" si="197"/>
        <v>44789225.085290954</v>
      </c>
      <c r="GK47" s="146">
        <v>3764576.08</v>
      </c>
      <c r="GL47" s="146">
        <v>3954353.26</v>
      </c>
      <c r="GM47" s="146">
        <v>4204607.3099999996</v>
      </c>
      <c r="GN47" s="146">
        <v>4204760.5</v>
      </c>
      <c r="GO47" s="146">
        <v>4299296.3099999996</v>
      </c>
      <c r="GP47" s="146">
        <v>4116239.42</v>
      </c>
      <c r="GQ47" s="146">
        <v>4361572.37</v>
      </c>
      <c r="GR47" s="146">
        <v>4123732.05</v>
      </c>
      <c r="GS47" s="146">
        <v>4073016.06</v>
      </c>
      <c r="GT47" s="146">
        <v>4311607.1399999997</v>
      </c>
      <c r="GU47" s="146">
        <v>4249141.8899999997</v>
      </c>
      <c r="GV47" s="146">
        <v>3952792.24</v>
      </c>
      <c r="GW47" s="154">
        <f t="shared" si="199"/>
        <v>49615694.630000003</v>
      </c>
      <c r="GX47" s="146">
        <v>4056788.61</v>
      </c>
      <c r="GY47" s="146">
        <v>4091362.31</v>
      </c>
      <c r="GZ47" s="146">
        <v>4051293.1799999997</v>
      </c>
      <c r="HA47" s="146">
        <v>4188006.9399999995</v>
      </c>
      <c r="HB47" s="146">
        <v>4136295.7200000025</v>
      </c>
      <c r="HC47" s="146">
        <v>3856670.0299999975</v>
      </c>
      <c r="HD47" s="146">
        <v>4088381.4000000022</v>
      </c>
      <c r="HE47" s="146">
        <v>3907255.3099999987</v>
      </c>
      <c r="HF47" s="146">
        <v>3984004.9200000018</v>
      </c>
      <c r="HG47" s="146">
        <v>4038516.7299999967</v>
      </c>
      <c r="HH47" s="146">
        <v>4021404.75</v>
      </c>
      <c r="HI47" s="146">
        <v>3985485.6400000006</v>
      </c>
      <c r="HJ47" s="154">
        <f t="shared" si="201"/>
        <v>48405465.539999999</v>
      </c>
      <c r="HK47" s="146">
        <v>4010816.4</v>
      </c>
      <c r="HL47" s="146">
        <v>3866238.6999999997</v>
      </c>
      <c r="HM47" s="146">
        <v>3917307.7699999996</v>
      </c>
      <c r="HN47" s="146">
        <v>4220403.8400000017</v>
      </c>
      <c r="HO47" s="146">
        <v>4227600.0999999978</v>
      </c>
      <c r="HP47" s="146">
        <v>4277145.8000000007</v>
      </c>
      <c r="HQ47" s="146">
        <v>4870866.9200000018</v>
      </c>
      <c r="HR47" s="146">
        <v>4208390.6199999973</v>
      </c>
      <c r="HS47" s="146">
        <v>4345497.8500000015</v>
      </c>
      <c r="HT47" s="146">
        <v>4326981.5300000012</v>
      </c>
      <c r="HU47" s="146">
        <v>4278028.32</v>
      </c>
      <c r="HV47" s="146">
        <v>3989256.0300000012</v>
      </c>
      <c r="HW47" s="154">
        <f t="shared" si="203"/>
        <v>50538533.880000003</v>
      </c>
      <c r="HX47" s="146">
        <v>4219724.6900000004</v>
      </c>
      <c r="HY47" s="146">
        <v>5555768.0099999988</v>
      </c>
      <c r="HZ47" s="146">
        <v>3036460.17</v>
      </c>
      <c r="IA47" s="146">
        <v>4364025.7300000023</v>
      </c>
      <c r="IB47" s="146">
        <v>4453431.0199999996</v>
      </c>
      <c r="IC47" s="146">
        <v>4514103.7699999996</v>
      </c>
      <c r="ID47" s="146">
        <v>4611726.370000001</v>
      </c>
      <c r="IE47" s="146">
        <v>4400322.9499999993</v>
      </c>
      <c r="IF47" s="146">
        <v>4497322.9699999988</v>
      </c>
      <c r="IG47" s="146">
        <v>4547088.0300000012</v>
      </c>
      <c r="IH47" s="146">
        <v>4528722.0099999979</v>
      </c>
      <c r="II47" s="146">
        <v>4552898.9200000018</v>
      </c>
      <c r="IJ47" s="146">
        <f t="shared" si="205"/>
        <v>53281594.640000001</v>
      </c>
      <c r="IK47" s="146">
        <v>4444011.6500000004</v>
      </c>
      <c r="IL47" s="146">
        <v>4450158.3699999992</v>
      </c>
      <c r="IM47" s="146">
        <v>4540389.5</v>
      </c>
      <c r="IN47" s="146">
        <v>4547027.7300000004</v>
      </c>
      <c r="IO47" s="146">
        <v>4671898.0500000007</v>
      </c>
      <c r="IP47" s="146">
        <v>4618518.5999999978</v>
      </c>
      <c r="IQ47" s="146">
        <v>4597093.43</v>
      </c>
      <c r="IR47" s="146">
        <v>4596165.9100000039</v>
      </c>
      <c r="IS47" s="146">
        <v>4666497.9499999955</v>
      </c>
      <c r="IT47" s="146">
        <v>4627534.9200000018</v>
      </c>
      <c r="IU47" s="146">
        <v>4732960.3599999994</v>
      </c>
      <c r="IV47" s="146">
        <v>4703218.2100000009</v>
      </c>
      <c r="IW47" s="154">
        <f t="shared" si="207"/>
        <v>55195474.68</v>
      </c>
      <c r="IX47" s="146">
        <v>4649315.87</v>
      </c>
      <c r="IY47" s="146">
        <v>4557486.71</v>
      </c>
      <c r="IZ47" s="146">
        <v>4726479.8000000007</v>
      </c>
      <c r="JA47" s="146">
        <v>4669425.6099999975</v>
      </c>
      <c r="JB47" s="146">
        <v>4907043.1800000034</v>
      </c>
      <c r="JC47" s="146">
        <v>4830054.7399999984</v>
      </c>
      <c r="JD47" s="146">
        <v>4808512.0500000007</v>
      </c>
      <c r="JE47" s="146">
        <v>4805206.049999997</v>
      </c>
      <c r="JF47" s="146">
        <v>4763754.3800000027</v>
      </c>
      <c r="JG47" s="146">
        <v>4868748.2299999967</v>
      </c>
      <c r="JH47" s="146">
        <v>4921209.6900000051</v>
      </c>
      <c r="JI47" s="146">
        <v>4869804.3699999973</v>
      </c>
      <c r="JJ47" s="154">
        <f t="shared" si="209"/>
        <v>57377040.68</v>
      </c>
      <c r="JK47" s="146">
        <v>4930489.96</v>
      </c>
      <c r="JL47" s="146">
        <v>4748622.22</v>
      </c>
      <c r="JM47" s="146">
        <v>4927017.33</v>
      </c>
      <c r="JN47" s="146">
        <v>4928204.4000000004</v>
      </c>
      <c r="JO47" s="146">
        <v>5124244.66</v>
      </c>
      <c r="JP47" s="146">
        <v>4987026.8000000007</v>
      </c>
      <c r="JQ47" s="146">
        <v>5109140.9199999981</v>
      </c>
      <c r="JR47" s="146">
        <v>4980484.6499999985</v>
      </c>
      <c r="JS47" s="146">
        <v>4927998.950000003</v>
      </c>
      <c r="JT47" s="146">
        <v>5081790.2800000012</v>
      </c>
      <c r="JU47" s="146">
        <v>5052522.5899999961</v>
      </c>
      <c r="JV47" s="146">
        <v>5015730.6200000048</v>
      </c>
      <c r="JW47" s="238">
        <f t="shared" si="211"/>
        <v>59813273.380000003</v>
      </c>
      <c r="JX47" s="238">
        <v>5117230.8</v>
      </c>
      <c r="JY47" s="146">
        <v>4855805.45</v>
      </c>
      <c r="JZ47" s="146">
        <v>5146248.5500000007</v>
      </c>
      <c r="KA47" s="146">
        <v>5187541.3999999985</v>
      </c>
      <c r="KB47" s="146">
        <v>5332324.1999999993</v>
      </c>
      <c r="KC47" s="146">
        <v>5164277.4000000022</v>
      </c>
      <c r="KD47" s="146">
        <v>5495233.9400000013</v>
      </c>
      <c r="KE47" s="146">
        <v>5228194.32</v>
      </c>
      <c r="KF47" s="146">
        <v>5234412.0099999979</v>
      </c>
      <c r="KG47" s="146">
        <v>5376822.950000003</v>
      </c>
      <c r="KH47" s="146">
        <v>5263859.4099999964</v>
      </c>
      <c r="KI47" s="146">
        <v>5316718.3800000027</v>
      </c>
      <c r="KJ47" s="238">
        <f t="shared" si="213"/>
        <v>62718668.810000002</v>
      </c>
      <c r="KK47" s="238">
        <v>5286125.4400000004</v>
      </c>
      <c r="KL47" s="146">
        <v>5158873.1399999997</v>
      </c>
      <c r="KM47" s="146">
        <v>5313551.17</v>
      </c>
      <c r="KN47" s="146">
        <v>515931.03999999911</v>
      </c>
      <c r="KO47" s="146">
        <v>173195.40000000037</v>
      </c>
      <c r="KP47" s="146">
        <v>200661.12000000104</v>
      </c>
      <c r="KQ47" s="146">
        <v>5064062.7999999989</v>
      </c>
      <c r="KR47" s="146">
        <v>8372990</v>
      </c>
      <c r="KS47" s="146">
        <v>13855828.539999999</v>
      </c>
      <c r="KT47" s="146">
        <v>7034448.3200000003</v>
      </c>
      <c r="KU47" s="146">
        <v>6296104.2700000033</v>
      </c>
      <c r="KV47" s="146">
        <v>6328373.1699999943</v>
      </c>
      <c r="KW47" s="238">
        <f t="shared" si="215"/>
        <v>63600144.409999996</v>
      </c>
      <c r="KX47" s="238">
        <v>4670028.34</v>
      </c>
      <c r="KY47" s="146">
        <v>5322637.4600000009</v>
      </c>
      <c r="KZ47" s="146">
        <v>5821900.3499999996</v>
      </c>
      <c r="LA47" s="146">
        <v>5746501.5200000014</v>
      </c>
      <c r="LB47" s="146">
        <v>5806152.1799999997</v>
      </c>
      <c r="LC47" s="146">
        <v>5811046.6600000001</v>
      </c>
      <c r="LD47" s="146">
        <v>5844346.0699999966</v>
      </c>
      <c r="LE47" s="146">
        <v>5810878.4100000039</v>
      </c>
      <c r="LF47" s="146">
        <v>5861954.0199999958</v>
      </c>
      <c r="LG47" s="146">
        <v>5870779.8599999994</v>
      </c>
      <c r="LH47" s="146">
        <v>5924125.6400000006</v>
      </c>
      <c r="LI47" s="146">
        <v>6319134.140000008</v>
      </c>
      <c r="LJ47" s="238">
        <f t="shared" si="217"/>
        <v>68809484.650000006</v>
      </c>
      <c r="LK47" s="238">
        <v>5449618.5199999996</v>
      </c>
      <c r="LL47" s="146">
        <v>5644477.6100000013</v>
      </c>
      <c r="LM47" s="146">
        <v>6820968.0999999996</v>
      </c>
      <c r="LN47" s="146">
        <v>6436953.2399999984</v>
      </c>
      <c r="LO47" s="146">
        <v>6527041.5500000007</v>
      </c>
      <c r="LP47" s="146">
        <v>6356294.7200000025</v>
      </c>
      <c r="LQ47" s="146">
        <v>6363110.2899999991</v>
      </c>
      <c r="LR47" s="146">
        <v>6386681.3999999985</v>
      </c>
      <c r="LS47" s="146">
        <v>6351244.3500000015</v>
      </c>
      <c r="LT47" s="146">
        <v>6395234.4799999967</v>
      </c>
      <c r="LU47" s="146">
        <v>6512876.6100000069</v>
      </c>
      <c r="LV47" s="146">
        <v>6700362.6999999881</v>
      </c>
      <c r="LW47" s="238">
        <f t="shared" si="219"/>
        <v>75944863.569999993</v>
      </c>
      <c r="LX47" s="238">
        <v>6186421.3300000001</v>
      </c>
      <c r="LY47" s="146">
        <v>6337350.0199999996</v>
      </c>
      <c r="LZ47" s="146">
        <v>0</v>
      </c>
      <c r="MA47" s="146">
        <v>0</v>
      </c>
      <c r="MB47" s="146">
        <v>0</v>
      </c>
      <c r="MC47" s="146">
        <v>0</v>
      </c>
      <c r="MD47" s="146">
        <v>0</v>
      </c>
      <c r="ME47" s="146">
        <v>0</v>
      </c>
      <c r="MF47" s="146">
        <v>0</v>
      </c>
      <c r="MG47" s="146">
        <v>0</v>
      </c>
      <c r="MH47" s="146">
        <v>0</v>
      </c>
      <c r="MI47" s="146">
        <v>0</v>
      </c>
      <c r="MJ47" s="204">
        <f t="shared" si="221"/>
        <v>12523771.35</v>
      </c>
    </row>
    <row r="48" spans="1:348" x14ac:dyDescent="0.2">
      <c r="A48" s="33"/>
      <c r="B48" s="34"/>
      <c r="C48" s="35" t="s">
        <v>68</v>
      </c>
      <c r="D48" s="35" t="s">
        <v>68</v>
      </c>
      <c r="E48" s="150"/>
      <c r="F48" s="150"/>
      <c r="G48" s="150"/>
      <c r="H48" s="150"/>
      <c r="I48" s="150"/>
      <c r="J48" s="150"/>
      <c r="K48" s="150"/>
      <c r="L48" s="150"/>
      <c r="M48" s="150"/>
      <c r="N48" s="150"/>
      <c r="O48" s="150"/>
      <c r="P48" s="150"/>
      <c r="Q48" s="150"/>
      <c r="R48" s="150"/>
      <c r="S48" s="150"/>
      <c r="T48" s="150"/>
      <c r="U48" s="150"/>
      <c r="V48" s="150"/>
      <c r="W48" s="150"/>
      <c r="X48" s="150"/>
      <c r="Y48" s="150"/>
      <c r="Z48" s="150"/>
      <c r="AA48" s="150"/>
      <c r="AB48" s="150"/>
      <c r="AC48" s="150"/>
      <c r="AD48" s="150"/>
      <c r="AE48" s="150"/>
      <c r="AF48" s="150"/>
      <c r="AG48" s="150"/>
      <c r="AH48" s="150"/>
      <c r="AI48" s="150"/>
      <c r="AJ48" s="150"/>
      <c r="AK48" s="150"/>
      <c r="AL48" s="150"/>
      <c r="AM48" s="150"/>
      <c r="AN48" s="150"/>
      <c r="AO48" s="150"/>
      <c r="AP48" s="150"/>
      <c r="AQ48" s="150"/>
      <c r="AR48" s="150"/>
      <c r="AS48" s="150"/>
      <c r="AT48" s="150"/>
      <c r="AU48" s="150"/>
      <c r="AV48" s="150"/>
      <c r="AW48" s="150"/>
      <c r="AX48" s="150"/>
      <c r="AY48" s="150"/>
      <c r="AZ48" s="150"/>
      <c r="BA48" s="150"/>
      <c r="BB48" s="150"/>
      <c r="BC48" s="150"/>
      <c r="BD48" s="150"/>
      <c r="BE48" s="150"/>
      <c r="BF48" s="150"/>
      <c r="BG48" s="150"/>
      <c r="BH48" s="150"/>
      <c r="BI48" s="150"/>
      <c r="BJ48" s="150"/>
      <c r="BK48" s="150"/>
      <c r="BL48" s="150"/>
      <c r="BM48" s="150"/>
      <c r="BN48" s="150"/>
      <c r="BO48" s="150"/>
      <c r="BP48" s="150"/>
      <c r="BQ48" s="150"/>
      <c r="BR48" s="150"/>
      <c r="BS48" s="150"/>
      <c r="BT48" s="150"/>
      <c r="BU48" s="150"/>
      <c r="BV48" s="150"/>
      <c r="BW48" s="150"/>
      <c r="BX48" s="150"/>
      <c r="BY48" s="150"/>
      <c r="BZ48" s="150"/>
      <c r="CA48" s="150"/>
      <c r="CB48" s="150"/>
      <c r="CC48" s="150"/>
      <c r="CD48" s="150"/>
      <c r="CE48" s="150"/>
      <c r="CF48" s="150"/>
      <c r="CG48" s="150"/>
      <c r="CH48" s="150"/>
      <c r="CI48" s="150"/>
      <c r="CJ48" s="150"/>
      <c r="CK48" s="150"/>
      <c r="CL48" s="150"/>
      <c r="CM48" s="150"/>
      <c r="CN48" s="150"/>
      <c r="CO48" s="150"/>
      <c r="CP48" s="150"/>
      <c r="CQ48" s="150"/>
      <c r="CR48" s="150"/>
      <c r="CS48" s="150"/>
      <c r="CT48" s="150"/>
      <c r="CU48" s="150"/>
      <c r="CV48" s="150"/>
      <c r="CW48" s="150"/>
      <c r="CX48" s="150"/>
      <c r="CY48" s="150"/>
      <c r="CZ48" s="150"/>
      <c r="DA48" s="150"/>
      <c r="DB48" s="150"/>
      <c r="DC48" s="150"/>
      <c r="DD48" s="150"/>
      <c r="DE48" s="150"/>
      <c r="DF48" s="150"/>
      <c r="DG48" s="150"/>
      <c r="DH48" s="150"/>
      <c r="DI48" s="150"/>
      <c r="DJ48" s="150"/>
      <c r="DK48" s="150"/>
      <c r="DL48" s="150"/>
      <c r="DM48" s="150"/>
      <c r="DN48" s="150"/>
      <c r="DO48" s="150"/>
      <c r="DP48" s="150"/>
      <c r="DQ48" s="150"/>
      <c r="DR48" s="150"/>
      <c r="DS48" s="150"/>
      <c r="DT48" s="150"/>
      <c r="DU48" s="150"/>
      <c r="DV48" s="150"/>
      <c r="DW48" s="150"/>
      <c r="DX48" s="150"/>
      <c r="DY48" s="150"/>
      <c r="DZ48" s="150"/>
      <c r="EA48" s="150"/>
      <c r="EB48" s="150"/>
      <c r="EC48" s="150"/>
      <c r="ED48" s="150"/>
      <c r="EE48" s="150"/>
      <c r="EF48" s="150"/>
      <c r="EG48" s="150"/>
      <c r="EH48" s="150"/>
      <c r="EI48" s="150"/>
      <c r="EJ48" s="150"/>
      <c r="EK48" s="150"/>
      <c r="EL48" s="150"/>
      <c r="EM48" s="150"/>
      <c r="EN48" s="150"/>
      <c r="EO48" s="150"/>
      <c r="EP48" s="150"/>
      <c r="EQ48" s="150"/>
      <c r="ER48" s="150"/>
      <c r="ES48" s="150"/>
      <c r="ET48" s="150"/>
      <c r="EU48" s="150"/>
      <c r="EV48" s="150"/>
      <c r="EW48" s="150"/>
      <c r="EX48" s="150"/>
      <c r="EY48" s="150"/>
      <c r="EZ48" s="150"/>
      <c r="FA48" s="150"/>
      <c r="FB48" s="150"/>
      <c r="FC48" s="150"/>
      <c r="FD48" s="150"/>
      <c r="FE48" s="150"/>
      <c r="FF48" s="150"/>
      <c r="FG48" s="150"/>
      <c r="FH48" s="150"/>
      <c r="FI48" s="150"/>
      <c r="FJ48" s="150"/>
      <c r="FK48" s="150"/>
      <c r="FL48" s="150"/>
      <c r="FM48" s="150"/>
      <c r="FN48" s="150"/>
      <c r="FO48" s="150"/>
      <c r="FP48" s="150"/>
      <c r="FQ48" s="150"/>
      <c r="FR48" s="150"/>
      <c r="FS48" s="150"/>
      <c r="FT48" s="150"/>
      <c r="FU48" s="150"/>
      <c r="FV48" s="150"/>
      <c r="FW48" s="150"/>
      <c r="FX48" s="150"/>
      <c r="FY48" s="150"/>
      <c r="FZ48" s="150"/>
      <c r="GA48" s="150"/>
      <c r="GB48" s="150"/>
      <c r="GC48" s="150"/>
      <c r="GD48" s="150"/>
      <c r="GE48" s="150"/>
      <c r="GF48" s="150"/>
      <c r="GG48" s="150"/>
      <c r="GH48" s="150"/>
      <c r="GI48" s="150"/>
      <c r="GJ48" s="150"/>
      <c r="GK48" s="150"/>
      <c r="GL48" s="150"/>
      <c r="GM48" s="150"/>
      <c r="GN48" s="150"/>
      <c r="GO48" s="150"/>
      <c r="GP48" s="150"/>
      <c r="GQ48" s="150"/>
      <c r="GR48" s="150"/>
      <c r="GS48" s="150"/>
      <c r="GT48" s="150"/>
      <c r="GU48" s="150"/>
      <c r="GV48" s="150"/>
      <c r="GW48" s="150"/>
      <c r="GX48" s="150"/>
      <c r="GY48" s="150"/>
      <c r="GZ48" s="150"/>
      <c r="HA48" s="150"/>
      <c r="HB48" s="150"/>
      <c r="HC48" s="150"/>
      <c r="HD48" s="150"/>
      <c r="HE48" s="150"/>
      <c r="HF48" s="150"/>
      <c r="HG48" s="150"/>
      <c r="HH48" s="150"/>
      <c r="HI48" s="150"/>
      <c r="HJ48" s="150"/>
      <c r="HK48" s="150"/>
      <c r="HL48" s="150"/>
      <c r="HM48" s="150"/>
      <c r="HN48" s="150"/>
      <c r="HO48" s="150"/>
      <c r="HP48" s="150"/>
      <c r="HQ48" s="150"/>
      <c r="HR48" s="150"/>
      <c r="HS48" s="150"/>
      <c r="HT48" s="150"/>
      <c r="HU48" s="150"/>
      <c r="HV48" s="150"/>
      <c r="HW48" s="150"/>
      <c r="HX48" s="150"/>
      <c r="HY48" s="150"/>
      <c r="HZ48" s="150"/>
      <c r="IA48" s="150"/>
      <c r="IB48" s="150"/>
      <c r="IC48" s="150"/>
      <c r="ID48" s="150"/>
      <c r="IE48" s="150"/>
      <c r="IF48" s="150"/>
      <c r="IG48" s="150"/>
      <c r="IH48" s="150"/>
      <c r="II48" s="150"/>
      <c r="IJ48" s="150"/>
      <c r="IK48" s="150"/>
      <c r="IL48" s="150"/>
      <c r="IM48" s="150"/>
      <c r="IN48" s="150"/>
      <c r="IO48" s="150"/>
      <c r="IP48" s="150"/>
      <c r="IQ48" s="150"/>
      <c r="IR48" s="150"/>
      <c r="IS48" s="150"/>
      <c r="IT48" s="150"/>
      <c r="IU48" s="150"/>
      <c r="IV48" s="150"/>
      <c r="IW48" s="150"/>
      <c r="IX48" s="150"/>
      <c r="IY48" s="150"/>
      <c r="IZ48" s="150"/>
      <c r="JA48" s="150"/>
      <c r="JB48" s="150"/>
      <c r="JC48" s="150"/>
      <c r="JD48" s="150"/>
      <c r="JE48" s="150"/>
      <c r="JF48" s="150"/>
      <c r="JG48" s="150"/>
      <c r="JH48" s="150"/>
      <c r="JI48" s="150"/>
      <c r="JJ48" s="150"/>
      <c r="JK48" s="150"/>
      <c r="JL48" s="150"/>
      <c r="JM48" s="150"/>
      <c r="JN48" s="150"/>
      <c r="JO48" s="150"/>
      <c r="JP48" s="150"/>
      <c r="JQ48" s="150"/>
      <c r="JR48" s="150"/>
      <c r="JS48" s="150"/>
      <c r="JT48" s="150"/>
      <c r="JU48" s="150"/>
      <c r="JV48" s="150"/>
      <c r="JW48" s="234"/>
      <c r="JX48" s="234"/>
      <c r="JY48" s="150"/>
      <c r="JZ48" s="150"/>
      <c r="KA48" s="150"/>
      <c r="KB48" s="150"/>
      <c r="KC48" s="150"/>
      <c r="KD48" s="150"/>
      <c r="KE48" s="150"/>
      <c r="KF48" s="150"/>
      <c r="KG48" s="150"/>
      <c r="KH48" s="150"/>
      <c r="KI48" s="150"/>
      <c r="KJ48" s="234"/>
      <c r="KK48" s="234"/>
      <c r="KL48" s="150"/>
      <c r="KM48" s="150"/>
      <c r="KN48" s="150"/>
      <c r="KO48" s="150"/>
      <c r="KP48" s="150"/>
      <c r="KQ48" s="150"/>
      <c r="KR48" s="150"/>
      <c r="KS48" s="150"/>
      <c r="KT48" s="150"/>
      <c r="KU48" s="150"/>
      <c r="KV48" s="150"/>
      <c r="KW48" s="234"/>
      <c r="KX48" s="234"/>
      <c r="KY48" s="150"/>
      <c r="KZ48" s="150"/>
      <c r="LA48" s="150"/>
      <c r="LB48" s="150"/>
      <c r="LC48" s="150"/>
      <c r="LD48" s="150"/>
      <c r="LE48" s="150"/>
      <c r="LF48" s="150"/>
      <c r="LG48" s="150"/>
      <c r="LH48" s="150"/>
      <c r="LI48" s="150"/>
      <c r="LJ48" s="234"/>
      <c r="LK48" s="234"/>
      <c r="LL48" s="150"/>
      <c r="LM48" s="150"/>
      <c r="LN48" s="150"/>
      <c r="LO48" s="150"/>
      <c r="LP48" s="150"/>
      <c r="LQ48" s="150"/>
      <c r="LR48" s="150"/>
      <c r="LS48" s="150"/>
      <c r="LT48" s="150"/>
      <c r="LU48" s="150"/>
      <c r="LV48" s="150"/>
      <c r="LW48" s="234"/>
      <c r="LX48" s="234"/>
      <c r="LY48" s="150"/>
      <c r="LZ48" s="150"/>
      <c r="MA48" s="150"/>
      <c r="MB48" s="150"/>
      <c r="MC48" s="150"/>
      <c r="MD48" s="150"/>
      <c r="ME48" s="150"/>
      <c r="MF48" s="150"/>
      <c r="MG48" s="150"/>
      <c r="MH48" s="150"/>
      <c r="MI48" s="150"/>
      <c r="MJ48" s="200"/>
    </row>
    <row r="49" spans="1:348" ht="15.75" x14ac:dyDescent="0.25">
      <c r="A49" s="75">
        <v>7013</v>
      </c>
      <c r="B49" s="76"/>
      <c r="C49" s="77" t="s">
        <v>321</v>
      </c>
      <c r="D49" s="77" t="s">
        <v>51</v>
      </c>
      <c r="E49" s="154">
        <f t="shared" ref="E49:V49" si="222">E50+E51</f>
        <v>2892321.8160574199</v>
      </c>
      <c r="F49" s="154">
        <f t="shared" si="222"/>
        <v>3751473.0428976798</v>
      </c>
      <c r="G49" s="154">
        <f t="shared" si="222"/>
        <v>4269950.7594725434</v>
      </c>
      <c r="H49" s="154">
        <v>3519796.3612084794</v>
      </c>
      <c r="I49" s="154">
        <f t="shared" si="222"/>
        <v>2987673.1764313136</v>
      </c>
      <c r="J49" s="154">
        <f t="shared" si="222"/>
        <v>5027595.5600066772</v>
      </c>
      <c r="K49" s="154">
        <f t="shared" si="222"/>
        <v>673464.36321148393</v>
      </c>
      <c r="L49" s="154">
        <f t="shared" si="222"/>
        <v>192330.16190953096</v>
      </c>
      <c r="M49" s="154">
        <f t="shared" si="222"/>
        <v>419771.32365214493</v>
      </c>
      <c r="N49" s="154">
        <f t="shared" si="222"/>
        <v>254281.42213319981</v>
      </c>
      <c r="O49" s="154">
        <f t="shared" si="222"/>
        <v>322784.17626439664</v>
      </c>
      <c r="P49" s="154">
        <f t="shared" si="222"/>
        <v>372512.93607077282</v>
      </c>
      <c r="Q49" s="154">
        <f t="shared" si="222"/>
        <v>321469.70455683529</v>
      </c>
      <c r="R49" s="154">
        <f t="shared" si="222"/>
        <v>317743.28158905025</v>
      </c>
      <c r="S49" s="154">
        <f t="shared" si="222"/>
        <v>405983.97596394597</v>
      </c>
      <c r="T49" s="154">
        <f t="shared" si="222"/>
        <v>315085.12769153732</v>
      </c>
      <c r="U49" s="154">
        <f t="shared" si="222"/>
        <v>316775.16274411621</v>
      </c>
      <c r="V49" s="154">
        <f t="shared" si="222"/>
        <v>341691.7042230012</v>
      </c>
      <c r="W49" s="154">
        <f t="shared" ref="W49" si="223">K49+L49+M49+N49+O49+P49+Q49+R49+S49+T49+U49+V49</f>
        <v>4253893.3400100153</v>
      </c>
      <c r="X49" s="154">
        <f t="shared" ref="X49:AI49" si="224">X50+X51</f>
        <v>135607.57803371726</v>
      </c>
      <c r="Y49" s="154">
        <f t="shared" si="224"/>
        <v>320847.9385745285</v>
      </c>
      <c r="Z49" s="154">
        <f t="shared" si="224"/>
        <v>353225.67184109503</v>
      </c>
      <c r="AA49" s="154">
        <f t="shared" si="224"/>
        <v>334760.47404439992</v>
      </c>
      <c r="AB49" s="154">
        <f t="shared" si="224"/>
        <v>372817.55967284262</v>
      </c>
      <c r="AC49" s="154">
        <f t="shared" si="224"/>
        <v>293264.8973460191</v>
      </c>
      <c r="AD49" s="154">
        <f t="shared" si="224"/>
        <v>291374.56184276415</v>
      </c>
      <c r="AE49" s="154">
        <f t="shared" si="224"/>
        <v>280479.05191120011</v>
      </c>
      <c r="AF49" s="154">
        <f t="shared" si="224"/>
        <v>275596.72842597234</v>
      </c>
      <c r="AG49" s="154">
        <f t="shared" si="224"/>
        <v>300567.51794358203</v>
      </c>
      <c r="AH49" s="154">
        <f t="shared" si="224"/>
        <v>418173.09297279257</v>
      </c>
      <c r="AI49" s="154">
        <f t="shared" si="224"/>
        <v>328622.0998163913</v>
      </c>
      <c r="AJ49" s="154">
        <f t="shared" ref="AJ49" si="225">X49+Y49+Z49+AA49+AB49+AC49+AD49+AE49+AF49+AG49+AH49+AI49</f>
        <v>3705337.1724253045</v>
      </c>
      <c r="AK49" s="154">
        <f t="shared" ref="AK49:AV49" si="226">AK50+AK51</f>
        <v>142947.75496578202</v>
      </c>
      <c r="AL49" s="154">
        <f t="shared" si="226"/>
        <v>272926.05575029214</v>
      </c>
      <c r="AM49" s="154">
        <f t="shared" si="226"/>
        <v>302695.71023201471</v>
      </c>
      <c r="AN49" s="154">
        <f t="shared" si="226"/>
        <v>407782.50709397433</v>
      </c>
      <c r="AO49" s="154">
        <f t="shared" si="226"/>
        <v>790038.45351360389</v>
      </c>
      <c r="AP49" s="154">
        <f t="shared" si="226"/>
        <v>410933.06626606575</v>
      </c>
      <c r="AQ49" s="154">
        <f t="shared" si="226"/>
        <v>281766.81689200475</v>
      </c>
      <c r="AR49" s="154">
        <f t="shared" si="226"/>
        <v>487144.23001168447</v>
      </c>
      <c r="AS49" s="154">
        <f t="shared" si="226"/>
        <v>414915.4081121682</v>
      </c>
      <c r="AT49" s="154">
        <f t="shared" si="226"/>
        <v>507401.64943248202</v>
      </c>
      <c r="AU49" s="154">
        <f t="shared" si="226"/>
        <v>345957.90736104141</v>
      </c>
      <c r="AV49" s="154">
        <f t="shared" si="226"/>
        <v>368268.77453680505</v>
      </c>
      <c r="AW49" s="154">
        <f t="shared" ref="AW49" si="227">AK49+AL49+AM49+AN49+AO49+AP49+AQ49+AR49+AS49+AT49+AU49+AV49</f>
        <v>4732778.3341679191</v>
      </c>
      <c r="AX49" s="154">
        <f t="shared" ref="AX49:BC49" si="228">SUM(AX50:AX60)</f>
        <v>1560323.0618010352</v>
      </c>
      <c r="AY49" s="154">
        <f t="shared" si="228"/>
        <v>1832773.201260224</v>
      </c>
      <c r="AZ49" s="154">
        <f t="shared" si="228"/>
        <v>1813757.7710732766</v>
      </c>
      <c r="BA49" s="154">
        <f t="shared" si="228"/>
        <v>1715024.9818060421</v>
      </c>
      <c r="BB49" s="154">
        <f t="shared" si="228"/>
        <v>1738827.3974294777</v>
      </c>
      <c r="BC49" s="154">
        <f t="shared" si="228"/>
        <v>1982560.4640711062</v>
      </c>
      <c r="BD49" s="154">
        <f t="shared" ref="BD49:BI49" si="229">SUM(BD50:BD60)</f>
        <v>1831665.128317476</v>
      </c>
      <c r="BE49" s="154">
        <f t="shared" si="229"/>
        <v>1908586.8965531643</v>
      </c>
      <c r="BF49" s="154">
        <f t="shared" si="229"/>
        <v>1848652.0612168261</v>
      </c>
      <c r="BG49" s="154">
        <f t="shared" si="229"/>
        <v>1872108.1622433648</v>
      </c>
      <c r="BH49" s="154">
        <f t="shared" si="229"/>
        <v>1950098.6977132359</v>
      </c>
      <c r="BI49" s="154">
        <f t="shared" si="229"/>
        <v>2224172.0716491411</v>
      </c>
      <c r="BJ49" s="154">
        <f t="shared" ref="BJ49" si="230">AX49+AY49+AZ49+BA49+BB49+BC49+BD49+BE49+BF49+BG49+BH49+BI49</f>
        <v>22278549.895134371</v>
      </c>
      <c r="BK49" s="154">
        <f>SUM(BK50:BK60)</f>
        <v>1853285.9288933403</v>
      </c>
      <c r="BL49" s="154">
        <f t="shared" ref="BL49:BU49" si="231">SUM(BL50:BL60)</f>
        <v>1901853.7023034552</v>
      </c>
      <c r="BM49" s="154">
        <f t="shared" si="231"/>
        <v>1889651.3093390085</v>
      </c>
      <c r="BN49" s="154">
        <f t="shared" si="231"/>
        <v>1930409.4293106333</v>
      </c>
      <c r="BO49" s="154">
        <f t="shared" si="231"/>
        <v>2120202.0532465372</v>
      </c>
      <c r="BP49" s="154">
        <f t="shared" si="231"/>
        <v>2009022.6407527961</v>
      </c>
      <c r="BQ49" s="154">
        <f t="shared" si="231"/>
        <v>1878316.6678350854</v>
      </c>
      <c r="BR49" s="154">
        <f t="shared" si="231"/>
        <v>2364798.3429727932</v>
      </c>
      <c r="BS49" s="154">
        <f t="shared" si="231"/>
        <v>2138819.1738441</v>
      </c>
      <c r="BT49" s="154">
        <f t="shared" si="231"/>
        <v>2131598.2083124686</v>
      </c>
      <c r="BU49" s="154">
        <f t="shared" si="231"/>
        <v>2279723.5008763149</v>
      </c>
      <c r="BV49" s="154">
        <f>SUM(BV50:BV60)</f>
        <v>2337662.914496745</v>
      </c>
      <c r="BW49" s="154">
        <f t="shared" ref="BW49" si="232">BK49+BL49+BM49+BN49+BO49+BP49+BQ49+BR49+BS49+BT49+BU49+BV49</f>
        <v>24835343.872183274</v>
      </c>
      <c r="BX49" s="154">
        <f t="shared" ref="BX49:CI49" si="233">SUM(BX50:BX60)</f>
        <v>1830038.286346186</v>
      </c>
      <c r="BY49" s="154">
        <f t="shared" si="233"/>
        <v>2217584.0448589548</v>
      </c>
      <c r="BZ49" s="154">
        <f t="shared" si="233"/>
        <v>2390058.9592305133</v>
      </c>
      <c r="CA49" s="154">
        <f t="shared" si="233"/>
        <v>2428987.4634868968</v>
      </c>
      <c r="CB49" s="154">
        <f t="shared" si="233"/>
        <v>2205972.9999582712</v>
      </c>
      <c r="CC49" s="154">
        <f t="shared" si="233"/>
        <v>2192012.0268319147</v>
      </c>
      <c r="CD49" s="154">
        <f t="shared" si="233"/>
        <v>2376026.0715656811</v>
      </c>
      <c r="CE49" s="154">
        <f t="shared" si="233"/>
        <v>2325172.7082290114</v>
      </c>
      <c r="CF49" s="154">
        <f t="shared" si="233"/>
        <v>2384306.0934735434</v>
      </c>
      <c r="CG49" s="154">
        <f t="shared" si="233"/>
        <v>2384365.069312301</v>
      </c>
      <c r="CH49" s="154">
        <f t="shared" si="233"/>
        <v>2370126.5035052584</v>
      </c>
      <c r="CI49" s="154">
        <f t="shared" si="233"/>
        <v>2168569.6454264736</v>
      </c>
      <c r="CJ49" s="154">
        <f t="shared" ref="CJ49" si="234">BX49+BY49+BZ49+CA49+CB49+CC49+CD49+CE49+CF49+CG49+CH49+CI49</f>
        <v>27273219.872225009</v>
      </c>
      <c r="CK49" s="154">
        <f t="shared" ref="CK49:CV49" si="235">SUM(CK50:CK60)</f>
        <v>1950552.1531463864</v>
      </c>
      <c r="CL49" s="154">
        <f t="shared" si="235"/>
        <v>1997963.3485645133</v>
      </c>
      <c r="CM49" s="154">
        <f t="shared" si="235"/>
        <v>2555400.8593723918</v>
      </c>
      <c r="CN49" s="154">
        <f t="shared" si="235"/>
        <v>2268223.0914705396</v>
      </c>
      <c r="CO49" s="154">
        <f t="shared" si="235"/>
        <v>2106430.4790519113</v>
      </c>
      <c r="CP49" s="154">
        <f t="shared" si="235"/>
        <v>2024470.0383909198</v>
      </c>
      <c r="CQ49" s="154">
        <f t="shared" si="235"/>
        <v>2376320.7377315974</v>
      </c>
      <c r="CR49" s="154">
        <f t="shared" si="235"/>
        <v>2129423.3016190957</v>
      </c>
      <c r="CS49" s="154">
        <f t="shared" si="235"/>
        <v>2272312.6356200967</v>
      </c>
      <c r="CT49" s="154">
        <f t="shared" si="235"/>
        <v>2096265.2311801035</v>
      </c>
      <c r="CU49" s="154">
        <f t="shared" si="235"/>
        <v>2203046.2360206982</v>
      </c>
      <c r="CV49" s="154">
        <f t="shared" si="235"/>
        <v>2121340.7008429323</v>
      </c>
      <c r="CW49" s="154">
        <f t="shared" ref="CW49" si="236">CK49+CL49+CM49+CN49+CO49+CP49+CQ49+CR49+CS49+CT49+CU49+CV49</f>
        <v>26101748.813011184</v>
      </c>
      <c r="CX49" s="154">
        <f t="shared" ref="CX49:DI49" si="237">SUM(CX50:CX60)</f>
        <v>1901660.8589550995</v>
      </c>
      <c r="CY49" s="154">
        <f t="shared" si="237"/>
        <v>1938787.5499916542</v>
      </c>
      <c r="CZ49" s="154">
        <f t="shared" si="237"/>
        <v>1887431.5239943247</v>
      </c>
      <c r="DA49" s="154">
        <f t="shared" si="237"/>
        <v>1915973.3943415128</v>
      </c>
      <c r="DB49" s="154">
        <f t="shared" si="237"/>
        <v>1758935.7073109664</v>
      </c>
      <c r="DC49" s="154">
        <f t="shared" si="237"/>
        <v>1881062.250417293</v>
      </c>
      <c r="DD49" s="154">
        <f t="shared" si="237"/>
        <v>1940742.4384076111</v>
      </c>
      <c r="DE49" s="154">
        <f t="shared" si="237"/>
        <v>2025231.9009347362</v>
      </c>
      <c r="DF49" s="154">
        <f t="shared" si="237"/>
        <v>2124256.4523869124</v>
      </c>
      <c r="DG49" s="154">
        <f t="shared" si="237"/>
        <v>1940393.9967033896</v>
      </c>
      <c r="DH49" s="154">
        <f t="shared" si="237"/>
        <v>1997932.478801535</v>
      </c>
      <c r="DI49" s="154">
        <f t="shared" si="237"/>
        <v>2011424.3107578042</v>
      </c>
      <c r="DJ49" s="154">
        <f t="shared" ref="DJ49" si="238">CX49+CY49+CZ49+DA49+DB49+DC49+DD49+DE49+DF49+DG49+DH49+DI49</f>
        <v>23323832.86300284</v>
      </c>
      <c r="DK49" s="154">
        <f t="shared" ref="DK49:DV49" si="239">SUM(DK50:DK60)</f>
        <v>2053272.1083708899</v>
      </c>
      <c r="DL49" s="154">
        <f t="shared" si="239"/>
        <v>2068542.1765565015</v>
      </c>
      <c r="DM49" s="154">
        <f t="shared" si="239"/>
        <v>2034351.4758387583</v>
      </c>
      <c r="DN49" s="154">
        <f t="shared" si="239"/>
        <v>2176488.9233433488</v>
      </c>
      <c r="DO49" s="154">
        <f t="shared" si="239"/>
        <v>2051097.0491153398</v>
      </c>
      <c r="DP49" s="154">
        <f t="shared" si="239"/>
        <v>1950512.1835252882</v>
      </c>
      <c r="DQ49" s="154">
        <f t="shared" si="239"/>
        <v>1648803.7276331165</v>
      </c>
      <c r="DR49" s="154">
        <f t="shared" si="239"/>
        <v>1690817.2717826734</v>
      </c>
      <c r="DS49" s="154">
        <f t="shared" si="239"/>
        <v>1769344.7570939765</v>
      </c>
      <c r="DT49" s="154">
        <f t="shared" si="239"/>
        <v>1623516.8351694196</v>
      </c>
      <c r="DU49" s="154">
        <f t="shared" si="239"/>
        <v>1758748.9226339515</v>
      </c>
      <c r="DV49" s="154">
        <f t="shared" si="239"/>
        <v>1742645.9710398936</v>
      </c>
      <c r="DW49" s="154">
        <f t="shared" ref="DW49" si="240">DK49+DL49+DM49+DN49+DO49+DP49+DQ49+DR49+DS49+DT49+DU49+DV49</f>
        <v>22568141.40210316</v>
      </c>
      <c r="DX49" s="154">
        <f t="shared" ref="DX49:EI49" si="241">SUM(DX50:DX60)</f>
        <v>1996919.3599999999</v>
      </c>
      <c r="DY49" s="154">
        <f t="shared" si="241"/>
        <v>1965109.46</v>
      </c>
      <c r="DZ49" s="154">
        <f t="shared" si="241"/>
        <v>1941270.67</v>
      </c>
      <c r="EA49" s="154">
        <f t="shared" si="241"/>
        <v>1941776.9400000002</v>
      </c>
      <c r="EB49" s="154">
        <f t="shared" si="241"/>
        <v>1895396.2400000002</v>
      </c>
      <c r="EC49" s="154">
        <f t="shared" si="241"/>
        <v>1847038.1700000002</v>
      </c>
      <c r="ED49" s="154">
        <f t="shared" si="241"/>
        <v>1834199.56</v>
      </c>
      <c r="EE49" s="154">
        <f t="shared" si="241"/>
        <v>1929406.73</v>
      </c>
      <c r="EF49" s="154">
        <f t="shared" si="241"/>
        <v>1964735.8600000006</v>
      </c>
      <c r="EG49" s="154">
        <f t="shared" si="241"/>
        <v>1891414.7799999996</v>
      </c>
      <c r="EH49" s="154">
        <f t="shared" si="241"/>
        <v>1919264.0699999998</v>
      </c>
      <c r="EI49" s="154">
        <f t="shared" si="241"/>
        <v>1858360.13</v>
      </c>
      <c r="EJ49" s="154">
        <f t="shared" ref="EJ49" si="242">DX49+DY49+DZ49+EA49+EB49+EC49+ED49+EE49+EF49+EG49+EH49+EI49</f>
        <v>22984891.970000003</v>
      </c>
      <c r="EK49" s="154">
        <f t="shared" ref="EK49:EV49" si="243">SUM(EK50:EK60)</f>
        <v>1819877.08</v>
      </c>
      <c r="EL49" s="154">
        <f t="shared" si="243"/>
        <v>1947029.6100000003</v>
      </c>
      <c r="EM49" s="154">
        <f t="shared" si="243"/>
        <v>2006910.3299999998</v>
      </c>
      <c r="EN49" s="154">
        <f t="shared" si="243"/>
        <v>1987621.59</v>
      </c>
      <c r="EO49" s="154">
        <f t="shared" si="243"/>
        <v>2072125.75</v>
      </c>
      <c r="EP49" s="154">
        <f t="shared" si="243"/>
        <v>2055708.8900000001</v>
      </c>
      <c r="EQ49" s="154">
        <f t="shared" si="243"/>
        <v>2054555.62</v>
      </c>
      <c r="ER49" s="154">
        <f t="shared" si="243"/>
        <v>2181386.3200000003</v>
      </c>
      <c r="ES49" s="154">
        <f t="shared" si="243"/>
        <v>2012556.4900000002</v>
      </c>
      <c r="ET49" s="154">
        <f t="shared" si="243"/>
        <v>2275619.9299999997</v>
      </c>
      <c r="EU49" s="154">
        <f t="shared" si="243"/>
        <v>2290156.9</v>
      </c>
      <c r="EV49" s="154">
        <f t="shared" si="243"/>
        <v>2289350.2199999997</v>
      </c>
      <c r="EW49" s="154">
        <f t="shared" ref="EW49" si="244">EK49+EL49+EM49+EN49+EO49+EP49+EQ49+ER49+ES49+ET49+EU49+EV49</f>
        <v>24992898.729999997</v>
      </c>
      <c r="EX49" s="154">
        <f t="shared" ref="EX49:FI49" si="245">SUM(EX50:EX60)</f>
        <v>2293557.15</v>
      </c>
      <c r="EY49" s="154">
        <f t="shared" si="245"/>
        <v>2474792.3600000003</v>
      </c>
      <c r="EZ49" s="154">
        <f t="shared" si="245"/>
        <v>2710664.46</v>
      </c>
      <c r="FA49" s="154">
        <f t="shared" si="245"/>
        <v>2601838.06</v>
      </c>
      <c r="FB49" s="154">
        <f t="shared" si="245"/>
        <v>2558671.31</v>
      </c>
      <c r="FC49" s="154">
        <f t="shared" si="245"/>
        <v>2035841.07</v>
      </c>
      <c r="FD49" s="154">
        <f t="shared" si="245"/>
        <v>2814666.92</v>
      </c>
      <c r="FE49" s="154">
        <f t="shared" si="245"/>
        <v>2886803.93</v>
      </c>
      <c r="FF49" s="154">
        <f t="shared" si="245"/>
        <v>2948019.5300000003</v>
      </c>
      <c r="FG49" s="154">
        <f t="shared" si="245"/>
        <v>2944861.2799999989</v>
      </c>
      <c r="FH49" s="154">
        <f t="shared" si="245"/>
        <v>2927132.2500000009</v>
      </c>
      <c r="FI49" s="154">
        <f t="shared" si="245"/>
        <v>2908411.25</v>
      </c>
      <c r="FJ49" s="154">
        <f t="shared" ref="FJ49" si="246">EX49+EY49+EZ49+FA49+FB49+FC49+FD49+FE49+FF49+FG49+FH49+FI49</f>
        <v>32105259.569999997</v>
      </c>
      <c r="FK49" s="154">
        <f t="shared" ref="FK49:FV49" si="247">SUM(FK50:FK60)</f>
        <v>3000293.36</v>
      </c>
      <c r="FL49" s="154">
        <f t="shared" si="247"/>
        <v>2952496.37</v>
      </c>
      <c r="FM49" s="154">
        <f t="shared" si="247"/>
        <v>3097411.9299999997</v>
      </c>
      <c r="FN49" s="154">
        <f t="shared" si="247"/>
        <v>3139753.31</v>
      </c>
      <c r="FO49" s="154">
        <f t="shared" si="247"/>
        <v>3089449.0199999996</v>
      </c>
      <c r="FP49" s="154">
        <f t="shared" si="247"/>
        <v>3129356.9299999997</v>
      </c>
      <c r="FQ49" s="154">
        <f t="shared" si="247"/>
        <v>2856937.91</v>
      </c>
      <c r="FR49" s="154">
        <f t="shared" si="247"/>
        <v>3045515.58</v>
      </c>
      <c r="FS49" s="154">
        <f t="shared" si="247"/>
        <v>3078557.9899999998</v>
      </c>
      <c r="FT49" s="154">
        <f t="shared" si="247"/>
        <v>3061649.1799999997</v>
      </c>
      <c r="FU49" s="154">
        <f t="shared" si="247"/>
        <v>3059245.91</v>
      </c>
      <c r="FV49" s="154">
        <f t="shared" si="247"/>
        <v>3182816.99</v>
      </c>
      <c r="FW49" s="154">
        <f t="shared" ref="FW49" si="248">FK49+FL49+FM49+FN49+FO49+FP49+FQ49+FR49+FS49+FT49+FU49+FV49</f>
        <v>36693484.480000004</v>
      </c>
      <c r="FX49" s="154">
        <f t="shared" ref="FX49:GF49" si="249">SUM(FX50:FX60)</f>
        <v>3298056.5300000003</v>
      </c>
      <c r="FY49" s="154">
        <f t="shared" si="249"/>
        <v>3676240.38</v>
      </c>
      <c r="FZ49" s="154">
        <f t="shared" si="249"/>
        <v>3606720.81</v>
      </c>
      <c r="GA49" s="154">
        <f t="shared" si="249"/>
        <v>3634797.54</v>
      </c>
      <c r="GB49" s="154">
        <f t="shared" si="249"/>
        <v>3477089.72</v>
      </c>
      <c r="GC49" s="154">
        <f t="shared" si="249"/>
        <v>3352644.7199999997</v>
      </c>
      <c r="GD49" s="154">
        <f t="shared" si="249"/>
        <v>3375617.16</v>
      </c>
      <c r="GE49" s="154">
        <f t="shared" si="249"/>
        <v>3566779.8599999994</v>
      </c>
      <c r="GF49" s="154">
        <f t="shared" si="249"/>
        <v>3633350.0200000005</v>
      </c>
      <c r="GG49" s="154">
        <v>3644883</v>
      </c>
      <c r="GH49" s="154">
        <v>3838719.58</v>
      </c>
      <c r="GI49" s="154">
        <v>3930989</v>
      </c>
      <c r="GJ49" s="154">
        <f t="shared" ref="GJ49" si="250">FY49+FZ49+GA49+GB49+GC49+GD49+GE49+GF49+GH49+GG49+GI49+FX49</f>
        <v>43035888.32</v>
      </c>
      <c r="GK49" s="154">
        <f t="shared" ref="GK49:GT49" si="251">SUM(GK50:GK60)</f>
        <v>5227209.42</v>
      </c>
      <c r="GL49" s="154">
        <f t="shared" si="251"/>
        <v>2413070.73</v>
      </c>
      <c r="GM49" s="154">
        <f t="shared" si="251"/>
        <v>6331616.5800000001</v>
      </c>
      <c r="GN49" s="154">
        <f t="shared" si="251"/>
        <v>3900428.3000000003</v>
      </c>
      <c r="GO49" s="154">
        <f t="shared" si="251"/>
        <v>3905334.37</v>
      </c>
      <c r="GP49" s="154">
        <f t="shared" si="251"/>
        <v>2341051.0099999993</v>
      </c>
      <c r="GQ49" s="154">
        <f t="shared" si="251"/>
        <v>419624.08000000136</v>
      </c>
      <c r="GR49" s="154">
        <f t="shared" si="251"/>
        <v>542825.3399999988</v>
      </c>
      <c r="GS49" s="154">
        <f t="shared" si="251"/>
        <v>7910073.3599999994</v>
      </c>
      <c r="GT49" s="154">
        <f t="shared" si="251"/>
        <v>9370802.7400000002</v>
      </c>
      <c r="GU49" s="154">
        <f>SUM(GU50:GU60)</f>
        <v>-1171.5300000008428</v>
      </c>
      <c r="GV49" s="154">
        <f>SUM(GV50:GV60)</f>
        <v>3368358.1699999976</v>
      </c>
      <c r="GW49" s="154">
        <f t="shared" ref="GW49" si="252">GK49+GL49+GM49+GN49+GO49+GP49+GQ49+GR49+GS49+GT49+GU49+GV49</f>
        <v>45729222.569999993</v>
      </c>
      <c r="GX49" s="154">
        <f t="shared" ref="GX49:HG49" si="253">SUM(GX50:GX60)</f>
        <v>3277328.94</v>
      </c>
      <c r="GY49" s="154">
        <f t="shared" si="253"/>
        <v>5763906.7799999993</v>
      </c>
      <c r="GZ49" s="154">
        <f t="shared" si="253"/>
        <v>8385115.0899999999</v>
      </c>
      <c r="HA49" s="154">
        <f t="shared" si="253"/>
        <v>3246614.8600000003</v>
      </c>
      <c r="HB49" s="154">
        <f t="shared" si="253"/>
        <v>3364435.3899999997</v>
      </c>
      <c r="HC49" s="154">
        <f t="shared" si="253"/>
        <v>1820203.83</v>
      </c>
      <c r="HD49" s="154">
        <f t="shared" si="253"/>
        <v>4870666.4099999992</v>
      </c>
      <c r="HE49" s="154">
        <f t="shared" si="253"/>
        <v>3090625.7400000016</v>
      </c>
      <c r="HF49" s="154">
        <f t="shared" si="253"/>
        <v>3093511.3099999987</v>
      </c>
      <c r="HG49" s="154">
        <f t="shared" si="253"/>
        <v>2987808.28</v>
      </c>
      <c r="HH49" s="154">
        <f>SUM(HH50:HH60)</f>
        <v>3188715.3699999996</v>
      </c>
      <c r="HI49" s="154">
        <f>SUM(HI50:HI60)</f>
        <v>4252253.6400000006</v>
      </c>
      <c r="HJ49" s="154">
        <f t="shared" ref="HJ49" si="254">GX49+GY49+GZ49+HA49+HB49+HC49+HD49+HE49+HF49+HG49+HH49+HI49</f>
        <v>47341185.639999993</v>
      </c>
      <c r="HK49" s="154">
        <f t="shared" ref="HK49:HT49" si="255">SUM(HK50:HK60)</f>
        <v>59054.810000000056</v>
      </c>
      <c r="HL49" s="154">
        <f t="shared" si="255"/>
        <v>4251478.01</v>
      </c>
      <c r="HM49" s="154">
        <f t="shared" si="255"/>
        <v>2193350.25</v>
      </c>
      <c r="HN49" s="154">
        <f t="shared" si="255"/>
        <v>3150359.9299999997</v>
      </c>
      <c r="HO49" s="154">
        <f t="shared" si="255"/>
        <v>26916685.960000001</v>
      </c>
      <c r="HP49" s="154">
        <f t="shared" si="255"/>
        <v>-14605790.48</v>
      </c>
      <c r="HQ49" s="154">
        <f t="shared" si="255"/>
        <v>2965922.7700000014</v>
      </c>
      <c r="HR49" s="154">
        <f t="shared" si="255"/>
        <v>2925094.16</v>
      </c>
      <c r="HS49" s="154">
        <f t="shared" si="255"/>
        <v>4157461.7600000016</v>
      </c>
      <c r="HT49" s="154">
        <f t="shared" si="255"/>
        <v>2904768.2399999984</v>
      </c>
      <c r="HU49" s="154">
        <f>SUM(HU50:HU60)</f>
        <v>2798117.6999999993</v>
      </c>
      <c r="HV49" s="154">
        <f>SUM(HV50:HV60)</f>
        <v>-1671337.959999999</v>
      </c>
      <c r="HW49" s="154">
        <f t="shared" ref="HW49" si="256">HK49+HL49+HM49+HN49+HO49+HP49+HQ49+HR49+HS49+HT49+HU49+HV49</f>
        <v>36045165.149999999</v>
      </c>
      <c r="HX49" s="154">
        <f t="shared" ref="HX49:IG49" si="257">SUM(HX50:HX60)</f>
        <v>4343737.6999999993</v>
      </c>
      <c r="HY49" s="154">
        <f t="shared" si="257"/>
        <v>3425162.9200000004</v>
      </c>
      <c r="HZ49" s="154">
        <f t="shared" si="257"/>
        <v>5622724.3399999999</v>
      </c>
      <c r="IA49" s="154">
        <f t="shared" si="257"/>
        <v>6454978.8100000015</v>
      </c>
      <c r="IB49" s="154">
        <f t="shared" si="257"/>
        <v>3351136.6599999983</v>
      </c>
      <c r="IC49" s="154">
        <f t="shared" si="257"/>
        <v>5924678.7000000002</v>
      </c>
      <c r="ID49" s="154">
        <f t="shared" si="257"/>
        <v>4542078.7600000026</v>
      </c>
      <c r="IE49" s="154">
        <f t="shared" si="257"/>
        <v>4388225.8499999987</v>
      </c>
      <c r="IF49" s="154">
        <f t="shared" si="257"/>
        <v>4355296.76</v>
      </c>
      <c r="IG49" s="154">
        <f t="shared" si="257"/>
        <v>4638541.5900000008</v>
      </c>
      <c r="IH49" s="154">
        <f>SUM(IH50:IH60)</f>
        <v>4695614.9199999981</v>
      </c>
      <c r="II49" s="154">
        <f>SUM(II50:II60)</f>
        <v>4684916.3199999984</v>
      </c>
      <c r="IJ49" s="154">
        <f t="shared" ref="IJ49" si="258">HX49+HY49+HZ49+IA49+IB49+IC49+ID49+IE49+IF49+IG49+IH49+II49</f>
        <v>56427093.330000006</v>
      </c>
      <c r="IK49" s="154">
        <f t="shared" ref="IK49:IT49" si="259">SUM(IK50:IK60)</f>
        <v>-2358801.96</v>
      </c>
      <c r="IL49" s="154">
        <f t="shared" si="259"/>
        <v>11753852.720000001</v>
      </c>
      <c r="IM49" s="154">
        <f t="shared" si="259"/>
        <v>5283576.9800000004</v>
      </c>
      <c r="IN49" s="154">
        <f t="shared" si="259"/>
        <v>4869230.8499999996</v>
      </c>
      <c r="IO49" s="154">
        <f t="shared" si="259"/>
        <v>4515668.2</v>
      </c>
      <c r="IP49" s="154">
        <f t="shared" si="259"/>
        <v>4553936.24</v>
      </c>
      <c r="IQ49" s="154">
        <f t="shared" si="259"/>
        <v>4356413.620000001</v>
      </c>
      <c r="IR49" s="154">
        <f t="shared" si="259"/>
        <v>4441305.6499999994</v>
      </c>
      <c r="IS49" s="154">
        <f t="shared" si="259"/>
        <v>4382765.68</v>
      </c>
      <c r="IT49" s="154">
        <f t="shared" si="259"/>
        <v>4478444.9599999972</v>
      </c>
      <c r="IU49" s="154">
        <f>SUM(IU50:IU60)</f>
        <v>4704506.5200000051</v>
      </c>
      <c r="IV49" s="154">
        <f>SUM(IV50:IV60)</f>
        <v>4592522.5199999986</v>
      </c>
      <c r="IW49" s="154">
        <f t="shared" ref="IW49:IW60" si="260">IK49+IL49+IM49+IN49+IO49+IP49+IQ49+IR49+IS49+IT49+IU49+IV49</f>
        <v>55573421.979999997</v>
      </c>
      <c r="IX49" s="154">
        <f t="shared" ref="IX49:JG49" si="261">SUM(IX50:IX60)</f>
        <v>4370342.01</v>
      </c>
      <c r="IY49" s="154">
        <f t="shared" si="261"/>
        <v>4616608.3899999997</v>
      </c>
      <c r="IZ49" s="154">
        <f t="shared" si="261"/>
        <v>5050167.18</v>
      </c>
      <c r="JA49" s="154">
        <f t="shared" si="261"/>
        <v>4421918.1100000003</v>
      </c>
      <c r="JB49" s="154">
        <f t="shared" si="261"/>
        <v>4765702.0699999994</v>
      </c>
      <c r="JC49" s="154">
        <f t="shared" si="261"/>
        <v>4512071.0600000005</v>
      </c>
      <c r="JD49" s="154">
        <f t="shared" si="261"/>
        <v>4334326.3099999987</v>
      </c>
      <c r="JE49" s="154">
        <f t="shared" si="261"/>
        <v>4310481.3800000018</v>
      </c>
      <c r="JF49" s="154">
        <f t="shared" si="261"/>
        <v>4119780.2700000014</v>
      </c>
      <c r="JG49" s="154">
        <f t="shared" si="261"/>
        <v>4604863.0399999991</v>
      </c>
      <c r="JH49" s="154">
        <f>SUM(JH50:JH60)</f>
        <v>4673802.3199999984</v>
      </c>
      <c r="JI49" s="154">
        <f>SUM(JI50:JI60)</f>
        <v>4624350.9600000046</v>
      </c>
      <c r="JJ49" s="154">
        <f t="shared" ref="JJ49:JJ60" si="262">IX49+IY49+IZ49+JA49+JB49+JC49+JD49+JE49+JF49+JG49+JH49+JI49</f>
        <v>54404413.100000009</v>
      </c>
      <c r="JK49" s="154">
        <f t="shared" ref="JK49:JT49" si="263">SUM(JK50:JK60)</f>
        <v>4361038.21</v>
      </c>
      <c r="JL49" s="154">
        <f t="shared" si="263"/>
        <v>4562792.6199999992</v>
      </c>
      <c r="JM49" s="154">
        <f t="shared" si="263"/>
        <v>4788665.9000000013</v>
      </c>
      <c r="JN49" s="154">
        <f t="shared" si="263"/>
        <v>4625270.5299999993</v>
      </c>
      <c r="JO49" s="154">
        <f t="shared" si="263"/>
        <v>4544317.2799999993</v>
      </c>
      <c r="JP49" s="154">
        <f t="shared" si="263"/>
        <v>4508483.91</v>
      </c>
      <c r="JQ49" s="154">
        <f t="shared" si="263"/>
        <v>4389632.0999999996</v>
      </c>
      <c r="JR49" s="154">
        <f t="shared" si="263"/>
        <v>3847829.8299999987</v>
      </c>
      <c r="JS49" s="154">
        <f t="shared" si="263"/>
        <v>4639218.92</v>
      </c>
      <c r="JT49" s="154">
        <f t="shared" si="263"/>
        <v>4449774.3099999996</v>
      </c>
      <c r="JU49" s="154">
        <f>SUM(JU50:JU60)</f>
        <v>4614581.9299999978</v>
      </c>
      <c r="JV49" s="154">
        <f>SUM(JV50:JV60)</f>
        <v>4866101.24</v>
      </c>
      <c r="JW49" s="237">
        <f t="shared" ref="JW49:JW60" si="264">JK49+JL49+JM49+JN49+JO49+JP49+JQ49+JR49+JS49+JT49+JU49+JV49</f>
        <v>54197706.780000001</v>
      </c>
      <c r="JX49" s="237">
        <f t="shared" ref="JX49:KG49" si="265">SUM(JX50:JX60)</f>
        <v>4360932.42</v>
      </c>
      <c r="JY49" s="154">
        <f t="shared" si="265"/>
        <v>4751434.76</v>
      </c>
      <c r="JZ49" s="154">
        <f t="shared" si="265"/>
        <v>5064838.5500000007</v>
      </c>
      <c r="KA49" s="154">
        <f t="shared" si="265"/>
        <v>4827318.129999999</v>
      </c>
      <c r="KB49" s="154">
        <f t="shared" si="265"/>
        <v>4833781.6399999987</v>
      </c>
      <c r="KC49" s="154">
        <f t="shared" si="265"/>
        <v>4574792.4500000011</v>
      </c>
      <c r="KD49" s="154">
        <f t="shared" si="265"/>
        <v>4571486.1199999992</v>
      </c>
      <c r="KE49" s="154">
        <f t="shared" si="265"/>
        <v>4497190.3699999992</v>
      </c>
      <c r="KF49" s="154">
        <f t="shared" si="265"/>
        <v>4455879.32</v>
      </c>
      <c r="KG49" s="154">
        <f t="shared" si="265"/>
        <v>4675851.1700000018</v>
      </c>
      <c r="KH49" s="154">
        <f>SUM(KH50:KH60)</f>
        <v>5542539.5799999991</v>
      </c>
      <c r="KI49" s="154">
        <f>SUM(KI50:KI60)</f>
        <v>5656463.1300000008</v>
      </c>
      <c r="KJ49" s="237">
        <f t="shared" ref="KJ49:KJ60" si="266">JX49+JY49+JZ49+KA49+KB49+KC49+KD49+KE49+KF49+KG49+KH49+KI49</f>
        <v>57812507.640000001</v>
      </c>
      <c r="KK49" s="237">
        <f t="shared" ref="KK49:KT49" si="267">SUM(KK50:KK60)</f>
        <v>5510821.0099999988</v>
      </c>
      <c r="KL49" s="154">
        <f t="shared" si="267"/>
        <v>5853600.4500000002</v>
      </c>
      <c r="KM49" s="154">
        <f t="shared" si="267"/>
        <v>6005213.2500000009</v>
      </c>
      <c r="KN49" s="154">
        <f t="shared" si="267"/>
        <v>5536027.580000001</v>
      </c>
      <c r="KO49" s="154">
        <f t="shared" si="267"/>
        <v>5837832.5099999988</v>
      </c>
      <c r="KP49" s="154">
        <f t="shared" si="267"/>
        <v>6067522.3600000003</v>
      </c>
      <c r="KQ49" s="154">
        <f t="shared" si="267"/>
        <v>6316350.7999999998</v>
      </c>
      <c r="KR49" s="154">
        <f t="shared" si="267"/>
        <v>4457695.5700000022</v>
      </c>
      <c r="KS49" s="154">
        <f t="shared" si="267"/>
        <v>7669866.1599999983</v>
      </c>
      <c r="KT49" s="154">
        <f t="shared" si="267"/>
        <v>6098188.5800000019</v>
      </c>
      <c r="KU49" s="154">
        <f>SUM(KU50:KU60)</f>
        <v>5974089.7599999961</v>
      </c>
      <c r="KV49" s="154">
        <f>SUM(KV50:KV60)</f>
        <v>5978893.7300000051</v>
      </c>
      <c r="KW49" s="237">
        <f t="shared" ref="KW49:KW60" si="268">KK49+KL49+KM49+KN49+KO49+KP49+KQ49+KR49+KS49+KT49+KU49+KV49</f>
        <v>71306101.760000005</v>
      </c>
      <c r="KX49" s="237">
        <f t="shared" ref="KX49:LG49" si="269">SUM(KX50:KX60)</f>
        <v>5138320.4800000004</v>
      </c>
      <c r="KY49" s="154">
        <f t="shared" si="269"/>
        <v>6280108.3300000001</v>
      </c>
      <c r="KZ49" s="154">
        <f t="shared" si="269"/>
        <v>6472241.71</v>
      </c>
      <c r="LA49" s="154">
        <f t="shared" si="269"/>
        <v>6089620.4199999999</v>
      </c>
      <c r="LB49" s="154">
        <f t="shared" si="269"/>
        <v>6340683.8599999994</v>
      </c>
      <c r="LC49" s="154">
        <f t="shared" si="269"/>
        <v>5854220.7500000009</v>
      </c>
      <c r="LD49" s="154">
        <f t="shared" si="269"/>
        <v>5949511.4999999981</v>
      </c>
      <c r="LE49" s="154">
        <f t="shared" si="269"/>
        <v>5784421.2900000028</v>
      </c>
      <c r="LF49" s="154">
        <f t="shared" si="269"/>
        <v>5922208.1899999976</v>
      </c>
      <c r="LG49" s="154">
        <f t="shared" si="269"/>
        <v>5779349.080000001</v>
      </c>
      <c r="LH49" s="154">
        <f>SUM(LH50:LH60)</f>
        <v>6221993.330000001</v>
      </c>
      <c r="LI49" s="154">
        <f>SUM(LI50:LI60)</f>
        <v>6446547.1599999992</v>
      </c>
      <c r="LJ49" s="237">
        <f t="shared" ref="LJ49:LJ60" si="270">KX49+KY49+KZ49+LA49+LB49+LC49+LD49+LE49+LF49+LG49+LH49+LI49</f>
        <v>72279226.099999994</v>
      </c>
      <c r="LK49" s="237">
        <f t="shared" ref="LK49:LT49" si="271">SUM(LK50:LK60)</f>
        <v>6260498.2400000002</v>
      </c>
      <c r="LL49" s="154">
        <f t="shared" si="271"/>
        <v>6359078.6200000001</v>
      </c>
      <c r="LM49" s="154">
        <f t="shared" si="271"/>
        <v>6682685.5599999996</v>
      </c>
      <c r="LN49" s="154">
        <f t="shared" si="271"/>
        <v>6417136.4699999997</v>
      </c>
      <c r="LO49" s="154">
        <f t="shared" si="271"/>
        <v>6936249.9899999993</v>
      </c>
      <c r="LP49" s="154">
        <f t="shared" si="271"/>
        <v>6404732.5700000003</v>
      </c>
      <c r="LQ49" s="154">
        <f t="shared" si="271"/>
        <v>6432810.5599999996</v>
      </c>
      <c r="LR49" s="154">
        <f t="shared" si="271"/>
        <v>6313139.8000000026</v>
      </c>
      <c r="LS49" s="154">
        <f t="shared" si="271"/>
        <v>6360415.4000000004</v>
      </c>
      <c r="LT49" s="154">
        <f t="shared" si="271"/>
        <v>6372426.7199999988</v>
      </c>
      <c r="LU49" s="154">
        <f>SUM(LU50:LU60)</f>
        <v>6772966.8299999991</v>
      </c>
      <c r="LV49" s="154">
        <f>SUM(LV50:LV60)</f>
        <v>6930082.330000001</v>
      </c>
      <c r="LW49" s="237">
        <f t="shared" ref="LW49:LW60" si="272">LK49+LL49+LM49+LN49+LO49+LP49+LQ49+LR49+LS49+LT49+LU49+LV49</f>
        <v>78242223.090000004</v>
      </c>
      <c r="LX49" s="237">
        <f t="shared" ref="LX49:MG49" si="273">SUM(LX50:LX60)</f>
        <v>6159714.3600000003</v>
      </c>
      <c r="LY49" s="154">
        <f t="shared" si="273"/>
        <v>6591488.3099999996</v>
      </c>
      <c r="LZ49" s="154">
        <f t="shared" si="273"/>
        <v>0</v>
      </c>
      <c r="MA49" s="154">
        <f t="shared" si="273"/>
        <v>0</v>
      </c>
      <c r="MB49" s="154">
        <f t="shared" si="273"/>
        <v>0</v>
      </c>
      <c r="MC49" s="154">
        <f t="shared" si="273"/>
        <v>0</v>
      </c>
      <c r="MD49" s="154">
        <f t="shared" si="273"/>
        <v>0</v>
      </c>
      <c r="ME49" s="154">
        <f t="shared" si="273"/>
        <v>0</v>
      </c>
      <c r="MF49" s="154">
        <f t="shared" si="273"/>
        <v>0</v>
      </c>
      <c r="MG49" s="154">
        <f t="shared" si="273"/>
        <v>0</v>
      </c>
      <c r="MH49" s="154">
        <f>SUM(MH50:MH60)</f>
        <v>0</v>
      </c>
      <c r="MI49" s="154">
        <f>SUM(MI50:MI60)</f>
        <v>0</v>
      </c>
      <c r="MJ49" s="203">
        <f t="shared" ref="MJ49:MJ60" si="274">LX49+LY49+LZ49+MA49+MB49+MC49+MD49+ME49+MF49+MG49+MH49+MI49</f>
        <v>12751202.67</v>
      </c>
    </row>
    <row r="50" spans="1:348" ht="15.75" x14ac:dyDescent="0.25">
      <c r="A50" s="30">
        <v>701303</v>
      </c>
      <c r="B50" s="31"/>
      <c r="C50" s="32" t="s">
        <v>254</v>
      </c>
      <c r="D50" s="32" t="s">
        <v>17</v>
      </c>
      <c r="E50" s="146">
        <v>2851614.9223835757</v>
      </c>
      <c r="F50" s="146">
        <v>3682753.2966115843</v>
      </c>
      <c r="G50" s="146">
        <v>4321715.9071941255</v>
      </c>
      <c r="H50" s="146">
        <v>3519550.1585711902</v>
      </c>
      <c r="I50" s="146">
        <v>2984714.5718577867</v>
      </c>
      <c r="J50" s="146">
        <v>3747679.8531130031</v>
      </c>
      <c r="K50" s="146">
        <v>110240.36054081122</v>
      </c>
      <c r="L50" s="146">
        <v>182185.77866800199</v>
      </c>
      <c r="M50" s="146">
        <v>404264.73042897682</v>
      </c>
      <c r="N50" s="146">
        <v>241612.41862794192</v>
      </c>
      <c r="O50" s="146">
        <v>308646.30278751464</v>
      </c>
      <c r="P50" s="146">
        <v>360958.10382240027</v>
      </c>
      <c r="Q50" s="146">
        <v>307845.10098481056</v>
      </c>
      <c r="R50" s="146">
        <v>305312.13486897014</v>
      </c>
      <c r="S50" s="146">
        <v>394692.03805708565</v>
      </c>
      <c r="T50" s="146">
        <v>301581.53897512937</v>
      </c>
      <c r="U50" s="146">
        <v>304932.39859789686</v>
      </c>
      <c r="V50" s="146">
        <v>318986.81355366384</v>
      </c>
      <c r="W50" s="146">
        <f t="shared" ref="W50:W56" si="275">K50+L50+M50+N50+O50+P50+Q50+R50+S50+T50+U50+V50</f>
        <v>3541257.7199132033</v>
      </c>
      <c r="X50" s="146">
        <v>122204.13954264732</v>
      </c>
      <c r="Y50" s="146">
        <v>310373.89417459525</v>
      </c>
      <c r="Z50" s="146">
        <v>340857.11901185114</v>
      </c>
      <c r="AA50" s="146">
        <v>325166.91704223002</v>
      </c>
      <c r="AB50" s="146">
        <v>335419.79636120849</v>
      </c>
      <c r="AC50" s="146">
        <v>280174.42830913042</v>
      </c>
      <c r="AD50" s="146">
        <v>273652.14488399267</v>
      </c>
      <c r="AE50" s="146">
        <v>267718.24403271574</v>
      </c>
      <c r="AF50" s="146">
        <v>264555.16608245706</v>
      </c>
      <c r="AG50" s="146">
        <v>289634.45167751628</v>
      </c>
      <c r="AH50" s="146">
        <v>406651.644132866</v>
      </c>
      <c r="AI50" s="146">
        <v>326093.30662660662</v>
      </c>
      <c r="AJ50" s="146">
        <f t="shared" ref="AJ50:AJ56" si="276">X50+Y50+Z50+AA50+AB50+AC50+AD50+AE50+AF50+AG50+AH50+AI50</f>
        <v>3542501.2518778173</v>
      </c>
      <c r="AK50" s="146">
        <v>142935.23618761476</v>
      </c>
      <c r="AL50" s="146">
        <v>270835.41979636124</v>
      </c>
      <c r="AM50" s="146">
        <v>303743.11467200803</v>
      </c>
      <c r="AN50" s="146">
        <v>407782.50709397433</v>
      </c>
      <c r="AO50" s="146">
        <v>789104.49841428827</v>
      </c>
      <c r="AP50" s="146">
        <v>379665.33133032883</v>
      </c>
      <c r="AQ50" s="146">
        <v>279884.82724086137</v>
      </c>
      <c r="AR50" s="146">
        <v>485435.27420297137</v>
      </c>
      <c r="AS50" s="146">
        <v>414819.44024369883</v>
      </c>
      <c r="AT50" s="146">
        <v>507276.82657319307</v>
      </c>
      <c r="AU50" s="146">
        <v>345333.88941745937</v>
      </c>
      <c r="AV50" s="146">
        <v>368188.64233850758</v>
      </c>
      <c r="AW50" s="146">
        <f t="shared" ref="AW50:AW56" si="277">AK50+AL50+AM50+AN50+AO50+AP50+AQ50+AR50+AS50+AT50+AU50+AV50</f>
        <v>4695005.0075112674</v>
      </c>
      <c r="AX50" s="146">
        <v>286403.85966449679</v>
      </c>
      <c r="AY50" s="146">
        <v>390308.02374394925</v>
      </c>
      <c r="AZ50" s="146">
        <v>447795.94504256384</v>
      </c>
      <c r="BA50" s="146">
        <v>430891.46302787506</v>
      </c>
      <c r="BB50" s="146">
        <v>488115.78755633475</v>
      </c>
      <c r="BC50" s="146">
        <v>678509.66395426437</v>
      </c>
      <c r="BD50" s="146">
        <v>541136.91954598564</v>
      </c>
      <c r="BE50" s="146">
        <v>599461.74949924927</v>
      </c>
      <c r="BF50" s="146">
        <v>548975.29949090304</v>
      </c>
      <c r="BG50" s="146">
        <v>584793.8574528459</v>
      </c>
      <c r="BH50" s="146">
        <v>615470.12773326668</v>
      </c>
      <c r="BI50" s="146">
        <v>953298.39467534586</v>
      </c>
      <c r="BJ50" s="146">
        <f t="shared" ref="BJ50:BJ56" si="278">AX50+AY50+AZ50+BA50+BB50+BC50+BD50+BE50+BF50+BG50+BH50+BI50</f>
        <v>6565161.0913870819</v>
      </c>
      <c r="BK50" s="146">
        <v>539959.9399098648</v>
      </c>
      <c r="BL50" s="146">
        <v>427859.5234101151</v>
      </c>
      <c r="BM50" s="146">
        <v>519563.59906526451</v>
      </c>
      <c r="BN50" s="146">
        <v>633016.36200133548</v>
      </c>
      <c r="BO50" s="146">
        <v>835953.82465364726</v>
      </c>
      <c r="BP50" s="146">
        <v>704022.39601068269</v>
      </c>
      <c r="BQ50" s="146">
        <v>597942.92088132212</v>
      </c>
      <c r="BR50" s="146">
        <v>488130.43748956796</v>
      </c>
      <c r="BS50" s="146">
        <v>530788.5522033046</v>
      </c>
      <c r="BT50" s="146">
        <v>499332.15923885867</v>
      </c>
      <c r="BU50" s="146">
        <v>655212.59885661805</v>
      </c>
      <c r="BV50" s="146">
        <v>723514.89041896199</v>
      </c>
      <c r="BW50" s="146">
        <f t="shared" ref="BW50:BW56" si="279">BK50+BL50+BM50+BN50+BO50+BP50+BQ50+BR50+BS50+BT50+BU50+BV50</f>
        <v>7155297.2041395418</v>
      </c>
      <c r="BX50" s="146">
        <v>210422.00872141548</v>
      </c>
      <c r="BY50" s="146">
        <v>474926.16136705055</v>
      </c>
      <c r="BZ50" s="146">
        <v>591035.08216491411</v>
      </c>
      <c r="CA50" s="146">
        <v>722886.82056417968</v>
      </c>
      <c r="CB50" s="146">
        <v>507250.35962276754</v>
      </c>
      <c r="CC50" s="146">
        <v>489258.74349023571</v>
      </c>
      <c r="CD50" s="146">
        <v>732449.75780337094</v>
      </c>
      <c r="CE50" s="146">
        <v>591579.74311467295</v>
      </c>
      <c r="CF50" s="146">
        <v>640411.45927224169</v>
      </c>
      <c r="CG50" s="146">
        <v>659649.68239859713</v>
      </c>
      <c r="CH50" s="146">
        <v>666085.46916207718</v>
      </c>
      <c r="CI50" s="146">
        <v>479224.75575863704</v>
      </c>
      <c r="CJ50" s="146">
        <f t="shared" ref="CJ50:CJ56" si="280">BX50+BY50+BZ50+CA50+CB50+CC50+CD50+CE50+CF50+CG50+CH50+CI50</f>
        <v>6765180.0434401585</v>
      </c>
      <c r="CK50" s="146">
        <v>233958.91700050078</v>
      </c>
      <c r="CL50" s="146">
        <v>210052.99403271577</v>
      </c>
      <c r="CM50" s="146">
        <v>730886.43027040572</v>
      </c>
      <c r="CN50" s="146">
        <v>515375.84764646954</v>
      </c>
      <c r="CO50" s="146">
        <v>347805.04089467536</v>
      </c>
      <c r="CP50" s="146">
        <v>301168.4192956101</v>
      </c>
      <c r="CQ50" s="146">
        <v>496793.91320313822</v>
      </c>
      <c r="CR50" s="146">
        <v>404744.61692538811</v>
      </c>
      <c r="CS50" s="146">
        <v>471807.71156735107</v>
      </c>
      <c r="CT50" s="146">
        <v>330645.96895343013</v>
      </c>
      <c r="CU50" s="146">
        <v>425721.9162076448</v>
      </c>
      <c r="CV50" s="146">
        <v>315035.25450676068</v>
      </c>
      <c r="CW50" s="146">
        <f t="shared" ref="CW50:CW56" si="281">CK50+CL50+CM50+CN50+CO50+CP50+CQ50+CR50+CS50+CT50+CU50+CV50</f>
        <v>4783997.0305040898</v>
      </c>
      <c r="CX50" s="146">
        <v>85459.106993824069</v>
      </c>
      <c r="CY50" s="146">
        <v>73426.352653980968</v>
      </c>
      <c r="CZ50" s="146">
        <v>-1359.7455766983808</v>
      </c>
      <c r="DA50" s="146">
        <v>47567.457978634637</v>
      </c>
      <c r="DB50" s="146">
        <v>-68070.915039225511</v>
      </c>
      <c r="DC50" s="146">
        <v>39852.750125187784</v>
      </c>
      <c r="DD50" s="146">
        <v>95067.963570355525</v>
      </c>
      <c r="DE50" s="146">
        <v>150185.63107160738</v>
      </c>
      <c r="DF50" s="146">
        <v>187427.7285928893</v>
      </c>
      <c r="DG50" s="146">
        <v>22285.674261392171</v>
      </c>
      <c r="DH50" s="146">
        <v>90857.082874311483</v>
      </c>
      <c r="DI50" s="146">
        <v>86056.340093473438</v>
      </c>
      <c r="DJ50" s="146">
        <f t="shared" ref="DJ50:DJ56" si="282">CX50+CY50+CZ50+DA50+DB50+DC50+DD50+DE50+DF50+DG50+DH50+DI50</f>
        <v>808755.42759973276</v>
      </c>
      <c r="DK50" s="146">
        <v>129050.49849774662</v>
      </c>
      <c r="DL50" s="146">
        <v>49462.825863795682</v>
      </c>
      <c r="DM50" s="146">
        <v>16698.574111166748</v>
      </c>
      <c r="DN50" s="146">
        <v>163936.95989818059</v>
      </c>
      <c r="DO50" s="146">
        <v>88740.891044900665</v>
      </c>
      <c r="DP50" s="146">
        <v>-64824.145760307088</v>
      </c>
      <c r="DQ50" s="146">
        <v>-30954.222959439201</v>
      </c>
      <c r="DR50" s="146">
        <v>-23839.088966783514</v>
      </c>
      <c r="DS50" s="146">
        <v>-610.13495242862064</v>
      </c>
      <c r="DT50" s="146">
        <v>-115032.13224002672</v>
      </c>
      <c r="DU50" s="146">
        <v>50639.798948422642</v>
      </c>
      <c r="DV50" s="146">
        <v>-17012.032089801371</v>
      </c>
      <c r="DW50" s="146">
        <f t="shared" ref="DW50:DW56" si="283">DK50+DL50+DM50+DN50+DO50+DP50+DQ50+DR50+DS50+DT50+DU50+DV50</f>
        <v>246257.79139542641</v>
      </c>
      <c r="DX50" s="146">
        <v>298710.44</v>
      </c>
      <c r="DY50" s="146">
        <v>176830.39</v>
      </c>
      <c r="DZ50" s="146">
        <v>132319.18</v>
      </c>
      <c r="EA50" s="146">
        <v>171788.57</v>
      </c>
      <c r="EB50" s="146">
        <v>151495.26999999999</v>
      </c>
      <c r="EC50" s="146">
        <v>79007.580000000075</v>
      </c>
      <c r="ED50" s="146">
        <v>72336.009999999893</v>
      </c>
      <c r="EE50" s="146">
        <v>133488.26</v>
      </c>
      <c r="EF50" s="146">
        <v>163424.68</v>
      </c>
      <c r="EG50" s="146">
        <v>105908.35</v>
      </c>
      <c r="EH50" s="146">
        <v>135054.93</v>
      </c>
      <c r="EI50" s="146">
        <v>68038.64000000013</v>
      </c>
      <c r="EJ50" s="146">
        <f t="shared" ref="EJ50:EJ56" si="284">DX50+DY50+DZ50+EA50+EB50+EC50+ED50+EE50+EF50+EG50+EH50+EI50</f>
        <v>1688402.3</v>
      </c>
      <c r="EK50" s="146">
        <v>27172.16</v>
      </c>
      <c r="EL50" s="146">
        <v>9979.35</v>
      </c>
      <c r="EM50" s="146">
        <v>93024.89</v>
      </c>
      <c r="EN50" s="146">
        <v>71708.02</v>
      </c>
      <c r="EO50" s="146">
        <v>157298.57999999999</v>
      </c>
      <c r="EP50" s="146">
        <v>130581.46</v>
      </c>
      <c r="EQ50" s="146">
        <v>108771.57</v>
      </c>
      <c r="ER50" s="146">
        <v>104883.12</v>
      </c>
      <c r="ES50" s="146">
        <v>-81817.14</v>
      </c>
      <c r="ET50" s="146">
        <v>180902.92</v>
      </c>
      <c r="EU50" s="146">
        <v>173594.85</v>
      </c>
      <c r="EV50" s="146">
        <v>139526.65</v>
      </c>
      <c r="EW50" s="146">
        <f t="shared" ref="EW50:EW56" si="285">EK50+EL50+EM50+EN50+EO50+EP50+EQ50+ER50+ES50+ET50+EU50+EV50</f>
        <v>1115626.43</v>
      </c>
      <c r="EX50" s="146">
        <v>78858.17</v>
      </c>
      <c r="EY50" s="146">
        <v>89887.57</v>
      </c>
      <c r="EZ50" s="146">
        <v>234553.21</v>
      </c>
      <c r="FA50" s="146">
        <v>70078.78</v>
      </c>
      <c r="FB50" s="146">
        <v>-24425.16</v>
      </c>
      <c r="FC50" s="146">
        <v>-631124.47</v>
      </c>
      <c r="FD50" s="146">
        <v>104885.96</v>
      </c>
      <c r="FE50" s="146">
        <v>109773.51</v>
      </c>
      <c r="FF50" s="146">
        <v>140153.32</v>
      </c>
      <c r="FG50" s="146">
        <v>158485.12</v>
      </c>
      <c r="FH50" s="146">
        <v>140938.64000000001</v>
      </c>
      <c r="FI50" s="146">
        <v>93764.22</v>
      </c>
      <c r="FJ50" s="146">
        <f t="shared" ref="FJ50:FJ56" si="286">EX50+EY50+EZ50+FA50+FB50+FC50+FD50+FE50+FF50+FG50+FH50+FI50</f>
        <v>565828.87</v>
      </c>
      <c r="FK50" s="146">
        <v>135409.59</v>
      </c>
      <c r="FL50" s="146">
        <v>39065.72</v>
      </c>
      <c r="FM50" s="146">
        <v>193999.72</v>
      </c>
      <c r="FN50" s="146">
        <v>165605.60999999999</v>
      </c>
      <c r="FO50" s="146">
        <v>181468.95</v>
      </c>
      <c r="FP50" s="146">
        <v>237457.4</v>
      </c>
      <c r="FQ50" s="146">
        <v>-43906.080000000002</v>
      </c>
      <c r="FR50" s="146">
        <v>105059.39</v>
      </c>
      <c r="FS50" s="146">
        <v>127596.14</v>
      </c>
      <c r="FT50" s="146">
        <v>80954.720000000001</v>
      </c>
      <c r="FU50" s="146">
        <v>107178.56</v>
      </c>
      <c r="FV50" s="146">
        <v>184606.59</v>
      </c>
      <c r="FW50" s="146">
        <f t="shared" ref="FW50:FW56" si="287">FK50+FL50+FM50+FN50+FO50+FP50+FQ50+FR50+FS50+FT50+FU50+FV50</f>
        <v>1514496.3100000003</v>
      </c>
      <c r="FX50" s="146">
        <v>122410.94</v>
      </c>
      <c r="FY50" s="146">
        <v>131363.43</v>
      </c>
      <c r="FZ50" s="146">
        <v>-4519.1000000000058</v>
      </c>
      <c r="GA50" s="146">
        <v>104731.26</v>
      </c>
      <c r="GB50" s="146">
        <v>88985.97</v>
      </c>
      <c r="GC50" s="146">
        <v>-13469.47</v>
      </c>
      <c r="GD50" s="146">
        <v>19026.14</v>
      </c>
      <c r="GE50" s="146">
        <v>185768.59</v>
      </c>
      <c r="GF50" s="146">
        <v>187783.72</v>
      </c>
      <c r="GG50" s="146">
        <v>188379.78310296676</v>
      </c>
      <c r="GH50" s="146">
        <v>198397.90793655426</v>
      </c>
      <c r="GI50" s="146">
        <v>1009228.4700000002</v>
      </c>
      <c r="GJ50" s="154">
        <f t="shared" ref="GJ50:GJ56" si="288">FY50+FZ50+GA50+GB50+GC50+GD50+GE50+GF50+GH50+GG50+GI50+FX50</f>
        <v>2218087.6410395214</v>
      </c>
      <c r="GK50" s="146">
        <v>315973.74</v>
      </c>
      <c r="GL50" s="146">
        <v>368884.81</v>
      </c>
      <c r="GM50" s="146">
        <v>1171605.27</v>
      </c>
      <c r="GN50" s="146">
        <v>425568.2</v>
      </c>
      <c r="GO50" s="146">
        <v>599499.19999999995</v>
      </c>
      <c r="GP50" s="146">
        <v>344639.72</v>
      </c>
      <c r="GQ50" s="146">
        <v>296816.38</v>
      </c>
      <c r="GR50" s="146">
        <v>304839.83</v>
      </c>
      <c r="GS50" s="146">
        <v>284250.84000000003</v>
      </c>
      <c r="GT50" s="146">
        <v>531071.09</v>
      </c>
      <c r="GU50" s="146">
        <v>-1393815.76</v>
      </c>
      <c r="GV50" s="146">
        <v>99221.560000000056</v>
      </c>
      <c r="GW50" s="154">
        <f t="shared" ref="GW50:GW56" si="289">GK50+GL50+GM50+GN50+GO50+GP50+GQ50+GR50+GS50+GT50+GU50+GV50</f>
        <v>3348554.8799999994</v>
      </c>
      <c r="GX50" s="146">
        <v>352720.98</v>
      </c>
      <c r="GY50" s="146">
        <v>157486.69</v>
      </c>
      <c r="GZ50" s="146">
        <v>797032.98</v>
      </c>
      <c r="HA50" s="146">
        <v>-427527.27999999991</v>
      </c>
      <c r="HB50" s="146">
        <v>271933.21000000008</v>
      </c>
      <c r="HC50" s="146">
        <v>232442.37999999989</v>
      </c>
      <c r="HD50" s="146">
        <v>203051.87000000011</v>
      </c>
      <c r="HE50" s="146">
        <v>184474.29999999981</v>
      </c>
      <c r="HF50" s="146">
        <v>210598.34000000008</v>
      </c>
      <c r="HG50" s="146">
        <v>209719.75000000023</v>
      </c>
      <c r="HH50" s="146">
        <v>315743.89999999991</v>
      </c>
      <c r="HI50" s="146">
        <v>331417.85999999987</v>
      </c>
      <c r="HJ50" s="154">
        <f t="shared" ref="HJ50:HJ56" si="290">GX50+GY50+GZ50+HA50+HB50+HC50+HD50+HE50+HF50+HG50+HH50+HI50</f>
        <v>2839094.98</v>
      </c>
      <c r="HK50" s="146">
        <v>187347.59</v>
      </c>
      <c r="HL50" s="146">
        <v>286460.77</v>
      </c>
      <c r="HM50" s="146">
        <v>140583.46999999997</v>
      </c>
      <c r="HN50" s="146">
        <v>244356.17000000004</v>
      </c>
      <c r="HO50" s="146">
        <v>-6750.7399999999907</v>
      </c>
      <c r="HP50" s="146">
        <v>422465.58000000007</v>
      </c>
      <c r="HQ50" s="146">
        <v>265750.3899999999</v>
      </c>
      <c r="HR50" s="146">
        <v>135050.90999999992</v>
      </c>
      <c r="HS50" s="146">
        <v>194945.87000000011</v>
      </c>
      <c r="HT50" s="146">
        <v>206705.65999999992</v>
      </c>
      <c r="HU50" s="146">
        <v>195072.43999999994</v>
      </c>
      <c r="HV50" s="146">
        <v>45812.010000000242</v>
      </c>
      <c r="HW50" s="154">
        <f t="shared" ref="HW50:HW56" si="291">HK50+HL50+HM50+HN50+HO50+HP50+HQ50+HR50+HS50+HT50+HU50+HV50</f>
        <v>2317800.12</v>
      </c>
      <c r="HX50" s="146">
        <v>273980.40000000002</v>
      </c>
      <c r="HY50" s="146">
        <v>167255.65999999997</v>
      </c>
      <c r="HZ50" s="146">
        <v>59539.099999999977</v>
      </c>
      <c r="IA50" s="146">
        <v>185582.53999999998</v>
      </c>
      <c r="IB50" s="146">
        <v>411530</v>
      </c>
      <c r="IC50" s="146">
        <v>-8961.7199999999721</v>
      </c>
      <c r="ID50" s="146">
        <v>219396.38000000012</v>
      </c>
      <c r="IE50" s="146">
        <v>165339.42999999993</v>
      </c>
      <c r="IF50" s="146">
        <v>169388.52000000002</v>
      </c>
      <c r="IG50" s="146">
        <v>219321.16999999993</v>
      </c>
      <c r="IH50" s="146">
        <v>164344.71999999997</v>
      </c>
      <c r="II50" s="146">
        <v>239742.61999999988</v>
      </c>
      <c r="IJ50" s="146">
        <f t="shared" ref="IJ50:IJ60" si="292">HX50+HY50+HZ50+IA50+IB50+IC50+ID50+IE50+IF50+IG50+IH50+II50</f>
        <v>2266458.8199999998</v>
      </c>
      <c r="IK50" s="146">
        <v>160229.42000000001</v>
      </c>
      <c r="IL50" s="146">
        <v>202563.78</v>
      </c>
      <c r="IM50" s="146">
        <v>255065.05</v>
      </c>
      <c r="IN50" s="146">
        <v>245704.11</v>
      </c>
      <c r="IO50" s="146">
        <v>154066.5</v>
      </c>
      <c r="IP50" s="146">
        <v>245643.21000000008</v>
      </c>
      <c r="IQ50" s="146">
        <v>181564.29000000004</v>
      </c>
      <c r="IR50" s="146">
        <v>193508.61999999988</v>
      </c>
      <c r="IS50" s="146">
        <v>205267.85000000009</v>
      </c>
      <c r="IT50" s="146">
        <v>180673.32999999984</v>
      </c>
      <c r="IU50" s="146">
        <v>222712.04000000027</v>
      </c>
      <c r="IV50" s="146">
        <v>239834.45999999996</v>
      </c>
      <c r="IW50" s="154">
        <f t="shared" si="260"/>
        <v>2486832.66</v>
      </c>
      <c r="IX50" s="146">
        <v>152107.24</v>
      </c>
      <c r="IY50" s="146">
        <v>203065.37</v>
      </c>
      <c r="IZ50" s="146">
        <v>263025.25</v>
      </c>
      <c r="JA50" s="146">
        <v>131700.52000000002</v>
      </c>
      <c r="JB50" s="146">
        <v>216311.32999999996</v>
      </c>
      <c r="JC50" s="146">
        <v>260408.8600000001</v>
      </c>
      <c r="JD50" s="146">
        <v>237721.95999999996</v>
      </c>
      <c r="JE50" s="146">
        <v>240996.60999999987</v>
      </c>
      <c r="JF50" s="146">
        <v>67553.840000000084</v>
      </c>
      <c r="JG50" s="146">
        <v>229110.10000000009</v>
      </c>
      <c r="JH50" s="146">
        <v>179615.25</v>
      </c>
      <c r="JI50" s="146">
        <v>217379.14000000013</v>
      </c>
      <c r="JJ50" s="154">
        <f t="shared" si="262"/>
        <v>2398995.4700000002</v>
      </c>
      <c r="JK50" s="146">
        <v>167323.82</v>
      </c>
      <c r="JL50" s="146">
        <v>257227</v>
      </c>
      <c r="JM50" s="146">
        <v>65260.080000000016</v>
      </c>
      <c r="JN50" s="146">
        <v>206479.27000000002</v>
      </c>
      <c r="JO50" s="146">
        <v>233794.26</v>
      </c>
      <c r="JP50" s="146">
        <v>185541.59999999998</v>
      </c>
      <c r="JQ50" s="146">
        <v>202087.92999999993</v>
      </c>
      <c r="JR50" s="146">
        <v>173425.24</v>
      </c>
      <c r="JS50" s="146">
        <v>167984.54000000004</v>
      </c>
      <c r="JT50" s="146">
        <v>182975.3600000001</v>
      </c>
      <c r="JU50" s="146">
        <v>181809.09999999986</v>
      </c>
      <c r="JV50" s="146">
        <v>481012.38000000012</v>
      </c>
      <c r="JW50" s="238">
        <f t="shared" si="264"/>
        <v>2504920.58</v>
      </c>
      <c r="JX50" s="238">
        <v>175282.09</v>
      </c>
      <c r="JY50" s="146">
        <v>204151.54</v>
      </c>
      <c r="JZ50" s="146">
        <v>196037.53000000003</v>
      </c>
      <c r="KA50" s="146">
        <v>215380.79999999993</v>
      </c>
      <c r="KB50" s="146">
        <v>250282.37</v>
      </c>
      <c r="KC50" s="146">
        <v>220190.25000000012</v>
      </c>
      <c r="KD50" s="146">
        <v>239310.41999999993</v>
      </c>
      <c r="KE50" s="146">
        <v>178841.46999999997</v>
      </c>
      <c r="KF50" s="146">
        <v>121427.5</v>
      </c>
      <c r="KG50" s="146">
        <v>183903.80000000005</v>
      </c>
      <c r="KH50" s="146">
        <v>173501.45000000019</v>
      </c>
      <c r="KI50" s="146">
        <v>230106</v>
      </c>
      <c r="KJ50" s="238">
        <f t="shared" si="266"/>
        <v>2388415.2200000002</v>
      </c>
      <c r="KK50" s="238">
        <v>129412.37</v>
      </c>
      <c r="KL50" s="146">
        <v>168705.83000000002</v>
      </c>
      <c r="KM50" s="146">
        <v>129783.62</v>
      </c>
      <c r="KN50" s="146">
        <v>88836.260000000009</v>
      </c>
      <c r="KO50" s="146">
        <v>163570.73999999993</v>
      </c>
      <c r="KP50" s="146">
        <v>196549.44000000006</v>
      </c>
      <c r="KQ50" s="146">
        <v>206150.69999999995</v>
      </c>
      <c r="KR50" s="146">
        <v>200737</v>
      </c>
      <c r="KS50" s="146">
        <v>174774.16000000015</v>
      </c>
      <c r="KT50" s="146">
        <v>194125.17999999993</v>
      </c>
      <c r="KU50" s="146">
        <v>151966.82000000007</v>
      </c>
      <c r="KV50" s="146">
        <v>158737.8899999999</v>
      </c>
      <c r="KW50" s="238">
        <f t="shared" si="268"/>
        <v>1963350.01</v>
      </c>
      <c r="KX50" s="238">
        <v>133794.78</v>
      </c>
      <c r="KY50" s="146">
        <v>121923.04999999999</v>
      </c>
      <c r="KZ50" s="146">
        <v>162748.61000000002</v>
      </c>
      <c r="LA50" s="146">
        <v>181903.19</v>
      </c>
      <c r="LB50" s="146">
        <v>234889.49</v>
      </c>
      <c r="LC50" s="146">
        <v>190202.06999999995</v>
      </c>
      <c r="LD50" s="146">
        <v>206000.01</v>
      </c>
      <c r="LE50" s="146">
        <v>144747.32000000007</v>
      </c>
      <c r="LF50" s="146">
        <v>157608.96999999997</v>
      </c>
      <c r="LG50" s="146">
        <v>187530.8899999999</v>
      </c>
      <c r="LH50" s="146">
        <v>177077.17000000016</v>
      </c>
      <c r="LI50" s="146">
        <v>196250.69999999995</v>
      </c>
      <c r="LJ50" s="238">
        <f t="shared" si="270"/>
        <v>2094676.25</v>
      </c>
      <c r="LK50" s="238">
        <v>287624.86</v>
      </c>
      <c r="LL50" s="146">
        <v>183667.21000000002</v>
      </c>
      <c r="LM50" s="146">
        <v>206051.49999999994</v>
      </c>
      <c r="LN50" s="146">
        <v>194045.91000000003</v>
      </c>
      <c r="LO50" s="146">
        <v>268145.17999999993</v>
      </c>
      <c r="LP50" s="146">
        <v>252633.33000000007</v>
      </c>
      <c r="LQ50" s="146">
        <v>252775.64999999991</v>
      </c>
      <c r="LR50" s="146">
        <v>189298.27000000002</v>
      </c>
      <c r="LS50" s="146">
        <v>169414.01</v>
      </c>
      <c r="LT50" s="146">
        <v>191797.5700000003</v>
      </c>
      <c r="LU50" s="146">
        <v>191010.40999999968</v>
      </c>
      <c r="LV50" s="146">
        <v>200230.0700000003</v>
      </c>
      <c r="LW50" s="238">
        <f t="shared" si="272"/>
        <v>2586693.9700000002</v>
      </c>
      <c r="LX50" s="238">
        <v>163021.15</v>
      </c>
      <c r="LY50" s="146">
        <v>173239.03</v>
      </c>
      <c r="LZ50" s="146">
        <v>0</v>
      </c>
      <c r="MA50" s="146">
        <v>0</v>
      </c>
      <c r="MB50" s="146">
        <v>0</v>
      </c>
      <c r="MC50" s="146">
        <v>0</v>
      </c>
      <c r="MD50" s="146">
        <v>0</v>
      </c>
      <c r="ME50" s="146">
        <v>0</v>
      </c>
      <c r="MF50" s="146">
        <v>0</v>
      </c>
      <c r="MG50" s="146">
        <v>0</v>
      </c>
      <c r="MH50" s="146">
        <v>0</v>
      </c>
      <c r="MI50" s="146">
        <v>0</v>
      </c>
      <c r="MJ50" s="204">
        <f t="shared" si="274"/>
        <v>336260.18</v>
      </c>
    </row>
    <row r="51" spans="1:348" ht="15.75" x14ac:dyDescent="0.25">
      <c r="A51" s="30">
        <v>701304</v>
      </c>
      <c r="B51" s="31"/>
      <c r="C51" s="32" t="s">
        <v>147</v>
      </c>
      <c r="D51" s="32" t="s">
        <v>435</v>
      </c>
      <c r="E51" s="146">
        <v>40706.893673844097</v>
      </c>
      <c r="F51" s="146">
        <v>68719.746286095819</v>
      </c>
      <c r="G51" s="146">
        <v>-51765.147721582376</v>
      </c>
      <c r="H51" s="146">
        <v>246.20263728926724</v>
      </c>
      <c r="I51" s="146">
        <v>2958.6045735269572</v>
      </c>
      <c r="J51" s="146">
        <v>1279915.7068936739</v>
      </c>
      <c r="K51" s="146">
        <v>563224.00267067272</v>
      </c>
      <c r="L51" s="146">
        <v>10144.38324152896</v>
      </c>
      <c r="M51" s="146">
        <v>15506.593223168087</v>
      </c>
      <c r="N51" s="146">
        <v>12669.003505257888</v>
      </c>
      <c r="O51" s="146">
        <v>14137.87347688199</v>
      </c>
      <c r="P51" s="146">
        <v>11554.832248372559</v>
      </c>
      <c r="Q51" s="146">
        <v>13624.603572024704</v>
      </c>
      <c r="R51" s="146">
        <v>12431.14672008012</v>
      </c>
      <c r="S51" s="146">
        <v>11291.93790686029</v>
      </c>
      <c r="T51" s="146">
        <v>13503.588716407947</v>
      </c>
      <c r="U51" s="146">
        <v>11842.76414621933</v>
      </c>
      <c r="V51" s="146">
        <v>22704.890669337343</v>
      </c>
      <c r="W51" s="146">
        <f t="shared" si="275"/>
        <v>712635.62009681202</v>
      </c>
      <c r="X51" s="146">
        <v>13403.438491069939</v>
      </c>
      <c r="Y51" s="146">
        <v>10474.044399933235</v>
      </c>
      <c r="Z51" s="146">
        <v>12368.552829243867</v>
      </c>
      <c r="AA51" s="146">
        <v>9593.5570021699223</v>
      </c>
      <c r="AB51" s="146">
        <v>37397.763311634124</v>
      </c>
      <c r="AC51" s="146">
        <v>13090.469036888668</v>
      </c>
      <c r="AD51" s="146">
        <v>17722.416958771493</v>
      </c>
      <c r="AE51" s="146">
        <v>12760.807878484395</v>
      </c>
      <c r="AF51" s="146">
        <v>11041.562343515274</v>
      </c>
      <c r="AG51" s="146">
        <v>10933.066266065765</v>
      </c>
      <c r="AH51" s="146">
        <v>11521.448839926557</v>
      </c>
      <c r="AI51" s="146">
        <v>2528.793189784677</v>
      </c>
      <c r="AJ51" s="146">
        <f t="shared" si="276"/>
        <v>162835.92054748794</v>
      </c>
      <c r="AK51" s="146">
        <v>12.518778167250877</v>
      </c>
      <c r="AL51" s="146">
        <v>2090.6359539308964</v>
      </c>
      <c r="AM51" s="146">
        <v>-1047.4044399933234</v>
      </c>
      <c r="AN51" s="146">
        <v>0</v>
      </c>
      <c r="AO51" s="146">
        <v>933.95509931564015</v>
      </c>
      <c r="AP51" s="146">
        <v>31267.734935736938</v>
      </c>
      <c r="AQ51" s="146">
        <v>1881.9896511433817</v>
      </c>
      <c r="AR51" s="146">
        <v>1708.9558087130731</v>
      </c>
      <c r="AS51" s="146">
        <v>95.967868469366067</v>
      </c>
      <c r="AT51" s="146">
        <v>124.82285928892965</v>
      </c>
      <c r="AU51" s="146">
        <v>624.01794358204131</v>
      </c>
      <c r="AV51" s="146">
        <v>80.132198297449236</v>
      </c>
      <c r="AW51" s="146">
        <f t="shared" si="277"/>
        <v>37773.326656651639</v>
      </c>
      <c r="AX51" s="146">
        <v>299.88954264730427</v>
      </c>
      <c r="AY51" s="146">
        <v>461.04268903355035</v>
      </c>
      <c r="AZ51" s="146">
        <v>3.6758471039893967</v>
      </c>
      <c r="BA51" s="146">
        <v>2.2663161408779056</v>
      </c>
      <c r="BB51" s="146">
        <v>447.74215489901536</v>
      </c>
      <c r="BC51" s="146">
        <v>84.034927391086583</v>
      </c>
      <c r="BD51" s="146">
        <v>56.579994992488736</v>
      </c>
      <c r="BE51" s="146">
        <v>429.73802370221995</v>
      </c>
      <c r="BF51" s="146">
        <v>28.864713737272414</v>
      </c>
      <c r="BG51" s="146">
        <v>1339.509263895844</v>
      </c>
      <c r="BH51" s="146">
        <v>533.00771991320357</v>
      </c>
      <c r="BI51" s="146">
        <v>0</v>
      </c>
      <c r="BJ51" s="146">
        <f t="shared" si="278"/>
        <v>3686.3511934568533</v>
      </c>
      <c r="BK51" s="146">
        <v>588.38257386079113</v>
      </c>
      <c r="BL51" s="146">
        <v>391.13979302286754</v>
      </c>
      <c r="BM51" s="146">
        <v>112.61379569354047</v>
      </c>
      <c r="BN51" s="146">
        <v>267.57769988315812</v>
      </c>
      <c r="BO51" s="146">
        <v>546.13570355533295</v>
      </c>
      <c r="BP51" s="146">
        <v>694.66182607244218</v>
      </c>
      <c r="BQ51" s="146">
        <v>177.95651811049945</v>
      </c>
      <c r="BR51" s="146">
        <v>294358.60645134369</v>
      </c>
      <c r="BS51" s="146">
        <v>294720.61801034887</v>
      </c>
      <c r="BT51" s="146">
        <v>572.66733433494346</v>
      </c>
      <c r="BU51" s="146">
        <v>300957.47696544818</v>
      </c>
      <c r="BV51" s="146">
        <v>2800.4170422299444</v>
      </c>
      <c r="BW51" s="146">
        <f t="shared" si="279"/>
        <v>896188.25371390407</v>
      </c>
      <c r="BX51" s="146">
        <v>0</v>
      </c>
      <c r="BY51" s="146">
        <v>0</v>
      </c>
      <c r="BZ51" s="146">
        <v>0</v>
      </c>
      <c r="CA51" s="146">
        <v>0</v>
      </c>
      <c r="CB51" s="146">
        <v>0</v>
      </c>
      <c r="CC51" s="146">
        <v>0</v>
      </c>
      <c r="CD51" s="146">
        <v>0</v>
      </c>
      <c r="CE51" s="146">
        <v>0</v>
      </c>
      <c r="CF51" s="146">
        <v>0</v>
      </c>
      <c r="CG51" s="146">
        <v>0</v>
      </c>
      <c r="CH51" s="146">
        <v>0</v>
      </c>
      <c r="CI51" s="146">
        <v>0</v>
      </c>
      <c r="CJ51" s="146">
        <f t="shared" si="280"/>
        <v>0</v>
      </c>
      <c r="CK51" s="146">
        <v>0</v>
      </c>
      <c r="CL51" s="146">
        <v>0</v>
      </c>
      <c r="CM51" s="146">
        <v>0</v>
      </c>
      <c r="CN51" s="146">
        <v>0</v>
      </c>
      <c r="CO51" s="146">
        <v>0</v>
      </c>
      <c r="CP51" s="146">
        <v>0</v>
      </c>
      <c r="CQ51" s="146">
        <v>0</v>
      </c>
      <c r="CR51" s="146">
        <v>0</v>
      </c>
      <c r="CS51" s="146">
        <v>0</v>
      </c>
      <c r="CT51" s="146">
        <v>0</v>
      </c>
      <c r="CU51" s="146">
        <v>0</v>
      </c>
      <c r="CV51" s="146">
        <v>0</v>
      </c>
      <c r="CW51" s="146">
        <f t="shared" si="281"/>
        <v>0</v>
      </c>
      <c r="CX51" s="146">
        <v>0</v>
      </c>
      <c r="CY51" s="146">
        <v>0</v>
      </c>
      <c r="CZ51" s="146">
        <v>0</v>
      </c>
      <c r="DA51" s="146">
        <v>0</v>
      </c>
      <c r="DB51" s="146">
        <v>0</v>
      </c>
      <c r="DC51" s="146">
        <v>0</v>
      </c>
      <c r="DD51" s="146">
        <v>0</v>
      </c>
      <c r="DE51" s="146">
        <v>0</v>
      </c>
      <c r="DF51" s="146">
        <v>0</v>
      </c>
      <c r="DG51" s="146">
        <v>0</v>
      </c>
      <c r="DH51" s="146">
        <v>0</v>
      </c>
      <c r="DI51" s="146">
        <v>0</v>
      </c>
      <c r="DJ51" s="146">
        <f t="shared" si="282"/>
        <v>0</v>
      </c>
      <c r="DK51" s="146">
        <v>0</v>
      </c>
      <c r="DL51" s="146">
        <v>0</v>
      </c>
      <c r="DM51" s="146">
        <v>0</v>
      </c>
      <c r="DN51" s="146">
        <v>0</v>
      </c>
      <c r="DO51" s="146">
        <v>0</v>
      </c>
      <c r="DP51" s="146">
        <v>0</v>
      </c>
      <c r="DQ51" s="146">
        <v>0</v>
      </c>
      <c r="DR51" s="146">
        <v>0</v>
      </c>
      <c r="DS51" s="146">
        <v>0</v>
      </c>
      <c r="DT51" s="146">
        <v>0</v>
      </c>
      <c r="DU51" s="146">
        <v>0</v>
      </c>
      <c r="DV51" s="146">
        <v>0</v>
      </c>
      <c r="DW51" s="146">
        <f t="shared" si="283"/>
        <v>0</v>
      </c>
      <c r="DX51" s="146">
        <v>0</v>
      </c>
      <c r="DY51" s="146">
        <v>0</v>
      </c>
      <c r="DZ51" s="146">
        <v>0</v>
      </c>
      <c r="EA51" s="146">
        <v>0</v>
      </c>
      <c r="EB51" s="146">
        <v>0</v>
      </c>
      <c r="EC51" s="146">
        <v>0</v>
      </c>
      <c r="ED51" s="146">
        <v>0</v>
      </c>
      <c r="EE51" s="146">
        <v>0</v>
      </c>
      <c r="EF51" s="146">
        <v>0</v>
      </c>
      <c r="EG51" s="146">
        <v>0</v>
      </c>
      <c r="EH51" s="146">
        <v>0</v>
      </c>
      <c r="EI51" s="146">
        <v>0</v>
      </c>
      <c r="EJ51" s="146">
        <f t="shared" si="284"/>
        <v>0</v>
      </c>
      <c r="EK51" s="146">
        <v>0</v>
      </c>
      <c r="EL51" s="146">
        <v>0</v>
      </c>
      <c r="EM51" s="146">
        <v>0</v>
      </c>
      <c r="EN51" s="146">
        <v>0</v>
      </c>
      <c r="EO51" s="146">
        <v>0</v>
      </c>
      <c r="EP51" s="146">
        <v>0</v>
      </c>
      <c r="EQ51" s="146">
        <v>0</v>
      </c>
      <c r="ER51" s="146">
        <v>0</v>
      </c>
      <c r="ES51" s="146">
        <v>0</v>
      </c>
      <c r="ET51" s="146">
        <v>0</v>
      </c>
      <c r="EU51" s="146">
        <v>0</v>
      </c>
      <c r="EV51" s="146">
        <v>0</v>
      </c>
      <c r="EW51" s="146">
        <f t="shared" si="285"/>
        <v>0</v>
      </c>
      <c r="EX51" s="146">
        <v>0</v>
      </c>
      <c r="EY51" s="146">
        <v>0</v>
      </c>
      <c r="EZ51" s="146">
        <v>0</v>
      </c>
      <c r="FA51" s="146">
        <v>0</v>
      </c>
      <c r="FB51" s="146">
        <v>0</v>
      </c>
      <c r="FC51" s="146">
        <v>0</v>
      </c>
      <c r="FD51" s="146">
        <v>0</v>
      </c>
      <c r="FE51" s="146">
        <v>0</v>
      </c>
      <c r="FF51" s="146">
        <v>0</v>
      </c>
      <c r="FG51" s="146">
        <v>0</v>
      </c>
      <c r="FH51" s="146">
        <v>0</v>
      </c>
      <c r="FI51" s="146">
        <v>0</v>
      </c>
      <c r="FJ51" s="146">
        <f t="shared" si="286"/>
        <v>0</v>
      </c>
      <c r="FK51" s="146">
        <v>0</v>
      </c>
      <c r="FL51" s="146">
        <v>0</v>
      </c>
      <c r="FM51" s="146">
        <v>0</v>
      </c>
      <c r="FN51" s="146">
        <v>0</v>
      </c>
      <c r="FO51" s="146">
        <v>0</v>
      </c>
      <c r="FP51" s="146">
        <v>0</v>
      </c>
      <c r="FQ51" s="146">
        <v>0</v>
      </c>
      <c r="FR51" s="146">
        <v>0</v>
      </c>
      <c r="FS51" s="146">
        <v>0</v>
      </c>
      <c r="FT51" s="146">
        <v>0</v>
      </c>
      <c r="FU51" s="146">
        <v>0</v>
      </c>
      <c r="FV51" s="146">
        <v>0</v>
      </c>
      <c r="FW51" s="146">
        <f t="shared" si="287"/>
        <v>0</v>
      </c>
      <c r="FX51" s="146">
        <v>0</v>
      </c>
      <c r="FY51" s="146">
        <v>0</v>
      </c>
      <c r="FZ51" s="146">
        <v>0</v>
      </c>
      <c r="GA51" s="146">
        <v>0</v>
      </c>
      <c r="GB51" s="146">
        <v>0</v>
      </c>
      <c r="GC51" s="146">
        <v>0</v>
      </c>
      <c r="GD51" s="146">
        <v>0</v>
      </c>
      <c r="GE51" s="146">
        <v>0</v>
      </c>
      <c r="GF51" s="146">
        <v>0</v>
      </c>
      <c r="GG51" s="146">
        <v>0</v>
      </c>
      <c r="GH51" s="146">
        <v>0</v>
      </c>
      <c r="GI51" s="146">
        <v>0</v>
      </c>
      <c r="GJ51" s="154">
        <f t="shared" si="288"/>
        <v>0</v>
      </c>
      <c r="GK51" s="146">
        <v>0</v>
      </c>
      <c r="GL51" s="146">
        <v>0</v>
      </c>
      <c r="GM51" s="146">
        <v>0</v>
      </c>
      <c r="GN51" s="146">
        <v>0</v>
      </c>
      <c r="GO51" s="146">
        <v>0</v>
      </c>
      <c r="GP51" s="146">
        <v>0</v>
      </c>
      <c r="GQ51" s="146">
        <v>0</v>
      </c>
      <c r="GR51" s="146">
        <v>0</v>
      </c>
      <c r="GS51" s="146">
        <v>0</v>
      </c>
      <c r="GT51" s="146">
        <v>0</v>
      </c>
      <c r="GU51" s="146">
        <v>0</v>
      </c>
      <c r="GV51" s="146">
        <v>0</v>
      </c>
      <c r="GW51" s="154">
        <f t="shared" si="289"/>
        <v>0</v>
      </c>
      <c r="GX51" s="146">
        <v>0</v>
      </c>
      <c r="GY51" s="146">
        <v>0</v>
      </c>
      <c r="GZ51" s="146">
        <v>0</v>
      </c>
      <c r="HA51" s="146">
        <v>0</v>
      </c>
      <c r="HB51" s="146">
        <v>0</v>
      </c>
      <c r="HC51" s="146">
        <v>0</v>
      </c>
      <c r="HD51" s="146">
        <v>0</v>
      </c>
      <c r="HE51" s="146">
        <v>0</v>
      </c>
      <c r="HF51" s="146">
        <v>0</v>
      </c>
      <c r="HG51" s="146">
        <v>0</v>
      </c>
      <c r="HH51" s="146">
        <v>0</v>
      </c>
      <c r="HI51" s="146">
        <v>0</v>
      </c>
      <c r="HJ51" s="154">
        <f t="shared" si="290"/>
        <v>0</v>
      </c>
      <c r="HK51" s="146">
        <v>0</v>
      </c>
      <c r="HL51" s="146">
        <v>0</v>
      </c>
      <c r="HM51" s="146">
        <v>0</v>
      </c>
      <c r="HN51" s="146">
        <v>0</v>
      </c>
      <c r="HO51" s="146">
        <v>0</v>
      </c>
      <c r="HP51" s="146">
        <v>0</v>
      </c>
      <c r="HQ51" s="146">
        <v>0</v>
      </c>
      <c r="HR51" s="146">
        <v>0</v>
      </c>
      <c r="HS51" s="146">
        <v>0</v>
      </c>
      <c r="HT51" s="146">
        <v>0</v>
      </c>
      <c r="HU51" s="146">
        <v>0</v>
      </c>
      <c r="HV51" s="146">
        <v>0</v>
      </c>
      <c r="HW51" s="154">
        <f t="shared" si="291"/>
        <v>0</v>
      </c>
      <c r="HX51" s="146">
        <v>0</v>
      </c>
      <c r="HY51" s="146">
        <v>0</v>
      </c>
      <c r="HZ51" s="146">
        <v>0</v>
      </c>
      <c r="IA51" s="146">
        <v>0</v>
      </c>
      <c r="IB51" s="146">
        <v>0</v>
      </c>
      <c r="IC51" s="146">
        <v>0</v>
      </c>
      <c r="ID51" s="146">
        <v>0</v>
      </c>
      <c r="IE51" s="146">
        <v>0</v>
      </c>
      <c r="IF51" s="146">
        <v>0</v>
      </c>
      <c r="IG51" s="146">
        <v>0</v>
      </c>
      <c r="IH51" s="146">
        <v>0</v>
      </c>
      <c r="II51" s="146">
        <v>0</v>
      </c>
      <c r="IJ51" s="146">
        <f t="shared" si="292"/>
        <v>0</v>
      </c>
      <c r="IK51" s="146">
        <v>0</v>
      </c>
      <c r="IL51" s="146">
        <v>0</v>
      </c>
      <c r="IM51" s="146">
        <v>0</v>
      </c>
      <c r="IN51" s="146">
        <v>0</v>
      </c>
      <c r="IO51" s="146">
        <v>0</v>
      </c>
      <c r="IP51" s="146">
        <v>0</v>
      </c>
      <c r="IQ51" s="146">
        <v>0</v>
      </c>
      <c r="IR51" s="146">
        <v>0</v>
      </c>
      <c r="IS51" s="146">
        <v>0</v>
      </c>
      <c r="IT51" s="146">
        <v>0</v>
      </c>
      <c r="IU51" s="146">
        <v>0</v>
      </c>
      <c r="IV51" s="146">
        <v>0</v>
      </c>
      <c r="IW51" s="154">
        <f t="shared" si="260"/>
        <v>0</v>
      </c>
      <c r="IX51" s="146">
        <v>0</v>
      </c>
      <c r="IY51" s="146">
        <v>0</v>
      </c>
      <c r="IZ51" s="146">
        <v>0</v>
      </c>
      <c r="JA51" s="146">
        <v>0</v>
      </c>
      <c r="JB51" s="146">
        <v>0</v>
      </c>
      <c r="JC51" s="146">
        <v>0</v>
      </c>
      <c r="JD51" s="146">
        <v>0</v>
      </c>
      <c r="JE51" s="146">
        <v>0</v>
      </c>
      <c r="JF51" s="146">
        <v>0</v>
      </c>
      <c r="JG51" s="146">
        <v>0</v>
      </c>
      <c r="JH51" s="146">
        <v>0</v>
      </c>
      <c r="JI51" s="146">
        <v>0</v>
      </c>
      <c r="JJ51" s="154">
        <f t="shared" si="262"/>
        <v>0</v>
      </c>
      <c r="JK51" s="146">
        <v>0</v>
      </c>
      <c r="JL51" s="146">
        <v>0</v>
      </c>
      <c r="JM51" s="146">
        <v>0</v>
      </c>
      <c r="JN51" s="146">
        <v>0</v>
      </c>
      <c r="JO51" s="146">
        <v>0</v>
      </c>
      <c r="JP51" s="146">
        <v>0</v>
      </c>
      <c r="JQ51" s="146">
        <v>0</v>
      </c>
      <c r="JR51" s="146">
        <v>0</v>
      </c>
      <c r="JS51" s="146">
        <v>0</v>
      </c>
      <c r="JT51" s="146">
        <v>0</v>
      </c>
      <c r="JU51" s="146">
        <v>0</v>
      </c>
      <c r="JV51" s="146">
        <v>0</v>
      </c>
      <c r="JW51" s="238">
        <f t="shared" si="264"/>
        <v>0</v>
      </c>
      <c r="JX51" s="238">
        <v>0</v>
      </c>
      <c r="JY51" s="146">
        <v>0</v>
      </c>
      <c r="JZ51" s="146">
        <v>0</v>
      </c>
      <c r="KA51" s="146">
        <v>0</v>
      </c>
      <c r="KB51" s="146">
        <v>0</v>
      </c>
      <c r="KC51" s="146">
        <v>0</v>
      </c>
      <c r="KD51" s="146">
        <v>0</v>
      </c>
      <c r="KE51" s="146">
        <v>0</v>
      </c>
      <c r="KF51" s="146">
        <v>0</v>
      </c>
      <c r="KG51" s="146">
        <v>0</v>
      </c>
      <c r="KH51" s="146">
        <v>0</v>
      </c>
      <c r="KI51" s="146">
        <v>0</v>
      </c>
      <c r="KJ51" s="238">
        <f t="shared" si="266"/>
        <v>0</v>
      </c>
      <c r="KK51" s="238">
        <v>0</v>
      </c>
      <c r="KL51" s="146">
        <v>0</v>
      </c>
      <c r="KM51" s="146">
        <v>0</v>
      </c>
      <c r="KN51" s="146">
        <v>0</v>
      </c>
      <c r="KO51" s="146">
        <v>0</v>
      </c>
      <c r="KP51" s="146">
        <v>0</v>
      </c>
      <c r="KQ51" s="146">
        <v>0</v>
      </c>
      <c r="KR51" s="146">
        <v>0</v>
      </c>
      <c r="KS51" s="146">
        <v>0</v>
      </c>
      <c r="KT51" s="146">
        <v>0</v>
      </c>
      <c r="KU51" s="146">
        <v>0</v>
      </c>
      <c r="KV51" s="146">
        <v>0</v>
      </c>
      <c r="KW51" s="238">
        <f t="shared" si="268"/>
        <v>0</v>
      </c>
      <c r="KX51" s="238">
        <v>0</v>
      </c>
      <c r="KY51" s="146">
        <v>0</v>
      </c>
      <c r="KZ51" s="146">
        <v>0</v>
      </c>
      <c r="LA51" s="146">
        <v>0</v>
      </c>
      <c r="LB51" s="146">
        <v>0</v>
      </c>
      <c r="LC51" s="146">
        <v>0</v>
      </c>
      <c r="LD51" s="146">
        <v>0</v>
      </c>
      <c r="LE51" s="146">
        <v>0</v>
      </c>
      <c r="LF51" s="146">
        <v>0</v>
      </c>
      <c r="LG51" s="146">
        <v>0</v>
      </c>
      <c r="LH51" s="146">
        <v>0</v>
      </c>
      <c r="LI51" s="146">
        <v>0</v>
      </c>
      <c r="LJ51" s="238">
        <f t="shared" si="270"/>
        <v>0</v>
      </c>
      <c r="LK51" s="238">
        <v>0</v>
      </c>
      <c r="LL51" s="146">
        <v>0</v>
      </c>
      <c r="LM51" s="146">
        <v>0</v>
      </c>
      <c r="LN51" s="146">
        <v>0</v>
      </c>
      <c r="LO51" s="146">
        <v>0</v>
      </c>
      <c r="LP51" s="146">
        <v>0</v>
      </c>
      <c r="LQ51" s="146">
        <v>0</v>
      </c>
      <c r="LR51" s="146">
        <v>0</v>
      </c>
      <c r="LS51" s="146">
        <v>0</v>
      </c>
      <c r="LT51" s="146">
        <v>0</v>
      </c>
      <c r="LU51" s="146">
        <v>0</v>
      </c>
      <c r="LV51" s="146">
        <v>0</v>
      </c>
      <c r="LW51" s="238">
        <f t="shared" si="272"/>
        <v>0</v>
      </c>
      <c r="LX51" s="238">
        <v>0</v>
      </c>
      <c r="LY51" s="146">
        <v>0</v>
      </c>
      <c r="LZ51" s="146">
        <v>0</v>
      </c>
      <c r="MA51" s="146">
        <v>0</v>
      </c>
      <c r="MB51" s="146">
        <v>0</v>
      </c>
      <c r="MC51" s="146">
        <v>0</v>
      </c>
      <c r="MD51" s="146">
        <v>0</v>
      </c>
      <c r="ME51" s="146">
        <v>0</v>
      </c>
      <c r="MF51" s="146">
        <v>0</v>
      </c>
      <c r="MG51" s="146">
        <v>0</v>
      </c>
      <c r="MH51" s="146">
        <v>0</v>
      </c>
      <c r="MI51" s="146">
        <v>0</v>
      </c>
      <c r="MJ51" s="204">
        <f t="shared" si="274"/>
        <v>0</v>
      </c>
    </row>
    <row r="52" spans="1:348" ht="15.75" x14ac:dyDescent="0.25">
      <c r="A52" s="30">
        <v>701305</v>
      </c>
      <c r="B52" s="31"/>
      <c r="C52" s="32" t="s">
        <v>255</v>
      </c>
      <c r="D52" s="32" t="s">
        <v>18</v>
      </c>
      <c r="E52" s="146">
        <v>0</v>
      </c>
      <c r="F52" s="146">
        <v>0</v>
      </c>
      <c r="G52" s="146">
        <v>0</v>
      </c>
      <c r="H52" s="146">
        <v>0</v>
      </c>
      <c r="I52" s="146">
        <v>0</v>
      </c>
      <c r="J52" s="146">
        <v>0</v>
      </c>
      <c r="K52" s="146">
        <v>0</v>
      </c>
      <c r="L52" s="146">
        <v>0</v>
      </c>
      <c r="M52" s="146">
        <v>0</v>
      </c>
      <c r="N52" s="146">
        <v>0</v>
      </c>
      <c r="O52" s="146">
        <v>0</v>
      </c>
      <c r="P52" s="146">
        <v>0</v>
      </c>
      <c r="Q52" s="146">
        <v>0</v>
      </c>
      <c r="R52" s="146">
        <v>0</v>
      </c>
      <c r="S52" s="146">
        <v>0</v>
      </c>
      <c r="T52" s="146">
        <v>0</v>
      </c>
      <c r="U52" s="146">
        <v>0</v>
      </c>
      <c r="V52" s="146">
        <v>0</v>
      </c>
      <c r="W52" s="146">
        <f t="shared" si="275"/>
        <v>0</v>
      </c>
      <c r="X52" s="146">
        <v>0</v>
      </c>
      <c r="Y52" s="146">
        <v>0</v>
      </c>
      <c r="Z52" s="146">
        <v>0</v>
      </c>
      <c r="AA52" s="146">
        <v>0</v>
      </c>
      <c r="AB52" s="146">
        <v>0</v>
      </c>
      <c r="AC52" s="146">
        <v>0</v>
      </c>
      <c r="AD52" s="146">
        <v>0</v>
      </c>
      <c r="AE52" s="146">
        <v>0</v>
      </c>
      <c r="AF52" s="146">
        <v>0</v>
      </c>
      <c r="AG52" s="146">
        <v>0</v>
      </c>
      <c r="AH52" s="146">
        <v>0</v>
      </c>
      <c r="AI52" s="146">
        <v>0</v>
      </c>
      <c r="AJ52" s="146">
        <f t="shared" si="276"/>
        <v>0</v>
      </c>
      <c r="AK52" s="146">
        <v>0</v>
      </c>
      <c r="AL52" s="146">
        <v>0</v>
      </c>
      <c r="AM52" s="146">
        <v>0</v>
      </c>
      <c r="AN52" s="146">
        <v>0</v>
      </c>
      <c r="AO52" s="146">
        <v>0</v>
      </c>
      <c r="AP52" s="146">
        <v>0</v>
      </c>
      <c r="AQ52" s="146">
        <v>0</v>
      </c>
      <c r="AR52" s="146">
        <v>0</v>
      </c>
      <c r="AS52" s="146">
        <v>0</v>
      </c>
      <c r="AT52" s="146">
        <v>0</v>
      </c>
      <c r="AU52" s="146">
        <v>0</v>
      </c>
      <c r="AV52" s="146">
        <v>0</v>
      </c>
      <c r="AW52" s="146">
        <f t="shared" si="277"/>
        <v>0</v>
      </c>
      <c r="AX52" s="146">
        <v>0</v>
      </c>
      <c r="AY52" s="146">
        <v>0</v>
      </c>
      <c r="AZ52" s="146">
        <v>0</v>
      </c>
      <c r="BA52" s="146">
        <v>0</v>
      </c>
      <c r="BB52" s="146">
        <v>0</v>
      </c>
      <c r="BC52" s="146">
        <v>0</v>
      </c>
      <c r="BD52" s="146">
        <v>0</v>
      </c>
      <c r="BE52" s="146">
        <v>0</v>
      </c>
      <c r="BF52" s="146">
        <v>0</v>
      </c>
      <c r="BG52" s="146">
        <v>0</v>
      </c>
      <c r="BH52" s="146">
        <v>0</v>
      </c>
      <c r="BI52" s="146">
        <v>0</v>
      </c>
      <c r="BJ52" s="146">
        <f t="shared" si="278"/>
        <v>0</v>
      </c>
      <c r="BK52" s="146">
        <v>0</v>
      </c>
      <c r="BL52" s="146">
        <v>0</v>
      </c>
      <c r="BM52" s="146">
        <v>0</v>
      </c>
      <c r="BN52" s="146">
        <v>0</v>
      </c>
      <c r="BO52" s="146">
        <v>0</v>
      </c>
      <c r="BP52" s="146">
        <v>0</v>
      </c>
      <c r="BQ52" s="146">
        <v>0</v>
      </c>
      <c r="BR52" s="146">
        <v>293368.96482223342</v>
      </c>
      <c r="BS52" s="146">
        <v>8.4920714404437074</v>
      </c>
      <c r="BT52" s="146">
        <v>299748.97049741284</v>
      </c>
      <c r="BU52" s="146">
        <v>344.77474545151188</v>
      </c>
      <c r="BV52" s="146">
        <v>297597.34510098479</v>
      </c>
      <c r="BW52" s="146">
        <f t="shared" si="279"/>
        <v>891068.54723752302</v>
      </c>
      <c r="BX52" s="146">
        <v>299228.65961442166</v>
      </c>
      <c r="BY52" s="146">
        <v>302953.51564847259</v>
      </c>
      <c r="BZ52" s="146">
        <v>300667.91583208158</v>
      </c>
      <c r="CA52" s="146">
        <v>301262.98960941419</v>
      </c>
      <c r="CB52" s="146">
        <v>302851.20818728092</v>
      </c>
      <c r="CC52" s="146">
        <v>304126.86229344015</v>
      </c>
      <c r="CD52" s="146">
        <v>303709.2575112668</v>
      </c>
      <c r="CE52" s="146">
        <v>304408.46498915076</v>
      </c>
      <c r="CF52" s="146">
        <v>304074.54143715563</v>
      </c>
      <c r="CG52" s="146">
        <v>306713.59810549143</v>
      </c>
      <c r="CH52" s="146">
        <v>307387.66862794169</v>
      </c>
      <c r="CI52" s="146">
        <v>307087.64263061318</v>
      </c>
      <c r="CJ52" s="146">
        <f t="shared" si="280"/>
        <v>3644472.3244867306</v>
      </c>
      <c r="CK52" s="146">
        <v>307371.57774161245</v>
      </c>
      <c r="CL52" s="146">
        <v>340502.07928559504</v>
      </c>
      <c r="CM52" s="146">
        <v>358951.78822400264</v>
      </c>
      <c r="CN52" s="146">
        <v>304132.39354865643</v>
      </c>
      <c r="CO52" s="146">
        <v>349123.6855282925</v>
      </c>
      <c r="CP52" s="146">
        <v>311817.72658988484</v>
      </c>
      <c r="CQ52" s="146">
        <v>447525.71987147396</v>
      </c>
      <c r="CR52" s="146">
        <v>277766.64997496241</v>
      </c>
      <c r="CS52" s="146">
        <v>310812.05141044903</v>
      </c>
      <c r="CT52" s="146">
        <v>310753.63044566853</v>
      </c>
      <c r="CU52" s="146">
        <v>310791.1867801703</v>
      </c>
      <c r="CV52" s="146">
        <v>310541.3329160409</v>
      </c>
      <c r="CW52" s="146">
        <f t="shared" si="281"/>
        <v>3940089.8223168096</v>
      </c>
      <c r="CX52" s="146">
        <v>310763.28530295443</v>
      </c>
      <c r="CY52" s="146">
        <v>312492.30600066774</v>
      </c>
      <c r="CZ52" s="146">
        <v>310393.11759305623</v>
      </c>
      <c r="DA52" s="146">
        <v>309914.70860457356</v>
      </c>
      <c r="DB52" s="146">
        <v>309563.05065932224</v>
      </c>
      <c r="DC52" s="146">
        <v>309445.81856117526</v>
      </c>
      <c r="DD52" s="146">
        <v>309609.72437823389</v>
      </c>
      <c r="DE52" s="146">
        <v>309707.56284426647</v>
      </c>
      <c r="DF52" s="146">
        <v>309424.27098981792</v>
      </c>
      <c r="DG52" s="146">
        <v>309374.57260891359</v>
      </c>
      <c r="DH52" s="146">
        <v>309369.16558170604</v>
      </c>
      <c r="DI52" s="146">
        <v>309402.93765648484</v>
      </c>
      <c r="DJ52" s="146">
        <f t="shared" si="282"/>
        <v>3719460.5207811724</v>
      </c>
      <c r="DK52" s="146">
        <v>309386.71169253887</v>
      </c>
      <c r="DL52" s="146">
        <v>311174.47341846104</v>
      </c>
      <c r="DM52" s="146">
        <v>309391.67104823893</v>
      </c>
      <c r="DN52" s="146">
        <v>310551.21724253049</v>
      </c>
      <c r="DO52" s="146">
        <v>309424.03296611604</v>
      </c>
      <c r="DP52" s="146">
        <v>309428.30537472863</v>
      </c>
      <c r="DQ52" s="146">
        <v>0</v>
      </c>
      <c r="DR52" s="146">
        <v>0</v>
      </c>
      <c r="DS52" s="146">
        <v>0</v>
      </c>
      <c r="DT52" s="146">
        <v>125.31810215330944</v>
      </c>
      <c r="DU52" s="146">
        <v>125.94203805708565</v>
      </c>
      <c r="DV52" s="146">
        <v>0</v>
      </c>
      <c r="DW52" s="146">
        <f t="shared" si="283"/>
        <v>1859607.6718828245</v>
      </c>
      <c r="DX52" s="146">
        <v>0</v>
      </c>
      <c r="DY52" s="146">
        <v>5.85</v>
      </c>
      <c r="DZ52" s="146">
        <v>9475.35</v>
      </c>
      <c r="EA52" s="146">
        <v>-7.0400000000008731</v>
      </c>
      <c r="EB52" s="146">
        <v>0</v>
      </c>
      <c r="EC52" s="146">
        <v>0</v>
      </c>
      <c r="ED52" s="146">
        <v>0</v>
      </c>
      <c r="EE52" s="146">
        <v>0</v>
      </c>
      <c r="EF52" s="146">
        <v>0</v>
      </c>
      <c r="EG52" s="146">
        <v>0</v>
      </c>
      <c r="EH52" s="146">
        <v>0</v>
      </c>
      <c r="EI52" s="146">
        <v>0</v>
      </c>
      <c r="EJ52" s="146">
        <f t="shared" si="284"/>
        <v>9474.16</v>
      </c>
      <c r="EK52" s="146">
        <v>0</v>
      </c>
      <c r="EL52" s="146">
        <v>0</v>
      </c>
      <c r="EM52" s="146">
        <v>0</v>
      </c>
      <c r="EN52" s="146">
        <v>0</v>
      </c>
      <c r="EO52" s="146">
        <v>0</v>
      </c>
      <c r="EP52" s="146">
        <v>228.55</v>
      </c>
      <c r="EQ52" s="146">
        <v>0</v>
      </c>
      <c r="ER52" s="146">
        <v>0</v>
      </c>
      <c r="ES52" s="146">
        <v>0</v>
      </c>
      <c r="ET52" s="146">
        <v>0</v>
      </c>
      <c r="EU52" s="146">
        <v>0</v>
      </c>
      <c r="EV52" s="146">
        <v>7418.83</v>
      </c>
      <c r="EW52" s="146">
        <f t="shared" si="285"/>
        <v>7647.38</v>
      </c>
      <c r="EX52" s="146">
        <v>0</v>
      </c>
      <c r="EY52" s="146">
        <v>0</v>
      </c>
      <c r="EZ52" s="146">
        <v>0</v>
      </c>
      <c r="FA52" s="146">
        <v>0</v>
      </c>
      <c r="FB52" s="146">
        <v>0</v>
      </c>
      <c r="FC52" s="146">
        <v>0</v>
      </c>
      <c r="FD52" s="146">
        <v>0</v>
      </c>
      <c r="FE52" s="146">
        <v>0</v>
      </c>
      <c r="FF52" s="146">
        <v>7501.63</v>
      </c>
      <c r="FG52" s="146">
        <v>0</v>
      </c>
      <c r="FH52" s="146">
        <v>0</v>
      </c>
      <c r="FI52" s="146">
        <v>-95.5600000000004</v>
      </c>
      <c r="FJ52" s="146">
        <f t="shared" si="286"/>
        <v>7406.07</v>
      </c>
      <c r="FK52" s="146">
        <v>0</v>
      </c>
      <c r="FL52" s="146">
        <v>0</v>
      </c>
      <c r="FM52" s="146">
        <v>0</v>
      </c>
      <c r="FN52" s="146">
        <v>0</v>
      </c>
      <c r="FO52" s="146">
        <v>0</v>
      </c>
      <c r="FP52" s="146">
        <v>0</v>
      </c>
      <c r="FQ52" s="146">
        <v>0</v>
      </c>
      <c r="FR52" s="146">
        <v>0</v>
      </c>
      <c r="FS52" s="146">
        <v>0</v>
      </c>
      <c r="FT52" s="146">
        <v>0</v>
      </c>
      <c r="FU52" s="146">
        <v>0</v>
      </c>
      <c r="FV52" s="146">
        <v>0</v>
      </c>
      <c r="FW52" s="146">
        <f t="shared" si="287"/>
        <v>0</v>
      </c>
      <c r="FX52" s="146">
        <v>0</v>
      </c>
      <c r="FY52" s="146">
        <v>0</v>
      </c>
      <c r="FZ52" s="146">
        <v>0</v>
      </c>
      <c r="GA52" s="146">
        <v>0</v>
      </c>
      <c r="GB52" s="146">
        <v>0</v>
      </c>
      <c r="GC52" s="146">
        <v>0</v>
      </c>
      <c r="GD52" s="146">
        <v>0</v>
      </c>
      <c r="GE52" s="146">
        <v>0</v>
      </c>
      <c r="GF52" s="146">
        <v>0</v>
      </c>
      <c r="GG52" s="146">
        <v>0</v>
      </c>
      <c r="GH52" s="146">
        <v>0</v>
      </c>
      <c r="GI52" s="146">
        <v>0</v>
      </c>
      <c r="GJ52" s="154">
        <f t="shared" si="288"/>
        <v>0</v>
      </c>
      <c r="GK52" s="146">
        <v>0</v>
      </c>
      <c r="GL52" s="146">
        <v>0</v>
      </c>
      <c r="GM52" s="146">
        <v>7972.18</v>
      </c>
      <c r="GN52" s="146">
        <v>0</v>
      </c>
      <c r="GO52" s="146">
        <v>0</v>
      </c>
      <c r="GP52" s="146">
        <v>0</v>
      </c>
      <c r="GQ52" s="146">
        <v>0</v>
      </c>
      <c r="GR52" s="146">
        <v>0</v>
      </c>
      <c r="GS52" s="146">
        <v>0</v>
      </c>
      <c r="GT52" s="146">
        <v>0</v>
      </c>
      <c r="GU52" s="146">
        <v>0</v>
      </c>
      <c r="GV52" s="146">
        <v>0</v>
      </c>
      <c r="GW52" s="154">
        <f t="shared" si="289"/>
        <v>7972.18</v>
      </c>
      <c r="GX52" s="146">
        <v>0</v>
      </c>
      <c r="GY52" s="146">
        <v>0</v>
      </c>
      <c r="GZ52" s="146">
        <v>0</v>
      </c>
      <c r="HA52" s="146">
        <v>0</v>
      </c>
      <c r="HB52" s="146">
        <v>0</v>
      </c>
      <c r="HC52" s="146">
        <v>0</v>
      </c>
      <c r="HD52" s="146">
        <v>0</v>
      </c>
      <c r="HE52" s="146">
        <v>0</v>
      </c>
      <c r="HF52" s="146">
        <v>0</v>
      </c>
      <c r="HG52" s="146">
        <v>0</v>
      </c>
      <c r="HH52" s="146">
        <v>0</v>
      </c>
      <c r="HI52" s="146">
        <v>0</v>
      </c>
      <c r="HJ52" s="154">
        <f t="shared" si="290"/>
        <v>0</v>
      </c>
      <c r="HK52" s="146">
        <v>0</v>
      </c>
      <c r="HL52" s="146">
        <v>0</v>
      </c>
      <c r="HM52" s="146">
        <v>0</v>
      </c>
      <c r="HN52" s="146">
        <v>0</v>
      </c>
      <c r="HO52" s="146">
        <v>0</v>
      </c>
      <c r="HP52" s="146">
        <v>0</v>
      </c>
      <c r="HQ52" s="146">
        <v>0</v>
      </c>
      <c r="HR52" s="146">
        <v>0</v>
      </c>
      <c r="HS52" s="146">
        <v>0</v>
      </c>
      <c r="HT52" s="146">
        <v>0</v>
      </c>
      <c r="HU52" s="146">
        <v>0</v>
      </c>
      <c r="HV52" s="146">
        <v>0</v>
      </c>
      <c r="HW52" s="154">
        <f t="shared" si="291"/>
        <v>0</v>
      </c>
      <c r="HX52" s="146">
        <v>0</v>
      </c>
      <c r="HY52" s="146">
        <v>0</v>
      </c>
      <c r="HZ52" s="146">
        <v>0</v>
      </c>
      <c r="IA52" s="146">
        <v>0</v>
      </c>
      <c r="IB52" s="146">
        <v>0</v>
      </c>
      <c r="IC52" s="146">
        <v>0</v>
      </c>
      <c r="ID52" s="146">
        <v>0</v>
      </c>
      <c r="IE52" s="146">
        <v>0</v>
      </c>
      <c r="IF52" s="146">
        <v>0</v>
      </c>
      <c r="IG52" s="146">
        <v>0</v>
      </c>
      <c r="IH52" s="146">
        <v>0</v>
      </c>
      <c r="II52" s="146">
        <v>0</v>
      </c>
      <c r="IJ52" s="146">
        <f t="shared" si="292"/>
        <v>0</v>
      </c>
      <c r="IK52" s="146">
        <v>0</v>
      </c>
      <c r="IL52" s="146">
        <v>0</v>
      </c>
      <c r="IM52" s="146">
        <v>0</v>
      </c>
      <c r="IN52" s="146">
        <v>0</v>
      </c>
      <c r="IO52" s="146">
        <v>0</v>
      </c>
      <c r="IP52" s="146">
        <v>0</v>
      </c>
      <c r="IQ52" s="146">
        <v>0</v>
      </c>
      <c r="IR52" s="146">
        <v>0</v>
      </c>
      <c r="IS52" s="146">
        <v>0</v>
      </c>
      <c r="IT52" s="146">
        <v>0</v>
      </c>
      <c r="IU52" s="146">
        <v>0</v>
      </c>
      <c r="IV52" s="146">
        <v>0</v>
      </c>
      <c r="IW52" s="154">
        <f t="shared" si="260"/>
        <v>0</v>
      </c>
      <c r="IX52" s="146">
        <v>0</v>
      </c>
      <c r="IY52" s="146">
        <v>0</v>
      </c>
      <c r="IZ52" s="146">
        <v>0</v>
      </c>
      <c r="JA52" s="146">
        <v>0</v>
      </c>
      <c r="JB52" s="146">
        <v>0</v>
      </c>
      <c r="JC52" s="146">
        <v>0</v>
      </c>
      <c r="JD52" s="146">
        <v>0</v>
      </c>
      <c r="JE52" s="146">
        <v>0</v>
      </c>
      <c r="JF52" s="146">
        <v>0</v>
      </c>
      <c r="JG52" s="146">
        <v>0</v>
      </c>
      <c r="JH52" s="146">
        <v>0</v>
      </c>
      <c r="JI52" s="146">
        <v>0</v>
      </c>
      <c r="JJ52" s="154">
        <f t="shared" si="262"/>
        <v>0</v>
      </c>
      <c r="JK52" s="146">
        <v>0</v>
      </c>
      <c r="JL52" s="146">
        <v>0</v>
      </c>
      <c r="JM52" s="146">
        <v>0</v>
      </c>
      <c r="JN52" s="146">
        <v>0</v>
      </c>
      <c r="JO52" s="146">
        <v>0</v>
      </c>
      <c r="JP52" s="146">
        <v>0</v>
      </c>
      <c r="JQ52" s="146">
        <v>0</v>
      </c>
      <c r="JR52" s="146">
        <v>0</v>
      </c>
      <c r="JS52" s="146">
        <v>0</v>
      </c>
      <c r="JT52" s="146">
        <v>0</v>
      </c>
      <c r="JU52" s="146">
        <v>0</v>
      </c>
      <c r="JV52" s="146">
        <v>0</v>
      </c>
      <c r="JW52" s="238">
        <f t="shared" si="264"/>
        <v>0</v>
      </c>
      <c r="JX52" s="238">
        <v>0</v>
      </c>
      <c r="JY52" s="146">
        <v>0</v>
      </c>
      <c r="JZ52" s="146">
        <v>0</v>
      </c>
      <c r="KA52" s="146">
        <v>0</v>
      </c>
      <c r="KB52" s="146">
        <v>0</v>
      </c>
      <c r="KC52" s="146">
        <v>0</v>
      </c>
      <c r="KD52" s="146">
        <v>0</v>
      </c>
      <c r="KE52" s="146">
        <v>0</v>
      </c>
      <c r="KF52" s="146">
        <v>0</v>
      </c>
      <c r="KG52" s="146">
        <v>0</v>
      </c>
      <c r="KH52" s="146">
        <v>0</v>
      </c>
      <c r="KI52" s="146">
        <v>0</v>
      </c>
      <c r="KJ52" s="238">
        <f t="shared" si="266"/>
        <v>0</v>
      </c>
      <c r="KK52" s="238">
        <v>0</v>
      </c>
      <c r="KL52" s="146">
        <v>0</v>
      </c>
      <c r="KM52" s="146">
        <v>0</v>
      </c>
      <c r="KN52" s="146">
        <v>0</v>
      </c>
      <c r="KO52" s="146">
        <v>0</v>
      </c>
      <c r="KP52" s="146">
        <v>0</v>
      </c>
      <c r="KQ52" s="146">
        <v>0</v>
      </c>
      <c r="KR52" s="146">
        <v>0</v>
      </c>
      <c r="KS52" s="146">
        <v>0</v>
      </c>
      <c r="KT52" s="146">
        <v>0</v>
      </c>
      <c r="KU52" s="146">
        <v>0</v>
      </c>
      <c r="KV52" s="146">
        <v>0</v>
      </c>
      <c r="KW52" s="238">
        <f t="shared" si="268"/>
        <v>0</v>
      </c>
      <c r="KX52" s="238">
        <v>0</v>
      </c>
      <c r="KY52" s="146">
        <v>0</v>
      </c>
      <c r="KZ52" s="146">
        <v>0</v>
      </c>
      <c r="LA52" s="146">
        <v>0</v>
      </c>
      <c r="LB52" s="146">
        <v>0</v>
      </c>
      <c r="LC52" s="146">
        <v>0</v>
      </c>
      <c r="LD52" s="146">
        <v>0</v>
      </c>
      <c r="LE52" s="146">
        <v>0</v>
      </c>
      <c r="LF52" s="146">
        <v>0</v>
      </c>
      <c r="LG52" s="146">
        <v>0</v>
      </c>
      <c r="LH52" s="146">
        <v>0</v>
      </c>
      <c r="LI52" s="146">
        <v>0</v>
      </c>
      <c r="LJ52" s="238">
        <f t="shared" si="270"/>
        <v>0</v>
      </c>
      <c r="LK52" s="238">
        <v>0</v>
      </c>
      <c r="LL52" s="146">
        <v>0</v>
      </c>
      <c r="LM52" s="146">
        <v>0</v>
      </c>
      <c r="LN52" s="146">
        <v>0</v>
      </c>
      <c r="LO52" s="146">
        <v>0</v>
      </c>
      <c r="LP52" s="146">
        <v>0</v>
      </c>
      <c r="LQ52" s="146">
        <v>0</v>
      </c>
      <c r="LR52" s="146">
        <v>0</v>
      </c>
      <c r="LS52" s="146">
        <v>0</v>
      </c>
      <c r="LT52" s="146">
        <v>0</v>
      </c>
      <c r="LU52" s="146">
        <v>0</v>
      </c>
      <c r="LV52" s="146">
        <v>0</v>
      </c>
      <c r="LW52" s="238">
        <f t="shared" si="272"/>
        <v>0</v>
      </c>
      <c r="LX52" s="238">
        <v>0</v>
      </c>
      <c r="LY52" s="146">
        <v>0</v>
      </c>
      <c r="LZ52" s="146">
        <v>0</v>
      </c>
      <c r="MA52" s="146">
        <v>0</v>
      </c>
      <c r="MB52" s="146">
        <v>0</v>
      </c>
      <c r="MC52" s="146">
        <v>0</v>
      </c>
      <c r="MD52" s="146">
        <v>0</v>
      </c>
      <c r="ME52" s="146">
        <v>0</v>
      </c>
      <c r="MF52" s="146">
        <v>0</v>
      </c>
      <c r="MG52" s="146">
        <v>0</v>
      </c>
      <c r="MH52" s="146">
        <v>0</v>
      </c>
      <c r="MI52" s="146">
        <v>0</v>
      </c>
      <c r="MJ52" s="204">
        <f t="shared" si="274"/>
        <v>0</v>
      </c>
    </row>
    <row r="53" spans="1:348" ht="15.75" x14ac:dyDescent="0.25">
      <c r="A53" s="30">
        <v>701310</v>
      </c>
      <c r="B53" s="31"/>
      <c r="C53" s="32" t="s">
        <v>256</v>
      </c>
      <c r="D53" s="32" t="s">
        <v>19</v>
      </c>
      <c r="E53" s="146">
        <v>0</v>
      </c>
      <c r="F53" s="146">
        <v>0</v>
      </c>
      <c r="G53" s="146">
        <v>0</v>
      </c>
      <c r="H53" s="146">
        <v>0</v>
      </c>
      <c r="I53" s="146">
        <v>0</v>
      </c>
      <c r="J53" s="146">
        <v>0</v>
      </c>
      <c r="K53" s="146">
        <v>0</v>
      </c>
      <c r="L53" s="146">
        <v>0</v>
      </c>
      <c r="M53" s="146">
        <v>0</v>
      </c>
      <c r="N53" s="146">
        <v>0</v>
      </c>
      <c r="O53" s="146">
        <v>0</v>
      </c>
      <c r="P53" s="146">
        <v>0</v>
      </c>
      <c r="Q53" s="146">
        <v>0</v>
      </c>
      <c r="R53" s="146">
        <v>0</v>
      </c>
      <c r="S53" s="146">
        <v>0</v>
      </c>
      <c r="T53" s="146">
        <v>0</v>
      </c>
      <c r="U53" s="146">
        <v>0</v>
      </c>
      <c r="V53" s="146">
        <v>0</v>
      </c>
      <c r="W53" s="146">
        <f t="shared" si="275"/>
        <v>0</v>
      </c>
      <c r="X53" s="146">
        <v>0</v>
      </c>
      <c r="Y53" s="146">
        <v>0</v>
      </c>
      <c r="Z53" s="146">
        <v>0</v>
      </c>
      <c r="AA53" s="146">
        <v>0</v>
      </c>
      <c r="AB53" s="146">
        <v>0</v>
      </c>
      <c r="AC53" s="146">
        <v>0</v>
      </c>
      <c r="AD53" s="146">
        <v>0</v>
      </c>
      <c r="AE53" s="146">
        <v>0</v>
      </c>
      <c r="AF53" s="146">
        <v>0</v>
      </c>
      <c r="AG53" s="146">
        <v>0</v>
      </c>
      <c r="AH53" s="146">
        <v>0</v>
      </c>
      <c r="AI53" s="146">
        <v>0</v>
      </c>
      <c r="AJ53" s="146">
        <f t="shared" si="276"/>
        <v>0</v>
      </c>
      <c r="AK53" s="146">
        <v>0</v>
      </c>
      <c r="AL53" s="146">
        <v>0</v>
      </c>
      <c r="AM53" s="146">
        <v>0</v>
      </c>
      <c r="AN53" s="146">
        <v>0</v>
      </c>
      <c r="AO53" s="146">
        <v>0</v>
      </c>
      <c r="AP53" s="146">
        <v>0</v>
      </c>
      <c r="AQ53" s="146">
        <v>0</v>
      </c>
      <c r="AR53" s="146">
        <v>0</v>
      </c>
      <c r="AS53" s="146">
        <v>0</v>
      </c>
      <c r="AT53" s="146">
        <v>0</v>
      </c>
      <c r="AU53" s="146">
        <v>0</v>
      </c>
      <c r="AV53" s="146">
        <v>0</v>
      </c>
      <c r="AW53" s="146">
        <f t="shared" si="277"/>
        <v>0</v>
      </c>
      <c r="AX53" s="146">
        <v>670828.7693206477</v>
      </c>
      <c r="AY53" s="146">
        <v>802385.3447671507</v>
      </c>
      <c r="AZ53" s="146">
        <v>700823.52349357388</v>
      </c>
      <c r="BA53" s="146">
        <v>647573.4334001001</v>
      </c>
      <c r="BB53" s="146">
        <v>656354.39630278782</v>
      </c>
      <c r="BC53" s="146">
        <v>694480.63424303068</v>
      </c>
      <c r="BD53" s="146">
        <v>682881.42876815249</v>
      </c>
      <c r="BE53" s="146">
        <v>717940.43168920069</v>
      </c>
      <c r="BF53" s="146">
        <v>687326.46882824332</v>
      </c>
      <c r="BG53" s="146">
        <v>696461.35870472377</v>
      </c>
      <c r="BH53" s="146">
        <v>744725.27190786169</v>
      </c>
      <c r="BI53" s="146">
        <v>683400.86876147531</v>
      </c>
      <c r="BJ53" s="146">
        <f t="shared" si="278"/>
        <v>8385181.9301869478</v>
      </c>
      <c r="BK53" s="146">
        <v>742409.03021198476</v>
      </c>
      <c r="BL53" s="146">
        <v>843864.10899682844</v>
      </c>
      <c r="BM53" s="146">
        <v>735621.90352194943</v>
      </c>
      <c r="BN53" s="146">
        <v>676020.32315139426</v>
      </c>
      <c r="BO53" s="146">
        <v>685690.68723919243</v>
      </c>
      <c r="BP53" s="146">
        <v>721809.22341846116</v>
      </c>
      <c r="BQ53" s="146">
        <v>719453.77274244628</v>
      </c>
      <c r="BR53" s="146">
        <v>719104.92447003862</v>
      </c>
      <c r="BS53" s="146">
        <v>718671.63440994848</v>
      </c>
      <c r="BT53" s="146">
        <v>734479.48343348375</v>
      </c>
      <c r="BU53" s="146">
        <v>734525.44328993512</v>
      </c>
      <c r="BV53" s="146">
        <v>739911.0871306957</v>
      </c>
      <c r="BW53" s="146">
        <f t="shared" si="279"/>
        <v>8771561.6220163591</v>
      </c>
      <c r="BX53" s="146">
        <v>732026.28772325162</v>
      </c>
      <c r="BY53" s="146">
        <v>801777.79594391584</v>
      </c>
      <c r="BZ53" s="146">
        <v>798651.43010348896</v>
      </c>
      <c r="CA53" s="146">
        <v>782225.87114004313</v>
      </c>
      <c r="CB53" s="146">
        <v>783937.87560507434</v>
      </c>
      <c r="CC53" s="146">
        <v>787658.24741278542</v>
      </c>
      <c r="CD53" s="146">
        <v>790883.90089300682</v>
      </c>
      <c r="CE53" s="146">
        <v>802749.84881488921</v>
      </c>
      <c r="CF53" s="146">
        <v>795991.53634618549</v>
      </c>
      <c r="CG53" s="146">
        <v>798016.26393757341</v>
      </c>
      <c r="CH53" s="146">
        <v>795214.60582540487</v>
      </c>
      <c r="CI53" s="146">
        <v>792904.25851276936</v>
      </c>
      <c r="CJ53" s="146">
        <f t="shared" si="280"/>
        <v>9462037.9222583883</v>
      </c>
      <c r="CK53" s="146">
        <v>788833.41015690216</v>
      </c>
      <c r="CL53" s="146">
        <v>805609.32669838087</v>
      </c>
      <c r="CM53" s="146">
        <v>813319.67926890322</v>
      </c>
      <c r="CN53" s="146">
        <v>820344.671966283</v>
      </c>
      <c r="CO53" s="146">
        <v>825300.45067601406</v>
      </c>
      <c r="CP53" s="146">
        <v>836033.21649140376</v>
      </c>
      <c r="CQ53" s="146">
        <v>845136.11004006013</v>
      </c>
      <c r="CR53" s="146">
        <v>869917.37606409623</v>
      </c>
      <c r="CS53" s="146">
        <v>884622.76748456014</v>
      </c>
      <c r="CT53" s="146">
        <v>887714.90569187119</v>
      </c>
      <c r="CU53" s="146">
        <v>893244.03271574038</v>
      </c>
      <c r="CV53" s="146">
        <v>903009.75484059448</v>
      </c>
      <c r="CW53" s="146">
        <f t="shared" si="281"/>
        <v>10173085.702094808</v>
      </c>
      <c r="CX53" s="146">
        <v>907053.80708562862</v>
      </c>
      <c r="CY53" s="146">
        <v>923790.85590886336</v>
      </c>
      <c r="CZ53" s="146">
        <v>932166.5874645299</v>
      </c>
      <c r="DA53" s="146">
        <v>946558.32978634664</v>
      </c>
      <c r="DB53" s="146">
        <v>945922.36817726574</v>
      </c>
      <c r="DC53" s="146">
        <v>964475.60503254901</v>
      </c>
      <c r="DD53" s="146">
        <v>964967.84359873133</v>
      </c>
      <c r="DE53" s="146">
        <v>990926.89409113722</v>
      </c>
      <c r="DF53" s="146">
        <v>1008947.9338591215</v>
      </c>
      <c r="DG53" s="146">
        <v>1011757.1279419134</v>
      </c>
      <c r="DH53" s="146">
        <v>1016498.7916458014</v>
      </c>
      <c r="DI53" s="146">
        <v>1020129.2579702893</v>
      </c>
      <c r="DJ53" s="146">
        <f t="shared" si="282"/>
        <v>11633195.402562175</v>
      </c>
      <c r="DK53" s="146">
        <v>1019903.3203555334</v>
      </c>
      <c r="DL53" s="146">
        <v>1047700.9533466867</v>
      </c>
      <c r="DM53" s="146">
        <v>1044760.3765648473</v>
      </c>
      <c r="DN53" s="146">
        <v>1049366.4167918547</v>
      </c>
      <c r="DO53" s="146">
        <v>1047612.1293607075</v>
      </c>
      <c r="DP53" s="146">
        <v>1068636.3135953934</v>
      </c>
      <c r="DQ53" s="146">
        <v>1081747.742280087</v>
      </c>
      <c r="DR53" s="146">
        <v>1105580.8529460856</v>
      </c>
      <c r="DS53" s="146">
        <v>1145958.8327073958</v>
      </c>
      <c r="DT53" s="146">
        <v>1148432.7989066925</v>
      </c>
      <c r="DU53" s="146">
        <v>1164019.1456768496</v>
      </c>
      <c r="DV53" s="146">
        <v>1178090.5037139039</v>
      </c>
      <c r="DW53" s="146">
        <f t="shared" si="283"/>
        <v>13101809.386246039</v>
      </c>
      <c r="DX53" s="146">
        <v>1166981.1599999999</v>
      </c>
      <c r="DY53" s="146">
        <v>1200471.3</v>
      </c>
      <c r="DZ53" s="146">
        <v>1213921.8899999999</v>
      </c>
      <c r="EA53" s="146">
        <v>1220808.27</v>
      </c>
      <c r="EB53" s="146">
        <v>1220380.26</v>
      </c>
      <c r="EC53" s="146">
        <v>1236536.97</v>
      </c>
      <c r="ED53" s="146">
        <v>1253274.4099999999</v>
      </c>
      <c r="EE53" s="146">
        <v>1273424.1299999999</v>
      </c>
      <c r="EF53" s="146">
        <v>1279712.07</v>
      </c>
      <c r="EG53" s="146">
        <v>1285991.6100000001</v>
      </c>
      <c r="EH53" s="146">
        <v>1286713.18</v>
      </c>
      <c r="EI53" s="146">
        <v>1302657.93</v>
      </c>
      <c r="EJ53" s="146">
        <f t="shared" si="284"/>
        <v>14940873.179999996</v>
      </c>
      <c r="EK53" s="146">
        <v>1308265.06</v>
      </c>
      <c r="EL53" s="146">
        <v>1391381.54</v>
      </c>
      <c r="EM53" s="146">
        <v>1398697.77</v>
      </c>
      <c r="EN53" s="146">
        <v>1413827.01</v>
      </c>
      <c r="EO53" s="146">
        <v>1431115.3</v>
      </c>
      <c r="EP53" s="146">
        <v>1451965.77</v>
      </c>
      <c r="EQ53" s="146">
        <v>1475807.88</v>
      </c>
      <c r="ER53" s="146">
        <v>1560068.77</v>
      </c>
      <c r="ES53" s="146">
        <v>1576648.06</v>
      </c>
      <c r="ET53" s="146">
        <v>1593227.69</v>
      </c>
      <c r="EU53" s="146">
        <v>1594705.27</v>
      </c>
      <c r="EV53" s="146">
        <v>1611060.44</v>
      </c>
      <c r="EW53" s="146">
        <f t="shared" si="285"/>
        <v>17806770.559999999</v>
      </c>
      <c r="EX53" s="146">
        <v>1618524.15</v>
      </c>
      <c r="EY53" s="146">
        <v>1647659.59</v>
      </c>
      <c r="EZ53" s="146">
        <v>1645070.43</v>
      </c>
      <c r="FA53" s="146">
        <v>1657845.99</v>
      </c>
      <c r="FB53" s="146">
        <v>1657113.57</v>
      </c>
      <c r="FC53" s="146">
        <v>1682027.75</v>
      </c>
      <c r="FD53" s="146">
        <v>1692788.05</v>
      </c>
      <c r="FE53" s="146">
        <v>1738200</v>
      </c>
      <c r="FF53" s="146">
        <v>1761429.97</v>
      </c>
      <c r="FG53" s="146">
        <v>1747582.51</v>
      </c>
      <c r="FH53" s="146">
        <v>1741344.1</v>
      </c>
      <c r="FI53" s="146">
        <v>1737305.36</v>
      </c>
      <c r="FJ53" s="146">
        <f t="shared" si="286"/>
        <v>20326891.470000003</v>
      </c>
      <c r="FK53" s="146">
        <v>1733629.88</v>
      </c>
      <c r="FL53" s="146">
        <v>1764683.34</v>
      </c>
      <c r="FM53" s="146">
        <v>1752791.67</v>
      </c>
      <c r="FN53" s="146">
        <v>1812494.04</v>
      </c>
      <c r="FO53" s="146">
        <v>1801003.93</v>
      </c>
      <c r="FP53" s="146">
        <v>1808748.02</v>
      </c>
      <c r="FQ53" s="146">
        <v>1801784.71</v>
      </c>
      <c r="FR53" s="146">
        <v>1841214.51</v>
      </c>
      <c r="FS53" s="146">
        <v>1850908.77</v>
      </c>
      <c r="FT53" s="146">
        <v>1851468.75</v>
      </c>
      <c r="FU53" s="146">
        <v>1851598.19</v>
      </c>
      <c r="FV53" s="146">
        <v>1858338.47</v>
      </c>
      <c r="FW53" s="146">
        <f t="shared" si="287"/>
        <v>21728664.279999997</v>
      </c>
      <c r="FX53" s="146">
        <v>1866702.3</v>
      </c>
      <c r="FY53" s="146">
        <v>1906881.64</v>
      </c>
      <c r="FZ53" s="146">
        <v>1896556.1</v>
      </c>
      <c r="GA53" s="146">
        <v>1896035.52</v>
      </c>
      <c r="GB53" s="146">
        <v>1876241.87</v>
      </c>
      <c r="GC53" s="146">
        <v>1889399.02</v>
      </c>
      <c r="GD53" s="146">
        <v>1895107.26</v>
      </c>
      <c r="GE53" s="146">
        <v>1931676.19</v>
      </c>
      <c r="GF53" s="146">
        <v>1943021.96</v>
      </c>
      <c r="GG53" s="146">
        <v>1949189.5005014348</v>
      </c>
      <c r="GH53" s="146">
        <v>2052848.3083559275</v>
      </c>
      <c r="GI53" s="146">
        <v>1732169.3200000003</v>
      </c>
      <c r="GJ53" s="154">
        <f t="shared" si="288"/>
        <v>22835828.988857362</v>
      </c>
      <c r="GK53" s="146">
        <v>1898930.8</v>
      </c>
      <c r="GL53" s="146">
        <v>387772.15</v>
      </c>
      <c r="GM53" s="146">
        <v>3499463.05</v>
      </c>
      <c r="GN53" s="146">
        <v>1894975</v>
      </c>
      <c r="GO53" s="146">
        <v>1902212.55</v>
      </c>
      <c r="GP53" s="146">
        <v>1917339.38</v>
      </c>
      <c r="GQ53" s="146">
        <v>39289.470000000671</v>
      </c>
      <c r="GR53" s="146">
        <v>126124.29999999888</v>
      </c>
      <c r="GS53" s="146">
        <v>2441280.36</v>
      </c>
      <c r="GT53" s="146">
        <v>8424028.8800000008</v>
      </c>
      <c r="GU53" s="146">
        <v>2006625.5</v>
      </c>
      <c r="GV53" s="146">
        <v>234591.77999999747</v>
      </c>
      <c r="GW53" s="154">
        <f t="shared" si="289"/>
        <v>24772633.219999995</v>
      </c>
      <c r="GX53" s="146">
        <v>296818.65000000002</v>
      </c>
      <c r="GY53" s="146">
        <v>3584962.5600000001</v>
      </c>
      <c r="GZ53" s="146">
        <v>5138589.0200000005</v>
      </c>
      <c r="HA53" s="146">
        <v>1984008.9499999993</v>
      </c>
      <c r="HB53" s="146">
        <v>1763849.4000000004</v>
      </c>
      <c r="HC53" s="146">
        <v>79555.88000000082</v>
      </c>
      <c r="HD53" s="146">
        <v>3409572.1399999987</v>
      </c>
      <c r="HE53" s="146">
        <v>1749298.0900000017</v>
      </c>
      <c r="HF53" s="146">
        <v>1739607.0599999987</v>
      </c>
      <c r="HG53" s="146">
        <v>1724251.879999999</v>
      </c>
      <c r="HH53" s="146">
        <v>1702668.7699999996</v>
      </c>
      <c r="HI53" s="146">
        <v>1696536.6000000015</v>
      </c>
      <c r="HJ53" s="154">
        <f t="shared" si="290"/>
        <v>24869719</v>
      </c>
      <c r="HK53" s="146">
        <v>-1347569.68</v>
      </c>
      <c r="HL53" s="146">
        <v>3376414.5599999996</v>
      </c>
      <c r="HM53" s="146">
        <v>128626.62000000011</v>
      </c>
      <c r="HN53" s="146">
        <v>1720126.5</v>
      </c>
      <c r="HO53" s="146">
        <v>25573876.699999999</v>
      </c>
      <c r="HP53" s="146">
        <v>-16131182.1</v>
      </c>
      <c r="HQ53" s="146">
        <v>1722685.870000001</v>
      </c>
      <c r="HR53" s="146">
        <v>1749675.33</v>
      </c>
      <c r="HS53" s="146">
        <v>2967364.3900000006</v>
      </c>
      <c r="HT53" s="146">
        <v>1725144.9499999993</v>
      </c>
      <c r="HU53" s="146">
        <v>1712176.2300000004</v>
      </c>
      <c r="HV53" s="146">
        <v>-2543385.59</v>
      </c>
      <c r="HW53" s="154">
        <f t="shared" si="291"/>
        <v>20653953.780000001</v>
      </c>
      <c r="HX53" s="146">
        <v>1693634.71</v>
      </c>
      <c r="HY53" s="146">
        <v>-879799.95</v>
      </c>
      <c r="HZ53" s="146">
        <v>4316246.75</v>
      </c>
      <c r="IA53" s="146">
        <v>1682657.9500000002</v>
      </c>
      <c r="IB53" s="146">
        <v>1692139.3199999994</v>
      </c>
      <c r="IC53" s="146">
        <v>1700150.42</v>
      </c>
      <c r="ID53" s="146">
        <v>1724420.6300000008</v>
      </c>
      <c r="IE53" s="146">
        <v>1710184.9299999997</v>
      </c>
      <c r="IF53" s="146">
        <v>1710725.9700000007</v>
      </c>
      <c r="IG53" s="146">
        <v>1683353.9600000009</v>
      </c>
      <c r="IH53" s="146">
        <v>1668973.7399999984</v>
      </c>
      <c r="II53" s="146">
        <v>1671957.6499999985</v>
      </c>
      <c r="IJ53" s="146">
        <f t="shared" si="292"/>
        <v>20374646.079999998</v>
      </c>
      <c r="IK53" s="146">
        <v>1647512.94</v>
      </c>
      <c r="IL53" s="146">
        <v>1683653.8000000003</v>
      </c>
      <c r="IM53" s="146">
        <v>1685283.5099999998</v>
      </c>
      <c r="IN53" s="146">
        <v>1682718.71</v>
      </c>
      <c r="IO53" s="146">
        <v>1680431.6500000004</v>
      </c>
      <c r="IP53" s="146">
        <v>1660831.0499999998</v>
      </c>
      <c r="IQ53" s="146">
        <v>1681014.4900000002</v>
      </c>
      <c r="IR53" s="146">
        <v>1722018.67</v>
      </c>
      <c r="IS53" s="146">
        <v>1719231.6099999994</v>
      </c>
      <c r="IT53" s="146">
        <v>1657013.8099999987</v>
      </c>
      <c r="IU53" s="146">
        <v>1687434.950000003</v>
      </c>
      <c r="IV53" s="146">
        <v>1662615.6799999997</v>
      </c>
      <c r="IW53" s="154">
        <f t="shared" si="260"/>
        <v>20169760.870000001</v>
      </c>
      <c r="IX53" s="146">
        <v>1651228.68</v>
      </c>
      <c r="IY53" s="146">
        <v>1664005.1500000001</v>
      </c>
      <c r="IZ53" s="146">
        <v>1671554.13</v>
      </c>
      <c r="JA53" s="146">
        <v>1424347.5300000003</v>
      </c>
      <c r="JB53" s="146">
        <v>1872821.7699999996</v>
      </c>
      <c r="JC53" s="146">
        <v>1675291.7300000004</v>
      </c>
      <c r="JD53" s="146">
        <v>1691750.1899999995</v>
      </c>
      <c r="JE53" s="146">
        <v>1732954.3399999999</v>
      </c>
      <c r="JF53" s="146">
        <v>1741256.790000001</v>
      </c>
      <c r="JG53" s="146">
        <v>1713759.2999999989</v>
      </c>
      <c r="JH53" s="146">
        <v>1684304.7699999996</v>
      </c>
      <c r="JI53" s="146">
        <v>1683609.9700000025</v>
      </c>
      <c r="JJ53" s="154">
        <f t="shared" si="262"/>
        <v>20206884.350000001</v>
      </c>
      <c r="JK53" s="146">
        <v>1678887.04</v>
      </c>
      <c r="JL53" s="146">
        <v>1721574.0499999998</v>
      </c>
      <c r="JM53" s="146">
        <v>1766021.2300000004</v>
      </c>
      <c r="JN53" s="146">
        <v>1724832.3199999994</v>
      </c>
      <c r="JO53" s="146">
        <v>1732209.54</v>
      </c>
      <c r="JP53" s="146">
        <v>1752608.1400000006</v>
      </c>
      <c r="JQ53" s="146">
        <v>1831302.2300000004</v>
      </c>
      <c r="JR53" s="146">
        <v>1481544.5599999987</v>
      </c>
      <c r="JS53" s="146">
        <v>2217306.2200000007</v>
      </c>
      <c r="JT53" s="146">
        <v>1801607.8100000005</v>
      </c>
      <c r="JU53" s="146">
        <v>1783695.6899999976</v>
      </c>
      <c r="JV53" s="146">
        <v>1770783.0800000019</v>
      </c>
      <c r="JW53" s="238">
        <f t="shared" si="264"/>
        <v>21262371.91</v>
      </c>
      <c r="JX53" s="238">
        <v>1785924.91</v>
      </c>
      <c r="JY53" s="146">
        <v>1906419.3300000003</v>
      </c>
      <c r="JZ53" s="146">
        <v>1928606.5</v>
      </c>
      <c r="KA53" s="146">
        <v>1931372.8499999996</v>
      </c>
      <c r="KB53" s="146">
        <v>1925311.4299999997</v>
      </c>
      <c r="KC53" s="146">
        <v>1942838.4000000004</v>
      </c>
      <c r="KD53" s="146">
        <v>1966662.6500000004</v>
      </c>
      <c r="KE53" s="146">
        <v>2074837.6099999994</v>
      </c>
      <c r="KF53" s="146">
        <v>2088340.5199999996</v>
      </c>
      <c r="KG53" s="146">
        <v>2023279.6500000022</v>
      </c>
      <c r="KH53" s="146">
        <v>1980137.25</v>
      </c>
      <c r="KI53" s="146">
        <v>1976774.1600000001</v>
      </c>
      <c r="KJ53" s="238">
        <f t="shared" si="266"/>
        <v>23530505.260000002</v>
      </c>
      <c r="KK53" s="238">
        <v>1978776.99</v>
      </c>
      <c r="KL53" s="146">
        <v>2030007.11</v>
      </c>
      <c r="KM53" s="146">
        <v>2033916.65</v>
      </c>
      <c r="KN53" s="146">
        <v>1988046.58</v>
      </c>
      <c r="KO53" s="146">
        <v>2068963.8699999992</v>
      </c>
      <c r="KP53" s="146">
        <v>2041589.2400000002</v>
      </c>
      <c r="KQ53" s="146">
        <v>2050835.9900000002</v>
      </c>
      <c r="KR53" s="146">
        <v>462062.80000000075</v>
      </c>
      <c r="KS53" s="146">
        <v>3764260.0599999987</v>
      </c>
      <c r="KT53" s="146">
        <v>2037734.1000000015</v>
      </c>
      <c r="KU53" s="146">
        <v>2006822.6899999976</v>
      </c>
      <c r="KV53" s="146">
        <v>1984389.5200000033</v>
      </c>
      <c r="KW53" s="238">
        <f t="shared" si="268"/>
        <v>24447405.600000001</v>
      </c>
      <c r="KX53" s="238">
        <v>1649786.2</v>
      </c>
      <c r="KY53" s="146">
        <v>2396045.9800000004</v>
      </c>
      <c r="KZ53" s="146">
        <v>2056116.1800000002</v>
      </c>
      <c r="LA53" s="146">
        <v>2105799.2999999998</v>
      </c>
      <c r="LB53" s="146">
        <v>2269631.6799999997</v>
      </c>
      <c r="LC53" s="146">
        <v>2189051.0199999996</v>
      </c>
      <c r="LD53" s="146">
        <v>2155021.5</v>
      </c>
      <c r="LE53" s="146">
        <v>2259494.1900000013</v>
      </c>
      <c r="LF53" s="146">
        <v>2318466.2899999991</v>
      </c>
      <c r="LG53" s="146">
        <v>2220317.84</v>
      </c>
      <c r="LH53" s="146">
        <v>2200052.7400000021</v>
      </c>
      <c r="LI53" s="146">
        <v>2207098.9199999981</v>
      </c>
      <c r="LJ53" s="238">
        <f t="shared" si="270"/>
        <v>26026881.84</v>
      </c>
      <c r="LK53" s="238">
        <v>2273010.12</v>
      </c>
      <c r="LL53" s="146">
        <v>2289453.88</v>
      </c>
      <c r="LM53" s="146">
        <v>2304450.75</v>
      </c>
      <c r="LN53" s="146">
        <v>2308631.6799999997</v>
      </c>
      <c r="LO53" s="146">
        <v>2315848.67</v>
      </c>
      <c r="LP53" s="146">
        <v>2341611.3200000003</v>
      </c>
      <c r="LQ53" s="146">
        <v>2381618.4900000002</v>
      </c>
      <c r="LR53" s="146">
        <v>2462017.6000000015</v>
      </c>
      <c r="LS53" s="146">
        <v>2479709.7699999996</v>
      </c>
      <c r="LT53" s="146">
        <v>2345729.5299999975</v>
      </c>
      <c r="LU53" s="146">
        <v>2304576.4600000009</v>
      </c>
      <c r="LV53" s="146">
        <v>2297294.4800000004</v>
      </c>
      <c r="LW53" s="238">
        <f t="shared" si="272"/>
        <v>28103952.75</v>
      </c>
      <c r="LX53" s="238">
        <v>2300471.91</v>
      </c>
      <c r="LY53" s="146">
        <v>2327702.5599999996</v>
      </c>
      <c r="LZ53" s="146">
        <v>0</v>
      </c>
      <c r="MA53" s="146">
        <v>0</v>
      </c>
      <c r="MB53" s="146">
        <v>0</v>
      </c>
      <c r="MC53" s="146">
        <v>0</v>
      </c>
      <c r="MD53" s="146">
        <v>0</v>
      </c>
      <c r="ME53" s="146">
        <v>0</v>
      </c>
      <c r="MF53" s="146">
        <v>0</v>
      </c>
      <c r="MG53" s="146">
        <v>0</v>
      </c>
      <c r="MH53" s="146">
        <v>0</v>
      </c>
      <c r="MI53" s="146">
        <v>0</v>
      </c>
      <c r="MJ53" s="204">
        <f t="shared" si="274"/>
        <v>4628174.47</v>
      </c>
    </row>
    <row r="54" spans="1:348" ht="15.75" x14ac:dyDescent="0.25">
      <c r="A54" s="30">
        <v>701314</v>
      </c>
      <c r="B54" s="31"/>
      <c r="C54" s="32" t="s">
        <v>257</v>
      </c>
      <c r="D54" s="32" t="s">
        <v>20</v>
      </c>
      <c r="E54" s="146">
        <v>0</v>
      </c>
      <c r="F54" s="146">
        <v>0</v>
      </c>
      <c r="G54" s="146">
        <v>0</v>
      </c>
      <c r="H54" s="146">
        <v>0</v>
      </c>
      <c r="I54" s="146">
        <v>0</v>
      </c>
      <c r="J54" s="146">
        <v>0</v>
      </c>
      <c r="K54" s="146">
        <v>0</v>
      </c>
      <c r="L54" s="146">
        <v>0</v>
      </c>
      <c r="M54" s="146">
        <v>0</v>
      </c>
      <c r="N54" s="146">
        <v>0</v>
      </c>
      <c r="O54" s="146">
        <v>0</v>
      </c>
      <c r="P54" s="146">
        <v>0</v>
      </c>
      <c r="Q54" s="146">
        <v>0</v>
      </c>
      <c r="R54" s="146">
        <v>0</v>
      </c>
      <c r="S54" s="146">
        <v>0</v>
      </c>
      <c r="T54" s="146">
        <v>0</v>
      </c>
      <c r="U54" s="146">
        <v>0</v>
      </c>
      <c r="V54" s="146">
        <v>0</v>
      </c>
      <c r="W54" s="146">
        <f t="shared" si="275"/>
        <v>0</v>
      </c>
      <c r="X54" s="146">
        <v>0</v>
      </c>
      <c r="Y54" s="146">
        <v>0</v>
      </c>
      <c r="Z54" s="146">
        <v>0</v>
      </c>
      <c r="AA54" s="146">
        <v>0</v>
      </c>
      <c r="AB54" s="146">
        <v>0</v>
      </c>
      <c r="AC54" s="146">
        <v>0</v>
      </c>
      <c r="AD54" s="146">
        <v>0</v>
      </c>
      <c r="AE54" s="146">
        <v>0</v>
      </c>
      <c r="AF54" s="146">
        <v>0</v>
      </c>
      <c r="AG54" s="146">
        <v>0</v>
      </c>
      <c r="AH54" s="146">
        <v>0</v>
      </c>
      <c r="AI54" s="146">
        <v>0</v>
      </c>
      <c r="AJ54" s="146">
        <f t="shared" si="276"/>
        <v>0</v>
      </c>
      <c r="AK54" s="146">
        <v>0</v>
      </c>
      <c r="AL54" s="146">
        <v>0</v>
      </c>
      <c r="AM54" s="146">
        <v>0</v>
      </c>
      <c r="AN54" s="146">
        <v>0</v>
      </c>
      <c r="AO54" s="146">
        <v>0</v>
      </c>
      <c r="AP54" s="146">
        <v>0</v>
      </c>
      <c r="AQ54" s="146">
        <v>0</v>
      </c>
      <c r="AR54" s="146">
        <v>0</v>
      </c>
      <c r="AS54" s="146">
        <v>0</v>
      </c>
      <c r="AT54" s="146">
        <v>0</v>
      </c>
      <c r="AU54" s="146">
        <v>0</v>
      </c>
      <c r="AV54" s="146">
        <v>0</v>
      </c>
      <c r="AW54" s="146">
        <f t="shared" si="277"/>
        <v>0</v>
      </c>
      <c r="AX54" s="146">
        <v>67185.04185444834</v>
      </c>
      <c r="AY54" s="146">
        <v>54589.68331664164</v>
      </c>
      <c r="AZ54" s="146">
        <v>82096.467868469379</v>
      </c>
      <c r="BA54" s="146">
        <v>75823.733308295778</v>
      </c>
      <c r="BB54" s="146">
        <v>67804.543773994315</v>
      </c>
      <c r="BC54" s="146">
        <v>83304.165539976631</v>
      </c>
      <c r="BD54" s="146">
        <v>72106.163370055103</v>
      </c>
      <c r="BE54" s="146">
        <v>74406.37773326649</v>
      </c>
      <c r="BF54" s="146">
        <v>69920.187489567848</v>
      </c>
      <c r="BG54" s="146">
        <v>70593.390085127699</v>
      </c>
      <c r="BH54" s="146">
        <v>83386.099315640109</v>
      </c>
      <c r="BI54" s="146">
        <v>75553.252336838632</v>
      </c>
      <c r="BJ54" s="146">
        <f t="shared" si="278"/>
        <v>876769.10599232174</v>
      </c>
      <c r="BK54" s="146">
        <v>77772.158237356038</v>
      </c>
      <c r="BL54" s="146">
        <v>85415.768277416137</v>
      </c>
      <c r="BM54" s="146">
        <v>95521.176556501436</v>
      </c>
      <c r="BN54" s="146">
        <v>86308.515314638586</v>
      </c>
      <c r="BO54" s="146">
        <v>90963.336880320552</v>
      </c>
      <c r="BP54" s="146">
        <v>83783.303955933879</v>
      </c>
      <c r="BQ54" s="146">
        <v>80256.581831079937</v>
      </c>
      <c r="BR54" s="146">
        <v>91752.848731430538</v>
      </c>
      <c r="BS54" s="146">
        <v>86053.407402770768</v>
      </c>
      <c r="BT54" s="146">
        <v>88135.554915706845</v>
      </c>
      <c r="BU54" s="146">
        <v>95430.18085461545</v>
      </c>
      <c r="BV54" s="146">
        <v>84475.886454681866</v>
      </c>
      <c r="BW54" s="146">
        <f t="shared" si="279"/>
        <v>1045868.719412452</v>
      </c>
      <c r="BX54" s="146">
        <v>95648.794858955094</v>
      </c>
      <c r="BY54" s="146">
        <v>96883.371724253055</v>
      </c>
      <c r="BZ54" s="146">
        <v>94613.213570355583</v>
      </c>
      <c r="CA54" s="146">
        <v>98358.324570188575</v>
      </c>
      <c r="CB54" s="146">
        <v>102289.74002670676</v>
      </c>
      <c r="CC54" s="146">
        <v>91266.570272074809</v>
      </c>
      <c r="CD54" s="146">
        <v>89667.174929060231</v>
      </c>
      <c r="CE54" s="146">
        <v>92481.356618260746</v>
      </c>
      <c r="CF54" s="146">
        <v>85810.51368719741</v>
      </c>
      <c r="CG54" s="146">
        <v>89019.613587047308</v>
      </c>
      <c r="CH54" s="146">
        <v>99211.422133199812</v>
      </c>
      <c r="CI54" s="146">
        <v>89445.603405107409</v>
      </c>
      <c r="CJ54" s="146">
        <f t="shared" si="280"/>
        <v>1124695.6993824069</v>
      </c>
      <c r="CK54" s="146">
        <v>107401.659989985</v>
      </c>
      <c r="CL54" s="146">
        <v>97021.145468202289</v>
      </c>
      <c r="CM54" s="146">
        <v>97737.119429143771</v>
      </c>
      <c r="CN54" s="146">
        <v>107808.21482223331</v>
      </c>
      <c r="CO54" s="146">
        <v>99878.985144383245</v>
      </c>
      <c r="CP54" s="146">
        <v>89367.384409948252</v>
      </c>
      <c r="CQ54" s="146">
        <v>104616.23685528288</v>
      </c>
      <c r="CR54" s="146">
        <v>92092.30512435321</v>
      </c>
      <c r="CS54" s="146">
        <v>91170.088466032379</v>
      </c>
      <c r="CT54" s="146">
        <v>99778.834919045243</v>
      </c>
      <c r="CU54" s="146">
        <v>92196.62827574696</v>
      </c>
      <c r="CV54" s="146">
        <v>105367.95443164755</v>
      </c>
      <c r="CW54" s="146">
        <f t="shared" si="281"/>
        <v>1184436.557336004</v>
      </c>
      <c r="CX54" s="146">
        <v>96029.128275746974</v>
      </c>
      <c r="CY54" s="146">
        <v>92829.009347354367</v>
      </c>
      <c r="CZ54" s="146">
        <v>98866.348272408606</v>
      </c>
      <c r="DA54" s="146">
        <v>64411.709230512446</v>
      </c>
      <c r="DB54" s="146">
        <v>50107.182899349034</v>
      </c>
      <c r="DC54" s="146">
        <v>47797.345893840757</v>
      </c>
      <c r="DD54" s="146">
        <v>53865.011517275918</v>
      </c>
      <c r="DE54" s="146">
        <v>43278.534009347364</v>
      </c>
      <c r="DF54" s="146">
        <v>50037.223877482887</v>
      </c>
      <c r="DG54" s="146">
        <v>46697.904064429938</v>
      </c>
      <c r="DH54" s="146">
        <v>44810.621473877538</v>
      </c>
      <c r="DI54" s="146">
        <v>49549.643006175887</v>
      </c>
      <c r="DJ54" s="146">
        <f t="shared" si="282"/>
        <v>738279.6618678018</v>
      </c>
      <c r="DK54" s="146">
        <v>48725.555374728763</v>
      </c>
      <c r="DL54" s="146">
        <v>49837.574528459358</v>
      </c>
      <c r="DM54" s="146">
        <v>58833.168210649317</v>
      </c>
      <c r="DN54" s="146">
        <v>47057.960065097635</v>
      </c>
      <c r="DO54" s="146">
        <v>47446.150058420964</v>
      </c>
      <c r="DP54" s="146">
        <v>59223.241069938216</v>
      </c>
      <c r="DQ54" s="146">
        <v>46973.658153897566</v>
      </c>
      <c r="DR54" s="146">
        <v>47431.663495242821</v>
      </c>
      <c r="DS54" s="146">
        <v>56433.560131864506</v>
      </c>
      <c r="DT54" s="146">
        <v>47586.429936571491</v>
      </c>
      <c r="DU54" s="146">
        <v>49308.411450509091</v>
      </c>
      <c r="DV54" s="146">
        <v>58152.949048572838</v>
      </c>
      <c r="DW54" s="146">
        <f t="shared" si="283"/>
        <v>617010.32152395253</v>
      </c>
      <c r="DX54" s="146">
        <v>46450.16</v>
      </c>
      <c r="DY54" s="146">
        <v>57818.95</v>
      </c>
      <c r="DZ54" s="146">
        <v>65915.839999999997</v>
      </c>
      <c r="EA54" s="146">
        <v>51816.06</v>
      </c>
      <c r="EB54" s="146">
        <v>52377.06</v>
      </c>
      <c r="EC54" s="146">
        <v>64485.599999999999</v>
      </c>
      <c r="ED54" s="146">
        <v>53723.82</v>
      </c>
      <c r="EE54" s="146">
        <v>57998.01</v>
      </c>
      <c r="EF54" s="146">
        <v>55424.3</v>
      </c>
      <c r="EG54" s="146">
        <v>54650.000000000058</v>
      </c>
      <c r="EH54" s="146">
        <v>61100.429999999935</v>
      </c>
      <c r="EI54" s="146">
        <v>57741.65</v>
      </c>
      <c r="EJ54" s="146">
        <f t="shared" si="284"/>
        <v>679501.88</v>
      </c>
      <c r="EK54" s="146">
        <v>52577.22</v>
      </c>
      <c r="EL54" s="146">
        <v>72591.850000000006</v>
      </c>
      <c r="EM54" s="146">
        <v>57601.72</v>
      </c>
      <c r="EN54" s="146">
        <v>62902.82</v>
      </c>
      <c r="EO54" s="146">
        <v>62291.69</v>
      </c>
      <c r="EP54" s="146">
        <v>56750.73</v>
      </c>
      <c r="EQ54" s="146">
        <v>53453.37</v>
      </c>
      <c r="ER54" s="146">
        <v>62433.5</v>
      </c>
      <c r="ES54" s="146">
        <v>55808.429999999935</v>
      </c>
      <c r="ET54" s="146">
        <v>56656.340000000084</v>
      </c>
      <c r="EU54" s="146">
        <v>66202.39</v>
      </c>
      <c r="EV54" s="146">
        <v>59224.279999999912</v>
      </c>
      <c r="EW54" s="146">
        <f t="shared" si="285"/>
        <v>718494.34</v>
      </c>
      <c r="EX54" s="146">
        <v>49059.07</v>
      </c>
      <c r="EY54" s="146">
        <v>59656.160000000003</v>
      </c>
      <c r="EZ54" s="146">
        <v>68175.360000000001</v>
      </c>
      <c r="FA54" s="146">
        <v>67959.16</v>
      </c>
      <c r="FB54" s="146">
        <v>78702.289999999994</v>
      </c>
      <c r="FC54" s="146">
        <v>74167.289999999994</v>
      </c>
      <c r="FD54" s="146">
        <v>67619.33</v>
      </c>
      <c r="FE54" s="146">
        <v>59081.24</v>
      </c>
      <c r="FF54" s="146">
        <v>60545.04999999993</v>
      </c>
      <c r="FG54" s="146">
        <v>78511.850000000093</v>
      </c>
      <c r="FH54" s="146">
        <v>64193.46</v>
      </c>
      <c r="FI54" s="146">
        <v>68328.649999999994</v>
      </c>
      <c r="FJ54" s="146">
        <f t="shared" si="286"/>
        <v>795998.91</v>
      </c>
      <c r="FK54" s="146">
        <v>78369.41</v>
      </c>
      <c r="FL54" s="146">
        <v>68420.92</v>
      </c>
      <c r="FM54" s="146">
        <v>74504.62</v>
      </c>
      <c r="FN54" s="146">
        <v>81368.3</v>
      </c>
      <c r="FO54" s="146">
        <v>74115.19</v>
      </c>
      <c r="FP54" s="146">
        <v>65613.289999999994</v>
      </c>
      <c r="FQ54" s="146">
        <v>84380.99</v>
      </c>
      <c r="FR54" s="146">
        <v>65860.70000000007</v>
      </c>
      <c r="FS54" s="146">
        <v>65249.49</v>
      </c>
      <c r="FT54" s="146">
        <v>85297.179999999935</v>
      </c>
      <c r="FU54" s="146">
        <v>63835.76</v>
      </c>
      <c r="FV54" s="146">
        <v>83738.25</v>
      </c>
      <c r="FW54" s="146">
        <f t="shared" si="287"/>
        <v>890754.1</v>
      </c>
      <c r="FX54" s="146">
        <v>71592.320000000007</v>
      </c>
      <c r="FY54" s="146">
        <v>69555.12</v>
      </c>
      <c r="FZ54" s="146">
        <v>82665.34</v>
      </c>
      <c r="GA54" s="146">
        <v>94211.26</v>
      </c>
      <c r="GB54" s="146">
        <v>75363.039999999994</v>
      </c>
      <c r="GC54" s="146">
        <v>70326.98</v>
      </c>
      <c r="GD54" s="146">
        <v>90734.750000000058</v>
      </c>
      <c r="GE54" s="146">
        <v>62729.569999999949</v>
      </c>
      <c r="GF54" s="146">
        <v>93092.87</v>
      </c>
      <c r="GG54" s="146">
        <v>93388.365397344765</v>
      </c>
      <c r="GH54" s="146">
        <v>98354.802278970776</v>
      </c>
      <c r="GI54" s="146">
        <v>34531.359999999986</v>
      </c>
      <c r="GJ54" s="154">
        <f t="shared" si="288"/>
        <v>936545.77767631551</v>
      </c>
      <c r="GK54" s="146">
        <v>93114.61</v>
      </c>
      <c r="GL54" s="146">
        <v>97580.39</v>
      </c>
      <c r="GM54" s="146">
        <v>97085.69</v>
      </c>
      <c r="GN54" s="146">
        <v>77842.33</v>
      </c>
      <c r="GO54" s="146">
        <v>107640</v>
      </c>
      <c r="GP54" s="146">
        <v>78624.819999999949</v>
      </c>
      <c r="GQ54" s="146">
        <v>82676.259999999995</v>
      </c>
      <c r="GR54" s="146">
        <v>92333.54</v>
      </c>
      <c r="GS54" s="146">
        <v>72978.75</v>
      </c>
      <c r="GT54" s="146">
        <v>100534.51</v>
      </c>
      <c r="GU54" s="146">
        <v>47556.61</v>
      </c>
      <c r="GV54" s="146">
        <v>103728.02</v>
      </c>
      <c r="GW54" s="154">
        <f t="shared" si="289"/>
        <v>1051695.53</v>
      </c>
      <c r="GX54" s="146">
        <v>75681.56</v>
      </c>
      <c r="GY54" s="146">
        <v>131900.93</v>
      </c>
      <c r="GZ54" s="146">
        <v>-30.449999999982538</v>
      </c>
      <c r="HA54" s="146">
        <v>224132.35</v>
      </c>
      <c r="HB54" s="146">
        <v>82233.75</v>
      </c>
      <c r="HC54" s="146">
        <v>110400.04000000004</v>
      </c>
      <c r="HD54" s="146">
        <v>86266.009999999893</v>
      </c>
      <c r="HE54" s="146">
        <v>2.0000000018626451E-2</v>
      </c>
      <c r="HF54" s="146">
        <v>0</v>
      </c>
      <c r="HG54" s="146">
        <v>-119.73999999999069</v>
      </c>
      <c r="HH54" s="146">
        <v>101535.62</v>
      </c>
      <c r="HI54" s="146">
        <v>354448.29999999993</v>
      </c>
      <c r="HJ54" s="154">
        <f t="shared" si="290"/>
        <v>1166448.3899999999</v>
      </c>
      <c r="HK54" s="146">
        <v>-15780.75</v>
      </c>
      <c r="HL54" s="146">
        <v>37375.089999999997</v>
      </c>
      <c r="HM54" s="146">
        <v>-79679.429999999993</v>
      </c>
      <c r="HN54" s="146">
        <v>79679.09</v>
      </c>
      <c r="HO54" s="146">
        <v>369604.04</v>
      </c>
      <c r="HP54" s="146">
        <v>126347.48000000004</v>
      </c>
      <c r="HQ54" s="146">
        <v>80648.359999999986</v>
      </c>
      <c r="HR54" s="146">
        <v>96524.260000000009</v>
      </c>
      <c r="HS54" s="146">
        <v>126729.12</v>
      </c>
      <c r="HT54" s="146">
        <v>145541.02000000002</v>
      </c>
      <c r="HU54" s="146">
        <v>89310.989999999991</v>
      </c>
      <c r="HV54" s="146">
        <v>110203.71999999997</v>
      </c>
      <c r="HW54" s="154">
        <f t="shared" si="291"/>
        <v>1166502.99</v>
      </c>
      <c r="HX54" s="146">
        <v>80217.94</v>
      </c>
      <c r="HY54" s="146">
        <v>632441.46</v>
      </c>
      <c r="HZ54" s="146">
        <v>-429666.88</v>
      </c>
      <c r="IA54" s="146">
        <v>86566.27999999997</v>
      </c>
      <c r="IB54" s="146">
        <v>161121.38999999996</v>
      </c>
      <c r="IC54" s="146">
        <v>94689.95000000007</v>
      </c>
      <c r="ID54" s="146">
        <v>120119.91000000003</v>
      </c>
      <c r="IE54" s="146">
        <v>95761.87</v>
      </c>
      <c r="IF54" s="146">
        <v>91540.729999999981</v>
      </c>
      <c r="IG54" s="146">
        <v>92374.679999999935</v>
      </c>
      <c r="IH54" s="146">
        <v>127338.59999999998</v>
      </c>
      <c r="II54" s="146">
        <v>119879.96999999997</v>
      </c>
      <c r="IJ54" s="146">
        <f t="shared" si="292"/>
        <v>1272385.8999999997</v>
      </c>
      <c r="IK54" s="146">
        <v>106472.02</v>
      </c>
      <c r="IL54" s="146">
        <v>103972.33999999998</v>
      </c>
      <c r="IM54" s="146">
        <v>112293.25</v>
      </c>
      <c r="IN54" s="146">
        <v>138488.77000000002</v>
      </c>
      <c r="IO54" s="146">
        <v>108562.75</v>
      </c>
      <c r="IP54" s="146">
        <v>106503.69999999995</v>
      </c>
      <c r="IQ54" s="146">
        <v>113763.04000000004</v>
      </c>
      <c r="IR54" s="146">
        <v>127169.87</v>
      </c>
      <c r="IS54" s="146">
        <v>136188.58000000007</v>
      </c>
      <c r="IT54" s="146">
        <v>109178.14999999991</v>
      </c>
      <c r="IU54" s="146">
        <v>107084.64000000013</v>
      </c>
      <c r="IV54" s="146">
        <v>115545.22999999998</v>
      </c>
      <c r="IW54" s="154">
        <f t="shared" si="260"/>
        <v>1385222.34</v>
      </c>
      <c r="IX54" s="146">
        <v>121939.38</v>
      </c>
      <c r="IY54" s="146">
        <v>158790.38</v>
      </c>
      <c r="IZ54" s="146">
        <v>134229.02000000002</v>
      </c>
      <c r="JA54" s="146">
        <v>139650.87</v>
      </c>
      <c r="JB54" s="146">
        <v>117835.53000000003</v>
      </c>
      <c r="JC54" s="146">
        <v>146022.21999999997</v>
      </c>
      <c r="JD54" s="146">
        <v>122478.25</v>
      </c>
      <c r="JE54" s="146">
        <v>110011.10999999999</v>
      </c>
      <c r="JF54" s="146">
        <v>142101.86999999988</v>
      </c>
      <c r="JG54" s="146">
        <v>121458.3600000001</v>
      </c>
      <c r="JH54" s="146">
        <v>118473.65999999992</v>
      </c>
      <c r="JI54" s="146">
        <v>141288.65000000014</v>
      </c>
      <c r="JJ54" s="154">
        <f t="shared" si="262"/>
        <v>1574279.3</v>
      </c>
      <c r="JK54" s="146">
        <v>126901.69</v>
      </c>
      <c r="JL54" s="146">
        <v>126576.98999999999</v>
      </c>
      <c r="JM54" s="146">
        <v>141842.70000000001</v>
      </c>
      <c r="JN54" s="146">
        <v>156549.46999999997</v>
      </c>
      <c r="JO54" s="146">
        <v>127726.5</v>
      </c>
      <c r="JP54" s="146">
        <v>156770.85999999999</v>
      </c>
      <c r="JQ54" s="146">
        <v>129625.67000000004</v>
      </c>
      <c r="JR54" s="146">
        <v>124789.24000000011</v>
      </c>
      <c r="JS54" s="146">
        <v>150099.72999999998</v>
      </c>
      <c r="JT54" s="146">
        <v>127462.15999999992</v>
      </c>
      <c r="JU54" s="146">
        <v>145841.32000000007</v>
      </c>
      <c r="JV54" s="146">
        <v>121375.21999999997</v>
      </c>
      <c r="JW54" s="238">
        <f t="shared" si="264"/>
        <v>1635561.55</v>
      </c>
      <c r="JX54" s="238">
        <v>138716.54999999999</v>
      </c>
      <c r="JY54" s="146">
        <v>138518.15000000002</v>
      </c>
      <c r="JZ54" s="146">
        <v>179282.68</v>
      </c>
      <c r="KA54" s="146">
        <v>135740.31999999995</v>
      </c>
      <c r="KB54" s="146">
        <v>159925.30000000005</v>
      </c>
      <c r="KC54" s="146">
        <v>140857.69999999995</v>
      </c>
      <c r="KD54" s="146">
        <v>132575.44000000006</v>
      </c>
      <c r="KE54" s="146">
        <v>148547.33999999997</v>
      </c>
      <c r="KF54" s="146">
        <v>135984.12000000011</v>
      </c>
      <c r="KG54" s="146">
        <v>131698.23999999999</v>
      </c>
      <c r="KH54" s="146">
        <v>151674.77000000002</v>
      </c>
      <c r="KI54" s="146">
        <v>123816.96999999997</v>
      </c>
      <c r="KJ54" s="238">
        <f t="shared" si="266"/>
        <v>1717337.58</v>
      </c>
      <c r="KK54" s="238">
        <v>169945.21</v>
      </c>
      <c r="KL54" s="146">
        <v>146037.44999999998</v>
      </c>
      <c r="KM54" s="146">
        <v>116783.13</v>
      </c>
      <c r="KN54" s="146">
        <v>165836.57</v>
      </c>
      <c r="KO54" s="146">
        <v>156820.62</v>
      </c>
      <c r="KP54" s="146">
        <v>166630.96999999997</v>
      </c>
      <c r="KQ54" s="146">
        <v>173043.62000000011</v>
      </c>
      <c r="KR54" s="146">
        <v>148277.29000000004</v>
      </c>
      <c r="KS54" s="146">
        <v>142543.60999999987</v>
      </c>
      <c r="KT54" s="146">
        <v>160093.15000000014</v>
      </c>
      <c r="KU54" s="146">
        <v>149737.12999999989</v>
      </c>
      <c r="KV54" s="146">
        <v>156499.56000000006</v>
      </c>
      <c r="KW54" s="238">
        <f t="shared" si="268"/>
        <v>1852248.31</v>
      </c>
      <c r="KX54" s="238">
        <v>156335.54999999999</v>
      </c>
      <c r="KY54" s="146">
        <v>145293.75</v>
      </c>
      <c r="KZ54" s="146">
        <v>138826.56</v>
      </c>
      <c r="LA54" s="146">
        <v>159159.54000000004</v>
      </c>
      <c r="LB54" s="146">
        <v>143120.51</v>
      </c>
      <c r="LC54" s="146">
        <v>128302.88</v>
      </c>
      <c r="LD54" s="146">
        <v>147531.44999999995</v>
      </c>
      <c r="LE54" s="146">
        <v>123633.37000000011</v>
      </c>
      <c r="LF54" s="146">
        <v>130532.60999999987</v>
      </c>
      <c r="LG54" s="146">
        <v>159463.37000000011</v>
      </c>
      <c r="LH54" s="146">
        <v>142454.1399999999</v>
      </c>
      <c r="LI54" s="146">
        <v>203694.10000000009</v>
      </c>
      <c r="LJ54" s="238">
        <f t="shared" si="270"/>
        <v>1778347.83</v>
      </c>
      <c r="LK54" s="238">
        <v>178896.24</v>
      </c>
      <c r="LL54" s="146">
        <v>228009.84000000003</v>
      </c>
      <c r="LM54" s="146">
        <v>236275.25999999995</v>
      </c>
      <c r="LN54" s="146">
        <v>231874.94000000006</v>
      </c>
      <c r="LO54" s="146">
        <v>199885.6399999999</v>
      </c>
      <c r="LP54" s="146">
        <v>192006.87000000011</v>
      </c>
      <c r="LQ54" s="146">
        <v>199274.87999999989</v>
      </c>
      <c r="LR54" s="146">
        <v>176605.26</v>
      </c>
      <c r="LS54" s="146">
        <v>216775.33000000007</v>
      </c>
      <c r="LT54" s="146">
        <v>203441.51</v>
      </c>
      <c r="LU54" s="146">
        <v>195084.60999999987</v>
      </c>
      <c r="LV54" s="146">
        <v>220791.93000000017</v>
      </c>
      <c r="LW54" s="238">
        <f t="shared" si="272"/>
        <v>2478922.31</v>
      </c>
      <c r="LX54" s="238">
        <v>209656.51</v>
      </c>
      <c r="LY54" s="146">
        <v>213996.95999999996</v>
      </c>
      <c r="LZ54" s="146">
        <v>0</v>
      </c>
      <c r="MA54" s="146">
        <v>0</v>
      </c>
      <c r="MB54" s="146">
        <v>0</v>
      </c>
      <c r="MC54" s="146">
        <v>0</v>
      </c>
      <c r="MD54" s="146">
        <v>0</v>
      </c>
      <c r="ME54" s="146">
        <v>0</v>
      </c>
      <c r="MF54" s="146">
        <v>0</v>
      </c>
      <c r="MG54" s="146">
        <v>0</v>
      </c>
      <c r="MH54" s="146">
        <v>0</v>
      </c>
      <c r="MI54" s="146">
        <v>0</v>
      </c>
      <c r="MJ54" s="204">
        <f t="shared" si="274"/>
        <v>423653.47</v>
      </c>
    </row>
    <row r="55" spans="1:348" ht="15.75" x14ac:dyDescent="0.25">
      <c r="A55" s="30">
        <v>701318</v>
      </c>
      <c r="B55" s="31"/>
      <c r="C55" s="32" t="s">
        <v>258</v>
      </c>
      <c r="D55" s="32" t="s">
        <v>21</v>
      </c>
      <c r="E55" s="146">
        <v>0</v>
      </c>
      <c r="F55" s="146">
        <v>0</v>
      </c>
      <c r="G55" s="146">
        <v>0</v>
      </c>
      <c r="H55" s="146">
        <v>0</v>
      </c>
      <c r="I55" s="146">
        <v>0</v>
      </c>
      <c r="J55" s="146">
        <v>0</v>
      </c>
      <c r="K55" s="146">
        <v>0</v>
      </c>
      <c r="L55" s="146">
        <v>0</v>
      </c>
      <c r="M55" s="146">
        <v>0</v>
      </c>
      <c r="N55" s="146">
        <v>0</v>
      </c>
      <c r="O55" s="146">
        <v>0</v>
      </c>
      <c r="P55" s="146">
        <v>0</v>
      </c>
      <c r="Q55" s="146">
        <v>0</v>
      </c>
      <c r="R55" s="146">
        <v>0</v>
      </c>
      <c r="S55" s="146">
        <v>0</v>
      </c>
      <c r="T55" s="146">
        <v>0</v>
      </c>
      <c r="U55" s="146">
        <v>0</v>
      </c>
      <c r="V55" s="146">
        <v>0</v>
      </c>
      <c r="W55" s="146">
        <f t="shared" si="275"/>
        <v>0</v>
      </c>
      <c r="X55" s="146">
        <v>0</v>
      </c>
      <c r="Y55" s="146">
        <v>0</v>
      </c>
      <c r="Z55" s="146">
        <v>0</v>
      </c>
      <c r="AA55" s="146">
        <v>0</v>
      </c>
      <c r="AB55" s="146">
        <v>0</v>
      </c>
      <c r="AC55" s="146">
        <v>0</v>
      </c>
      <c r="AD55" s="146">
        <v>0</v>
      </c>
      <c r="AE55" s="146">
        <v>0</v>
      </c>
      <c r="AF55" s="146">
        <v>0</v>
      </c>
      <c r="AG55" s="146">
        <v>0</v>
      </c>
      <c r="AH55" s="146">
        <v>0</v>
      </c>
      <c r="AI55" s="146">
        <v>0</v>
      </c>
      <c r="AJ55" s="146">
        <f t="shared" si="276"/>
        <v>0</v>
      </c>
      <c r="AK55" s="146">
        <v>0</v>
      </c>
      <c r="AL55" s="146">
        <v>0</v>
      </c>
      <c r="AM55" s="146">
        <v>0</v>
      </c>
      <c r="AN55" s="146">
        <v>0</v>
      </c>
      <c r="AO55" s="146">
        <v>0</v>
      </c>
      <c r="AP55" s="146">
        <v>0</v>
      </c>
      <c r="AQ55" s="146">
        <v>0</v>
      </c>
      <c r="AR55" s="146">
        <v>0</v>
      </c>
      <c r="AS55" s="146">
        <v>0</v>
      </c>
      <c r="AT55" s="146">
        <v>0</v>
      </c>
      <c r="AU55" s="146">
        <v>0</v>
      </c>
      <c r="AV55" s="146">
        <v>0</v>
      </c>
      <c r="AW55" s="146">
        <f t="shared" si="277"/>
        <v>0</v>
      </c>
      <c r="AX55" s="146">
        <v>535605.50141879497</v>
      </c>
      <c r="AY55" s="146">
        <v>585029.10674344865</v>
      </c>
      <c r="AZ55" s="146">
        <v>583038.15882156568</v>
      </c>
      <c r="BA55" s="146">
        <v>560734.0857536305</v>
      </c>
      <c r="BB55" s="146">
        <v>526104.92764146184</v>
      </c>
      <c r="BC55" s="146">
        <v>526181.96540644334</v>
      </c>
      <c r="BD55" s="146">
        <v>535484.03663829039</v>
      </c>
      <c r="BE55" s="146">
        <v>516348.59960774553</v>
      </c>
      <c r="BF55" s="146">
        <v>542401.24069437466</v>
      </c>
      <c r="BG55" s="146">
        <v>518920.04673677182</v>
      </c>
      <c r="BH55" s="146">
        <v>505984.1910365544</v>
      </c>
      <c r="BI55" s="146">
        <v>511919.55587548099</v>
      </c>
      <c r="BJ55" s="146">
        <f t="shared" si="278"/>
        <v>6447751.4163745623</v>
      </c>
      <c r="BK55" s="146">
        <v>492556.4179602738</v>
      </c>
      <c r="BL55" s="146">
        <v>544323.16182607249</v>
      </c>
      <c r="BM55" s="146">
        <v>538832.01639959938</v>
      </c>
      <c r="BN55" s="146">
        <v>534796.65114338172</v>
      </c>
      <c r="BO55" s="146">
        <v>507048.06876982149</v>
      </c>
      <c r="BP55" s="146">
        <v>498713.05554164597</v>
      </c>
      <c r="BQ55" s="146">
        <v>480412.84468369238</v>
      </c>
      <c r="BR55" s="146">
        <v>478082.56100817869</v>
      </c>
      <c r="BS55" s="146">
        <v>508576.46974628652</v>
      </c>
      <c r="BT55" s="146">
        <v>509329.49390752724</v>
      </c>
      <c r="BU55" s="146">
        <v>493253.02616424672</v>
      </c>
      <c r="BV55" s="146">
        <v>489363.2883491909</v>
      </c>
      <c r="BW55" s="146">
        <f t="shared" si="279"/>
        <v>6075287.0554999169</v>
      </c>
      <c r="BX55" s="146">
        <v>492712.53542814223</v>
      </c>
      <c r="BY55" s="146">
        <v>541043.20017526287</v>
      </c>
      <c r="BZ55" s="146">
        <v>605091.31755967287</v>
      </c>
      <c r="CA55" s="146">
        <v>524253.45760307129</v>
      </c>
      <c r="CB55" s="146">
        <v>509643.81651644153</v>
      </c>
      <c r="CC55" s="146">
        <v>519701.60336337844</v>
      </c>
      <c r="CD55" s="146">
        <v>459315.98042897647</v>
      </c>
      <c r="CE55" s="146">
        <v>533953.29469203798</v>
      </c>
      <c r="CF55" s="146">
        <v>558018.04273076355</v>
      </c>
      <c r="CG55" s="146">
        <v>530965.91128359188</v>
      </c>
      <c r="CH55" s="146">
        <v>502227.33775663452</v>
      </c>
      <c r="CI55" s="146">
        <v>499907.38511934661</v>
      </c>
      <c r="CJ55" s="146">
        <f t="shared" si="280"/>
        <v>6276833.8826573202</v>
      </c>
      <c r="CK55" s="146">
        <v>512986.58825738606</v>
      </c>
      <c r="CL55" s="146">
        <v>544777.80307961954</v>
      </c>
      <c r="CM55" s="146">
        <v>554505.84217993647</v>
      </c>
      <c r="CN55" s="146">
        <v>520561.96348689718</v>
      </c>
      <c r="CO55" s="146">
        <v>484322.31680854619</v>
      </c>
      <c r="CP55" s="146">
        <v>486083.29160407285</v>
      </c>
      <c r="CQ55" s="146">
        <v>482248.7577616424</v>
      </c>
      <c r="CR55" s="146">
        <v>484902.35353029543</v>
      </c>
      <c r="CS55" s="146">
        <v>513900.01669170428</v>
      </c>
      <c r="CT55" s="146">
        <v>467371.89117008849</v>
      </c>
      <c r="CU55" s="146">
        <v>481092.47204139549</v>
      </c>
      <c r="CV55" s="146">
        <v>487386.40414788865</v>
      </c>
      <c r="CW55" s="146">
        <f t="shared" si="281"/>
        <v>6020139.7007594723</v>
      </c>
      <c r="CX55" s="146">
        <v>502355.53129694541</v>
      </c>
      <c r="CY55" s="146">
        <v>536249.02608078788</v>
      </c>
      <c r="CZ55" s="146">
        <v>547365.21624102828</v>
      </c>
      <c r="DA55" s="146">
        <v>547521.18874144554</v>
      </c>
      <c r="DB55" s="146">
        <v>521414.0206142547</v>
      </c>
      <c r="DC55" s="146">
        <v>519490.73080454028</v>
      </c>
      <c r="DD55" s="146">
        <v>517231.89534301445</v>
      </c>
      <c r="DE55" s="146">
        <v>531133.27891837771</v>
      </c>
      <c r="DF55" s="146">
        <v>568419.29506760091</v>
      </c>
      <c r="DG55" s="146">
        <v>550278.71782674035</v>
      </c>
      <c r="DH55" s="146">
        <v>536396.81722583866</v>
      </c>
      <c r="DI55" s="146">
        <v>546286.13203138066</v>
      </c>
      <c r="DJ55" s="146">
        <f t="shared" si="282"/>
        <v>6424141.8501919545</v>
      </c>
      <c r="DK55" s="146">
        <v>546206.02245034219</v>
      </c>
      <c r="DL55" s="146">
        <v>610366.34939909854</v>
      </c>
      <c r="DM55" s="146">
        <v>604667.68590385583</v>
      </c>
      <c r="DN55" s="146">
        <v>605576.36934568535</v>
      </c>
      <c r="DO55" s="146">
        <v>557873.84568519436</v>
      </c>
      <c r="DP55" s="146">
        <v>578048.46924553486</v>
      </c>
      <c r="DQ55" s="146">
        <v>551036.55015857122</v>
      </c>
      <c r="DR55" s="146">
        <v>561643.84430812858</v>
      </c>
      <c r="DS55" s="146">
        <v>567562.49920714484</v>
      </c>
      <c r="DT55" s="146">
        <v>542404.42046402919</v>
      </c>
      <c r="DU55" s="146">
        <v>494655.62452011311</v>
      </c>
      <c r="DV55" s="146">
        <v>523414.55036721809</v>
      </c>
      <c r="DW55" s="146">
        <f t="shared" si="283"/>
        <v>6743456.231054916</v>
      </c>
      <c r="DX55" s="146">
        <v>484777.6</v>
      </c>
      <c r="DY55" s="146">
        <v>529982.97</v>
      </c>
      <c r="DZ55" s="146">
        <v>519638.41</v>
      </c>
      <c r="EA55" s="146">
        <v>497371.08</v>
      </c>
      <c r="EB55" s="146">
        <v>471143.65</v>
      </c>
      <c r="EC55" s="146">
        <v>467008.02</v>
      </c>
      <c r="ED55" s="146">
        <v>454865.32</v>
      </c>
      <c r="EE55" s="146">
        <v>464496.33</v>
      </c>
      <c r="EF55" s="146">
        <v>466174.81000000052</v>
      </c>
      <c r="EG55" s="146">
        <v>444864.81999999937</v>
      </c>
      <c r="EH55" s="146">
        <v>436395.53</v>
      </c>
      <c r="EI55" s="146">
        <v>429921.91</v>
      </c>
      <c r="EJ55" s="146">
        <f t="shared" si="284"/>
        <v>5666640.4500000002</v>
      </c>
      <c r="EK55" s="146">
        <v>431862.64</v>
      </c>
      <c r="EL55" s="146">
        <v>473076.87</v>
      </c>
      <c r="EM55" s="146">
        <v>457585.95</v>
      </c>
      <c r="EN55" s="146">
        <v>439183.74</v>
      </c>
      <c r="EO55" s="146">
        <v>421420.18</v>
      </c>
      <c r="EP55" s="146">
        <v>416182.38</v>
      </c>
      <c r="EQ55" s="146">
        <v>416522.8</v>
      </c>
      <c r="ER55" s="146">
        <v>454000.93</v>
      </c>
      <c r="ES55" s="146">
        <v>461917.14</v>
      </c>
      <c r="ET55" s="146">
        <v>444832.98</v>
      </c>
      <c r="EU55" s="146">
        <v>455654.39</v>
      </c>
      <c r="EV55" s="146">
        <v>472120.02</v>
      </c>
      <c r="EW55" s="146">
        <f t="shared" si="285"/>
        <v>5344360.0199999996</v>
      </c>
      <c r="EX55" s="146">
        <v>547115.76</v>
      </c>
      <c r="EY55" s="146">
        <v>677589.04</v>
      </c>
      <c r="EZ55" s="146">
        <v>762865.46</v>
      </c>
      <c r="FA55" s="146">
        <v>805954.13</v>
      </c>
      <c r="FB55" s="146">
        <v>847280.61</v>
      </c>
      <c r="FC55" s="146">
        <v>910770.5</v>
      </c>
      <c r="FD55" s="146">
        <v>949373.58</v>
      </c>
      <c r="FE55" s="146">
        <v>979749.18</v>
      </c>
      <c r="FF55" s="146">
        <v>978389.56000000052</v>
      </c>
      <c r="FG55" s="146">
        <v>960281.79999999888</v>
      </c>
      <c r="FH55" s="146">
        <v>980656.05000000075</v>
      </c>
      <c r="FI55" s="146">
        <v>1009108.58</v>
      </c>
      <c r="FJ55" s="146">
        <f t="shared" si="286"/>
        <v>10409134.25</v>
      </c>
      <c r="FK55" s="146">
        <v>1052884.48</v>
      </c>
      <c r="FL55" s="146">
        <v>1080326.3899999999</v>
      </c>
      <c r="FM55" s="146">
        <v>1076115.92</v>
      </c>
      <c r="FN55" s="146">
        <v>1080285.3600000001</v>
      </c>
      <c r="FO55" s="146">
        <v>1032860.95</v>
      </c>
      <c r="FP55" s="146">
        <v>1017538.22</v>
      </c>
      <c r="FQ55" s="146">
        <v>1014678.29</v>
      </c>
      <c r="FR55" s="146">
        <v>1033380.98</v>
      </c>
      <c r="FS55" s="146">
        <v>1034803.59</v>
      </c>
      <c r="FT55" s="146">
        <v>1043928.53</v>
      </c>
      <c r="FU55" s="146">
        <v>1036633.4</v>
      </c>
      <c r="FV55" s="146">
        <v>1056133.68</v>
      </c>
      <c r="FW55" s="146">
        <f t="shared" si="287"/>
        <v>12559569.789999999</v>
      </c>
      <c r="FX55" s="146">
        <v>1237350.97</v>
      </c>
      <c r="FY55" s="146">
        <v>1568440.19</v>
      </c>
      <c r="FZ55" s="146">
        <v>1632018.47</v>
      </c>
      <c r="GA55" s="146">
        <v>1539819.5</v>
      </c>
      <c r="GB55" s="146">
        <v>1436498.84</v>
      </c>
      <c r="GC55" s="146">
        <v>1406388.19</v>
      </c>
      <c r="GD55" s="146">
        <v>1370749.01</v>
      </c>
      <c r="GE55" s="146">
        <v>1386605.51</v>
      </c>
      <c r="GF55" s="146">
        <v>1409451.47</v>
      </c>
      <c r="GG55" s="146">
        <v>1413925.3509982529</v>
      </c>
      <c r="GH55" s="146">
        <v>1489118.5614285467</v>
      </c>
      <c r="GI55" s="146">
        <v>1155059.1700000018</v>
      </c>
      <c r="GJ55" s="154">
        <f t="shared" si="288"/>
        <v>17045425.2324268</v>
      </c>
      <c r="GK55" s="146">
        <v>2919190.27</v>
      </c>
      <c r="GL55" s="146">
        <v>1558833.38</v>
      </c>
      <c r="GM55" s="146">
        <v>1555490.39</v>
      </c>
      <c r="GN55" s="146">
        <v>1502042.77</v>
      </c>
      <c r="GO55" s="146">
        <v>1295982.6200000001</v>
      </c>
      <c r="GP55" s="146">
        <v>447.08999999985099</v>
      </c>
      <c r="GQ55" s="146">
        <v>841.97000000067055</v>
      </c>
      <c r="GR55" s="146">
        <v>19527.669999999925</v>
      </c>
      <c r="GS55" s="146">
        <v>5111563.41</v>
      </c>
      <c r="GT55" s="146">
        <v>315168.26</v>
      </c>
      <c r="GU55" s="146">
        <v>-661537.88000000082</v>
      </c>
      <c r="GV55" s="146">
        <v>2930816.81</v>
      </c>
      <c r="GW55" s="154">
        <f t="shared" si="289"/>
        <v>16548366.76</v>
      </c>
      <c r="GX55" s="146">
        <v>2552107.75</v>
      </c>
      <c r="GY55" s="146">
        <v>1889556.5999999996</v>
      </c>
      <c r="GZ55" s="146">
        <v>2449523.54</v>
      </c>
      <c r="HA55" s="146">
        <v>1466000.8400000008</v>
      </c>
      <c r="HB55" s="146">
        <v>1246419.0299999993</v>
      </c>
      <c r="HC55" s="146">
        <v>1397805.5299999993</v>
      </c>
      <c r="HD55" s="146">
        <v>1171776.3900000006</v>
      </c>
      <c r="HE55" s="146">
        <v>1156853.33</v>
      </c>
      <c r="HF55" s="146">
        <v>1143305.9100000001</v>
      </c>
      <c r="HG55" s="146">
        <v>1053956.3900000006</v>
      </c>
      <c r="HH55" s="146">
        <v>1068767.08</v>
      </c>
      <c r="HI55" s="146">
        <v>1869850.879999999</v>
      </c>
      <c r="HJ55" s="154">
        <f t="shared" si="290"/>
        <v>18465923.27</v>
      </c>
      <c r="HK55" s="146">
        <v>1235057.6499999999</v>
      </c>
      <c r="HL55" s="146">
        <v>551227.59000000008</v>
      </c>
      <c r="HM55" s="146">
        <v>2003819.59</v>
      </c>
      <c r="HN55" s="146">
        <v>1106198.17</v>
      </c>
      <c r="HO55" s="146">
        <v>979955.96</v>
      </c>
      <c r="HP55" s="146">
        <v>976578.55999999959</v>
      </c>
      <c r="HQ55" s="146">
        <v>896838.15000000037</v>
      </c>
      <c r="HR55" s="146">
        <v>943843.66000000015</v>
      </c>
      <c r="HS55" s="146">
        <v>868422.38000000082</v>
      </c>
      <c r="HT55" s="146">
        <v>827376.6099999994</v>
      </c>
      <c r="HU55" s="146">
        <v>801558.03999999911</v>
      </c>
      <c r="HV55" s="146">
        <v>716031.90000000037</v>
      </c>
      <c r="HW55" s="154">
        <f t="shared" si="291"/>
        <v>11906908.26</v>
      </c>
      <c r="HX55" s="146">
        <v>882275.32</v>
      </c>
      <c r="HY55" s="146">
        <v>2148373.12</v>
      </c>
      <c r="HZ55" s="146">
        <v>81488.39000000013</v>
      </c>
      <c r="IA55" s="146">
        <v>965140.25</v>
      </c>
      <c r="IB55" s="146">
        <v>826381.09999999963</v>
      </c>
      <c r="IC55" s="146">
        <v>775014.71</v>
      </c>
      <c r="ID55" s="146">
        <v>780357.5700000003</v>
      </c>
      <c r="IE55" s="146">
        <v>817349.55999999959</v>
      </c>
      <c r="IF55" s="146">
        <v>775026.33000000007</v>
      </c>
      <c r="IG55" s="146">
        <v>765597.49000000022</v>
      </c>
      <c r="IH55" s="146">
        <v>713495.19999999925</v>
      </c>
      <c r="II55" s="146">
        <v>750867.01000000164</v>
      </c>
      <c r="IJ55" s="146">
        <f t="shared" si="292"/>
        <v>10281366.050000001</v>
      </c>
      <c r="IK55" s="146">
        <v>-6020090.8700000001</v>
      </c>
      <c r="IL55" s="146">
        <v>8016156.4400000004</v>
      </c>
      <c r="IM55" s="146">
        <v>1116560.1899999997</v>
      </c>
      <c r="IN55" s="146">
        <v>935882.02</v>
      </c>
      <c r="IO55" s="146">
        <v>800083.94</v>
      </c>
      <c r="IP55" s="146">
        <v>755130.3200000003</v>
      </c>
      <c r="IQ55" s="146">
        <v>744450.49000000022</v>
      </c>
      <c r="IR55" s="146">
        <v>787608.72999999952</v>
      </c>
      <c r="IS55" s="146">
        <v>754065.62999999989</v>
      </c>
      <c r="IT55" s="146">
        <v>754264.45000000019</v>
      </c>
      <c r="IU55" s="146">
        <v>703925.71000000089</v>
      </c>
      <c r="IV55" s="146">
        <v>774411.43999999948</v>
      </c>
      <c r="IW55" s="154">
        <f t="shared" si="260"/>
        <v>10122448.49</v>
      </c>
      <c r="IX55" s="146">
        <v>766770.77</v>
      </c>
      <c r="IY55" s="146">
        <v>992706.19</v>
      </c>
      <c r="IZ55" s="146">
        <v>1098674.8999999999</v>
      </c>
      <c r="JA55" s="146">
        <v>895995.89999999991</v>
      </c>
      <c r="JB55" s="146">
        <v>730461.74000000022</v>
      </c>
      <c r="JC55" s="146">
        <v>715037.09999999963</v>
      </c>
      <c r="JD55" s="146">
        <v>695863.40000000037</v>
      </c>
      <c r="JE55" s="146">
        <v>729664.11000000034</v>
      </c>
      <c r="JF55" s="146">
        <v>754025.91999999993</v>
      </c>
      <c r="JG55" s="146">
        <v>705364.9299999997</v>
      </c>
      <c r="JH55" s="146">
        <v>692167.62999999989</v>
      </c>
      <c r="JI55" s="146">
        <v>707029.23000000045</v>
      </c>
      <c r="JJ55" s="154">
        <f t="shared" si="262"/>
        <v>9483761.8200000003</v>
      </c>
      <c r="JK55" s="146">
        <v>756634.88</v>
      </c>
      <c r="JL55" s="146">
        <v>966914.57</v>
      </c>
      <c r="JM55" s="146">
        <v>930998.92000000016</v>
      </c>
      <c r="JN55" s="146">
        <v>815696.25</v>
      </c>
      <c r="JO55" s="146">
        <v>694038.81</v>
      </c>
      <c r="JP55" s="146">
        <v>678703.31999999983</v>
      </c>
      <c r="JQ55" s="146">
        <v>651727.16999999993</v>
      </c>
      <c r="JR55" s="146">
        <v>680288.29</v>
      </c>
      <c r="JS55" s="146">
        <v>741535.48000000045</v>
      </c>
      <c r="JT55" s="146">
        <v>660197.98999999929</v>
      </c>
      <c r="JU55" s="146">
        <v>659064.65000000037</v>
      </c>
      <c r="JV55" s="146">
        <v>669926.68999999948</v>
      </c>
      <c r="JW55" s="238">
        <f t="shared" si="264"/>
        <v>8905727.0199999996</v>
      </c>
      <c r="JX55" s="238">
        <v>687322.99</v>
      </c>
      <c r="JY55" s="146">
        <v>971250.55</v>
      </c>
      <c r="JZ55" s="146">
        <v>914928.08000000007</v>
      </c>
      <c r="KA55" s="146">
        <v>787154.23</v>
      </c>
      <c r="KB55" s="146">
        <v>675933.71999999974</v>
      </c>
      <c r="KC55" s="146">
        <v>657788.12000000058</v>
      </c>
      <c r="KD55" s="146">
        <v>621420.77999999933</v>
      </c>
      <c r="KE55" s="146">
        <v>698776.18000000063</v>
      </c>
      <c r="KF55" s="146">
        <v>740929.4299999997</v>
      </c>
      <c r="KG55" s="146">
        <v>680185.71999999974</v>
      </c>
      <c r="KH55" s="146">
        <v>686669.62999999989</v>
      </c>
      <c r="KI55" s="146">
        <v>722093.81000000052</v>
      </c>
      <c r="KJ55" s="238">
        <f t="shared" si="266"/>
        <v>8844453.2400000002</v>
      </c>
      <c r="KK55" s="238">
        <v>787570.57</v>
      </c>
      <c r="KL55" s="146">
        <v>1042741.34</v>
      </c>
      <c r="KM55" s="146">
        <v>975909.92999999993</v>
      </c>
      <c r="KN55" s="146">
        <v>895032.43000000017</v>
      </c>
      <c r="KO55" s="146">
        <v>1190602.8400000003</v>
      </c>
      <c r="KP55" s="146">
        <v>1360871.79</v>
      </c>
      <c r="KQ55" s="146">
        <v>1228011.9899999993</v>
      </c>
      <c r="KR55" s="146">
        <v>1128317.9300000006</v>
      </c>
      <c r="KS55" s="146">
        <v>1153308.5999999996</v>
      </c>
      <c r="KT55" s="146">
        <v>984894.38000000082</v>
      </c>
      <c r="KU55" s="146">
        <v>919129.12999999896</v>
      </c>
      <c r="KV55" s="146">
        <v>948282.46000000089</v>
      </c>
      <c r="KW55" s="238">
        <f t="shared" si="268"/>
        <v>12614673.390000001</v>
      </c>
      <c r="KX55" s="238">
        <v>956811.96</v>
      </c>
      <c r="KY55" s="146">
        <v>1237014.5499999998</v>
      </c>
      <c r="KZ55" s="146">
        <v>1132321.9100000001</v>
      </c>
      <c r="LA55" s="146">
        <v>923496.75999999978</v>
      </c>
      <c r="LB55" s="146">
        <v>807732.83000000007</v>
      </c>
      <c r="LC55" s="146">
        <v>733319.15000000037</v>
      </c>
      <c r="LD55" s="146">
        <v>677484.09999999963</v>
      </c>
      <c r="LE55" s="146">
        <v>712824.0700000003</v>
      </c>
      <c r="LF55" s="146">
        <v>728439.61000000034</v>
      </c>
      <c r="LG55" s="146">
        <v>686918.94000000041</v>
      </c>
      <c r="LH55" s="146">
        <v>660319.52999999933</v>
      </c>
      <c r="LI55" s="146">
        <v>671618.06000000052</v>
      </c>
      <c r="LJ55" s="238">
        <f t="shared" si="270"/>
        <v>9928301.4700000007</v>
      </c>
      <c r="LK55" s="238">
        <v>701216.04</v>
      </c>
      <c r="LL55" s="146">
        <v>879206.97</v>
      </c>
      <c r="LM55" s="146">
        <v>817500.86999999988</v>
      </c>
      <c r="LN55" s="146">
        <v>708215.99000000022</v>
      </c>
      <c r="LO55" s="146">
        <v>640617.33999999985</v>
      </c>
      <c r="LP55" s="146">
        <v>618240.12999999989</v>
      </c>
      <c r="LQ55" s="146">
        <v>605560.24000000022</v>
      </c>
      <c r="LR55" s="146">
        <v>629515.87999999989</v>
      </c>
      <c r="LS55" s="146">
        <v>672430.23000000045</v>
      </c>
      <c r="LT55" s="146">
        <v>616741.34999999963</v>
      </c>
      <c r="LU55" s="146">
        <v>603865.55999999959</v>
      </c>
      <c r="LV55" s="146">
        <v>624648.97000000067</v>
      </c>
      <c r="LW55" s="238">
        <f t="shared" si="272"/>
        <v>8117759.5700000003</v>
      </c>
      <c r="LX55" s="238">
        <v>637045.16</v>
      </c>
      <c r="LY55" s="146">
        <v>804016.35</v>
      </c>
      <c r="LZ55" s="146">
        <v>0</v>
      </c>
      <c r="MA55" s="146">
        <v>0</v>
      </c>
      <c r="MB55" s="146">
        <v>0</v>
      </c>
      <c r="MC55" s="146">
        <v>0</v>
      </c>
      <c r="MD55" s="146">
        <v>0</v>
      </c>
      <c r="ME55" s="146">
        <v>0</v>
      </c>
      <c r="MF55" s="146">
        <v>0</v>
      </c>
      <c r="MG55" s="146">
        <v>0</v>
      </c>
      <c r="MH55" s="146">
        <v>0</v>
      </c>
      <c r="MI55" s="146">
        <v>0</v>
      </c>
      <c r="MJ55" s="204">
        <f t="shared" si="274"/>
        <v>1441061.51</v>
      </c>
    </row>
    <row r="56" spans="1:348" ht="15.75" x14ac:dyDescent="0.25">
      <c r="A56" s="30">
        <v>701320</v>
      </c>
      <c r="B56" s="31"/>
      <c r="C56" s="32" t="s">
        <v>259</v>
      </c>
      <c r="D56" s="32" t="s">
        <v>170</v>
      </c>
      <c r="E56" s="146">
        <v>0</v>
      </c>
      <c r="F56" s="146">
        <v>0</v>
      </c>
      <c r="G56" s="146">
        <v>0</v>
      </c>
      <c r="H56" s="146">
        <v>0</v>
      </c>
      <c r="I56" s="146">
        <v>0</v>
      </c>
      <c r="J56" s="146">
        <v>0</v>
      </c>
      <c r="K56" s="146">
        <v>0</v>
      </c>
      <c r="L56" s="146">
        <v>0</v>
      </c>
      <c r="M56" s="146">
        <v>0</v>
      </c>
      <c r="N56" s="146">
        <v>0</v>
      </c>
      <c r="O56" s="146">
        <v>0</v>
      </c>
      <c r="P56" s="146">
        <v>0</v>
      </c>
      <c r="Q56" s="146">
        <v>0</v>
      </c>
      <c r="R56" s="146">
        <v>0</v>
      </c>
      <c r="S56" s="146">
        <v>0</v>
      </c>
      <c r="T56" s="146">
        <v>0</v>
      </c>
      <c r="U56" s="146">
        <v>0</v>
      </c>
      <c r="V56" s="146">
        <v>0</v>
      </c>
      <c r="W56" s="146">
        <f t="shared" si="275"/>
        <v>0</v>
      </c>
      <c r="X56" s="146">
        <v>0</v>
      </c>
      <c r="Y56" s="146">
        <v>0</v>
      </c>
      <c r="Z56" s="146">
        <v>0</v>
      </c>
      <c r="AA56" s="146">
        <v>0</v>
      </c>
      <c r="AB56" s="146">
        <v>0</v>
      </c>
      <c r="AC56" s="146">
        <v>0</v>
      </c>
      <c r="AD56" s="146">
        <v>0</v>
      </c>
      <c r="AE56" s="146">
        <v>0</v>
      </c>
      <c r="AF56" s="146">
        <v>0</v>
      </c>
      <c r="AG56" s="146">
        <v>0</v>
      </c>
      <c r="AH56" s="146">
        <v>0</v>
      </c>
      <c r="AI56" s="146">
        <v>0</v>
      </c>
      <c r="AJ56" s="146">
        <f t="shared" si="276"/>
        <v>0</v>
      </c>
      <c r="AK56" s="146">
        <v>0</v>
      </c>
      <c r="AL56" s="146">
        <v>0</v>
      </c>
      <c r="AM56" s="146">
        <v>0</v>
      </c>
      <c r="AN56" s="146">
        <v>0</v>
      </c>
      <c r="AO56" s="146">
        <v>0</v>
      </c>
      <c r="AP56" s="146">
        <v>0</v>
      </c>
      <c r="AQ56" s="146">
        <v>0</v>
      </c>
      <c r="AR56" s="146">
        <v>0</v>
      </c>
      <c r="AS56" s="146">
        <v>0</v>
      </c>
      <c r="AT56" s="146">
        <v>0</v>
      </c>
      <c r="AU56" s="146">
        <v>0</v>
      </c>
      <c r="AV56" s="146">
        <v>0</v>
      </c>
      <c r="AW56" s="146">
        <f t="shared" si="277"/>
        <v>0</v>
      </c>
      <c r="AX56" s="146">
        <v>0</v>
      </c>
      <c r="AY56" s="146">
        <v>0</v>
      </c>
      <c r="AZ56" s="146">
        <v>0</v>
      </c>
      <c r="BA56" s="146">
        <v>0</v>
      </c>
      <c r="BB56" s="146">
        <v>0</v>
      </c>
      <c r="BC56" s="146">
        <v>0</v>
      </c>
      <c r="BD56" s="146">
        <v>0</v>
      </c>
      <c r="BE56" s="146">
        <v>0</v>
      </c>
      <c r="BF56" s="146">
        <v>0</v>
      </c>
      <c r="BG56" s="146">
        <v>0</v>
      </c>
      <c r="BH56" s="146">
        <v>0</v>
      </c>
      <c r="BI56" s="146">
        <v>0</v>
      </c>
      <c r="BJ56" s="146">
        <f t="shared" si="278"/>
        <v>0</v>
      </c>
      <c r="BK56" s="146">
        <v>0</v>
      </c>
      <c r="BL56" s="146">
        <v>0</v>
      </c>
      <c r="BM56" s="146">
        <v>0</v>
      </c>
      <c r="BN56" s="146">
        <v>0</v>
      </c>
      <c r="BO56" s="146">
        <v>0</v>
      </c>
      <c r="BP56" s="146">
        <v>0</v>
      </c>
      <c r="BQ56" s="146">
        <v>72.591178434318138</v>
      </c>
      <c r="BR56" s="146">
        <v>0</v>
      </c>
      <c r="BS56" s="146">
        <v>0</v>
      </c>
      <c r="BT56" s="146">
        <v>-0.12101485561675812</v>
      </c>
      <c r="BU56" s="146">
        <v>0</v>
      </c>
      <c r="BV56" s="146">
        <v>0</v>
      </c>
      <c r="BW56" s="146">
        <f t="shared" si="279"/>
        <v>72.470163578701374</v>
      </c>
      <c r="BX56" s="146">
        <v>0</v>
      </c>
      <c r="BY56" s="146">
        <v>0</v>
      </c>
      <c r="BZ56" s="146">
        <v>0</v>
      </c>
      <c r="CA56" s="146">
        <v>0</v>
      </c>
      <c r="CB56" s="146">
        <v>0</v>
      </c>
      <c r="CC56" s="146">
        <v>0</v>
      </c>
      <c r="CD56" s="146">
        <v>0</v>
      </c>
      <c r="CE56" s="146">
        <v>0</v>
      </c>
      <c r="CF56" s="146">
        <v>0</v>
      </c>
      <c r="CG56" s="146">
        <v>0</v>
      </c>
      <c r="CH56" s="146">
        <v>0</v>
      </c>
      <c r="CI56" s="146">
        <v>0</v>
      </c>
      <c r="CJ56" s="146">
        <f t="shared" si="280"/>
        <v>0</v>
      </c>
      <c r="CK56" s="146">
        <v>0</v>
      </c>
      <c r="CL56" s="146">
        <v>0</v>
      </c>
      <c r="CM56" s="146">
        <v>0</v>
      </c>
      <c r="CN56" s="146">
        <v>0</v>
      </c>
      <c r="CO56" s="146">
        <v>0</v>
      </c>
      <c r="CP56" s="146">
        <v>0</v>
      </c>
      <c r="CQ56" s="146">
        <v>0</v>
      </c>
      <c r="CR56" s="146">
        <v>0</v>
      </c>
      <c r="CS56" s="146">
        <v>0</v>
      </c>
      <c r="CT56" s="146">
        <v>0</v>
      </c>
      <c r="CU56" s="146">
        <v>0</v>
      </c>
      <c r="CV56" s="146">
        <v>0</v>
      </c>
      <c r="CW56" s="146">
        <f t="shared" si="281"/>
        <v>0</v>
      </c>
      <c r="CX56" s="146">
        <v>0</v>
      </c>
      <c r="CY56" s="146">
        <v>0</v>
      </c>
      <c r="CZ56" s="146">
        <v>0</v>
      </c>
      <c r="DA56" s="146">
        <v>0</v>
      </c>
      <c r="DB56" s="146">
        <v>0</v>
      </c>
      <c r="DC56" s="146">
        <v>0</v>
      </c>
      <c r="DD56" s="146">
        <v>0</v>
      </c>
      <c r="DE56" s="146">
        <v>0</v>
      </c>
      <c r="DF56" s="146">
        <v>0</v>
      </c>
      <c r="DG56" s="146">
        <v>0</v>
      </c>
      <c r="DH56" s="146">
        <v>0</v>
      </c>
      <c r="DI56" s="146">
        <v>0</v>
      </c>
      <c r="DJ56" s="146">
        <f t="shared" si="282"/>
        <v>0</v>
      </c>
      <c r="DK56" s="146">
        <v>0</v>
      </c>
      <c r="DL56" s="146">
        <v>0</v>
      </c>
      <c r="DM56" s="146">
        <v>0</v>
      </c>
      <c r="DN56" s="146">
        <v>0</v>
      </c>
      <c r="DO56" s="146">
        <v>0</v>
      </c>
      <c r="DP56" s="146">
        <v>0</v>
      </c>
      <c r="DQ56" s="146">
        <v>0</v>
      </c>
      <c r="DR56" s="146">
        <v>0</v>
      </c>
      <c r="DS56" s="146">
        <v>0</v>
      </c>
      <c r="DT56" s="146">
        <v>0</v>
      </c>
      <c r="DU56" s="146">
        <v>0</v>
      </c>
      <c r="DV56" s="146">
        <v>0</v>
      </c>
      <c r="DW56" s="146">
        <f t="shared" si="283"/>
        <v>0</v>
      </c>
      <c r="DX56" s="146">
        <v>0</v>
      </c>
      <c r="DY56" s="146">
        <v>0</v>
      </c>
      <c r="DZ56" s="146">
        <v>0</v>
      </c>
      <c r="EA56" s="146">
        <v>0</v>
      </c>
      <c r="EB56" s="146">
        <v>0</v>
      </c>
      <c r="EC56" s="146">
        <v>0</v>
      </c>
      <c r="ED56" s="146">
        <v>0</v>
      </c>
      <c r="EE56" s="146">
        <v>0</v>
      </c>
      <c r="EF56" s="146">
        <v>0</v>
      </c>
      <c r="EG56" s="146">
        <v>0</v>
      </c>
      <c r="EH56" s="146">
        <v>0</v>
      </c>
      <c r="EI56" s="146">
        <v>0</v>
      </c>
      <c r="EJ56" s="146">
        <f t="shared" si="284"/>
        <v>0</v>
      </c>
      <c r="EK56" s="146">
        <v>0</v>
      </c>
      <c r="EL56" s="146">
        <v>0</v>
      </c>
      <c r="EM56" s="146">
        <v>0</v>
      </c>
      <c r="EN56" s="146">
        <v>0</v>
      </c>
      <c r="EO56" s="146">
        <v>0</v>
      </c>
      <c r="EP56" s="146">
        <v>0</v>
      </c>
      <c r="EQ56" s="146">
        <v>0</v>
      </c>
      <c r="ER56" s="146">
        <v>0</v>
      </c>
      <c r="ES56" s="146">
        <v>0</v>
      </c>
      <c r="ET56" s="146">
        <v>0</v>
      </c>
      <c r="EU56" s="146">
        <v>0</v>
      </c>
      <c r="EV56" s="146">
        <v>0</v>
      </c>
      <c r="EW56" s="146">
        <f t="shared" si="285"/>
        <v>0</v>
      </c>
      <c r="EX56" s="146">
        <v>0</v>
      </c>
      <c r="EY56" s="146">
        <v>0</v>
      </c>
      <c r="EZ56" s="146">
        <v>0</v>
      </c>
      <c r="FA56" s="146">
        <v>0</v>
      </c>
      <c r="FB56" s="146">
        <v>0</v>
      </c>
      <c r="FC56" s="146">
        <v>0</v>
      </c>
      <c r="FD56" s="146">
        <v>0</v>
      </c>
      <c r="FE56" s="146">
        <v>0</v>
      </c>
      <c r="FF56" s="146">
        <v>0</v>
      </c>
      <c r="FG56" s="146">
        <v>0</v>
      </c>
      <c r="FH56" s="146">
        <v>0</v>
      </c>
      <c r="FI56" s="146">
        <v>0</v>
      </c>
      <c r="FJ56" s="146">
        <f t="shared" si="286"/>
        <v>0</v>
      </c>
      <c r="FK56" s="146">
        <v>0</v>
      </c>
      <c r="FL56" s="146">
        <v>0</v>
      </c>
      <c r="FM56" s="146">
        <v>0</v>
      </c>
      <c r="FN56" s="146">
        <v>0</v>
      </c>
      <c r="FO56" s="146">
        <v>0</v>
      </c>
      <c r="FP56" s="146">
        <v>0</v>
      </c>
      <c r="FQ56" s="146">
        <v>0</v>
      </c>
      <c r="FR56" s="146">
        <v>0</v>
      </c>
      <c r="FS56" s="146">
        <v>0</v>
      </c>
      <c r="FT56" s="146">
        <v>0</v>
      </c>
      <c r="FU56" s="146">
        <v>0</v>
      </c>
      <c r="FV56" s="146">
        <v>0</v>
      </c>
      <c r="FW56" s="146">
        <f t="shared" si="287"/>
        <v>0</v>
      </c>
      <c r="FX56" s="146">
        <v>0</v>
      </c>
      <c r="FY56" s="146">
        <v>0</v>
      </c>
      <c r="FZ56" s="146">
        <v>0</v>
      </c>
      <c r="GA56" s="146">
        <v>0</v>
      </c>
      <c r="GB56" s="146">
        <v>0</v>
      </c>
      <c r="GC56" s="146">
        <v>0</v>
      </c>
      <c r="GD56" s="146">
        <v>0</v>
      </c>
      <c r="GE56" s="146">
        <v>0</v>
      </c>
      <c r="GF56" s="146">
        <v>0</v>
      </c>
      <c r="GG56" s="146">
        <v>0</v>
      </c>
      <c r="GH56" s="146">
        <v>0</v>
      </c>
      <c r="GI56" s="146">
        <v>0</v>
      </c>
      <c r="GJ56" s="154">
        <f t="shared" si="288"/>
        <v>0</v>
      </c>
      <c r="GK56" s="146">
        <v>0</v>
      </c>
      <c r="GL56" s="146">
        <v>0</v>
      </c>
      <c r="GM56" s="146">
        <v>0</v>
      </c>
      <c r="GN56" s="146">
        <v>0</v>
      </c>
      <c r="GO56" s="146">
        <v>0</v>
      </c>
      <c r="GP56" s="146">
        <v>0</v>
      </c>
      <c r="GQ56" s="146">
        <v>0</v>
      </c>
      <c r="GR56" s="146">
        <v>0</v>
      </c>
      <c r="GS56" s="146">
        <v>0</v>
      </c>
      <c r="GT56" s="146">
        <v>0</v>
      </c>
      <c r="GU56" s="146">
        <v>0</v>
      </c>
      <c r="GV56" s="146">
        <v>0</v>
      </c>
      <c r="GW56" s="154">
        <f t="shared" si="289"/>
        <v>0</v>
      </c>
      <c r="GX56" s="146">
        <v>0</v>
      </c>
      <c r="GY56" s="146">
        <v>0</v>
      </c>
      <c r="GZ56" s="146">
        <v>0</v>
      </c>
      <c r="HA56" s="146">
        <v>0</v>
      </c>
      <c r="HB56" s="146">
        <v>0</v>
      </c>
      <c r="HC56" s="146">
        <v>0</v>
      </c>
      <c r="HD56" s="146">
        <v>0</v>
      </c>
      <c r="HE56" s="146">
        <v>0</v>
      </c>
      <c r="HF56" s="146">
        <v>0</v>
      </c>
      <c r="HG56" s="146">
        <v>0</v>
      </c>
      <c r="HH56" s="146">
        <v>0</v>
      </c>
      <c r="HI56" s="146">
        <v>0</v>
      </c>
      <c r="HJ56" s="154">
        <f t="shared" si="290"/>
        <v>0</v>
      </c>
      <c r="HK56" s="146">
        <v>0</v>
      </c>
      <c r="HL56" s="146">
        <v>0</v>
      </c>
      <c r="HM56" s="146">
        <v>0</v>
      </c>
      <c r="HN56" s="146">
        <v>0</v>
      </c>
      <c r="HO56" s="146">
        <v>0</v>
      </c>
      <c r="HP56" s="146">
        <v>0</v>
      </c>
      <c r="HQ56" s="146">
        <v>0</v>
      </c>
      <c r="HR56" s="146">
        <v>0</v>
      </c>
      <c r="HS56" s="146">
        <v>0</v>
      </c>
      <c r="HT56" s="146">
        <v>0</v>
      </c>
      <c r="HU56" s="146">
        <v>0</v>
      </c>
      <c r="HV56" s="146">
        <v>0</v>
      </c>
      <c r="HW56" s="154">
        <f t="shared" si="291"/>
        <v>0</v>
      </c>
      <c r="HX56" s="146">
        <v>0</v>
      </c>
      <c r="HY56" s="146">
        <v>0</v>
      </c>
      <c r="HZ56" s="146">
        <v>0</v>
      </c>
      <c r="IA56" s="146">
        <v>0</v>
      </c>
      <c r="IB56" s="146">
        <v>0</v>
      </c>
      <c r="IC56" s="146">
        <v>0</v>
      </c>
      <c r="ID56" s="146">
        <v>0</v>
      </c>
      <c r="IE56" s="146">
        <v>0</v>
      </c>
      <c r="IF56" s="146">
        <v>0</v>
      </c>
      <c r="IG56" s="146">
        <v>0</v>
      </c>
      <c r="IH56" s="146">
        <v>0</v>
      </c>
      <c r="II56" s="146">
        <v>0</v>
      </c>
      <c r="IJ56" s="146">
        <f t="shared" si="292"/>
        <v>0</v>
      </c>
      <c r="IK56" s="146">
        <v>0</v>
      </c>
      <c r="IL56" s="146">
        <v>0</v>
      </c>
      <c r="IM56" s="146">
        <v>0</v>
      </c>
      <c r="IN56" s="146">
        <v>0</v>
      </c>
      <c r="IO56" s="146">
        <v>0</v>
      </c>
      <c r="IP56" s="146">
        <v>0</v>
      </c>
      <c r="IQ56" s="146">
        <v>0</v>
      </c>
      <c r="IR56" s="146">
        <v>0</v>
      </c>
      <c r="IS56" s="146">
        <v>0</v>
      </c>
      <c r="IT56" s="146">
        <v>0</v>
      </c>
      <c r="IU56" s="146">
        <v>0</v>
      </c>
      <c r="IV56" s="146">
        <v>0</v>
      </c>
      <c r="IW56" s="154">
        <f t="shared" si="260"/>
        <v>0</v>
      </c>
      <c r="IX56" s="146">
        <v>0</v>
      </c>
      <c r="IY56" s="146">
        <v>0</v>
      </c>
      <c r="IZ56" s="146">
        <v>0</v>
      </c>
      <c r="JA56" s="146">
        <v>0</v>
      </c>
      <c r="JB56" s="146">
        <v>0</v>
      </c>
      <c r="JC56" s="146">
        <v>0</v>
      </c>
      <c r="JD56" s="146">
        <v>0</v>
      </c>
      <c r="JE56" s="146">
        <v>0</v>
      </c>
      <c r="JF56" s="146">
        <v>0</v>
      </c>
      <c r="JG56" s="146">
        <v>0</v>
      </c>
      <c r="JH56" s="146">
        <v>0</v>
      </c>
      <c r="JI56" s="146">
        <v>0</v>
      </c>
      <c r="JJ56" s="154">
        <f t="shared" si="262"/>
        <v>0</v>
      </c>
      <c r="JK56" s="146">
        <v>0</v>
      </c>
      <c r="JL56" s="146">
        <v>0</v>
      </c>
      <c r="JM56" s="146">
        <v>0</v>
      </c>
      <c r="JN56" s="146">
        <v>0</v>
      </c>
      <c r="JO56" s="146">
        <v>0</v>
      </c>
      <c r="JP56" s="146">
        <v>0</v>
      </c>
      <c r="JQ56" s="146">
        <v>0</v>
      </c>
      <c r="JR56" s="146">
        <v>0</v>
      </c>
      <c r="JS56" s="146">
        <v>0</v>
      </c>
      <c r="JT56" s="146">
        <v>0</v>
      </c>
      <c r="JU56" s="146">
        <v>0</v>
      </c>
      <c r="JV56" s="146">
        <v>0</v>
      </c>
      <c r="JW56" s="238">
        <f t="shared" si="264"/>
        <v>0</v>
      </c>
      <c r="JX56" s="238">
        <v>0</v>
      </c>
      <c r="JY56" s="146">
        <v>0</v>
      </c>
      <c r="JZ56" s="146">
        <v>0</v>
      </c>
      <c r="KA56" s="146">
        <v>0</v>
      </c>
      <c r="KB56" s="146">
        <v>0</v>
      </c>
      <c r="KC56" s="146">
        <v>0</v>
      </c>
      <c r="KD56" s="146">
        <v>0</v>
      </c>
      <c r="KE56" s="146">
        <v>0</v>
      </c>
      <c r="KF56" s="146">
        <v>0</v>
      </c>
      <c r="KG56" s="146">
        <v>0</v>
      </c>
      <c r="KH56" s="146">
        <v>0</v>
      </c>
      <c r="KI56" s="146">
        <v>0</v>
      </c>
      <c r="KJ56" s="238">
        <f t="shared" si="266"/>
        <v>0</v>
      </c>
      <c r="KK56" s="238">
        <v>0</v>
      </c>
      <c r="KL56" s="146">
        <v>0</v>
      </c>
      <c r="KM56" s="146">
        <v>0</v>
      </c>
      <c r="KN56" s="146">
        <v>0</v>
      </c>
      <c r="KO56" s="146">
        <v>0</v>
      </c>
      <c r="KP56" s="146">
        <v>0</v>
      </c>
      <c r="KQ56" s="146">
        <v>0</v>
      </c>
      <c r="KR56" s="146">
        <v>0</v>
      </c>
      <c r="KS56" s="146">
        <v>0</v>
      </c>
      <c r="KT56" s="146">
        <v>0</v>
      </c>
      <c r="KU56" s="146">
        <v>0</v>
      </c>
      <c r="KV56" s="146">
        <v>0</v>
      </c>
      <c r="KW56" s="238">
        <f t="shared" si="268"/>
        <v>0</v>
      </c>
      <c r="KX56" s="238">
        <v>0</v>
      </c>
      <c r="KY56" s="146">
        <v>0</v>
      </c>
      <c r="KZ56" s="146">
        <v>0</v>
      </c>
      <c r="LA56" s="146">
        <v>0</v>
      </c>
      <c r="LB56" s="146">
        <v>0</v>
      </c>
      <c r="LC56" s="146">
        <v>0</v>
      </c>
      <c r="LD56" s="146">
        <v>0</v>
      </c>
      <c r="LE56" s="146">
        <v>0</v>
      </c>
      <c r="LF56" s="146">
        <v>0</v>
      </c>
      <c r="LG56" s="146">
        <v>0</v>
      </c>
      <c r="LH56" s="146">
        <v>0</v>
      </c>
      <c r="LI56" s="146">
        <v>0</v>
      </c>
      <c r="LJ56" s="238">
        <f t="shared" si="270"/>
        <v>0</v>
      </c>
      <c r="LK56" s="238">
        <v>0</v>
      </c>
      <c r="LL56" s="146">
        <v>0</v>
      </c>
      <c r="LM56" s="146">
        <v>0</v>
      </c>
      <c r="LN56" s="146">
        <v>0</v>
      </c>
      <c r="LO56" s="146">
        <v>0</v>
      </c>
      <c r="LP56" s="146">
        <v>0</v>
      </c>
      <c r="LQ56" s="146">
        <v>0</v>
      </c>
      <c r="LR56" s="146">
        <v>0</v>
      </c>
      <c r="LS56" s="146">
        <v>0</v>
      </c>
      <c r="LT56" s="146">
        <v>0</v>
      </c>
      <c r="LU56" s="146">
        <v>0</v>
      </c>
      <c r="LV56" s="146">
        <v>0</v>
      </c>
      <c r="LW56" s="238">
        <f t="shared" si="272"/>
        <v>0</v>
      </c>
      <c r="LX56" s="238">
        <v>0</v>
      </c>
      <c r="LY56" s="146">
        <v>0</v>
      </c>
      <c r="LZ56" s="146">
        <v>0</v>
      </c>
      <c r="MA56" s="146">
        <v>0</v>
      </c>
      <c r="MB56" s="146">
        <v>0</v>
      </c>
      <c r="MC56" s="146">
        <v>0</v>
      </c>
      <c r="MD56" s="146">
        <v>0</v>
      </c>
      <c r="ME56" s="146">
        <v>0</v>
      </c>
      <c r="MF56" s="146">
        <v>0</v>
      </c>
      <c r="MG56" s="146">
        <v>0</v>
      </c>
      <c r="MH56" s="146">
        <v>0</v>
      </c>
      <c r="MI56" s="146">
        <v>0</v>
      </c>
      <c r="MJ56" s="204">
        <f t="shared" si="274"/>
        <v>0</v>
      </c>
    </row>
    <row r="57" spans="1:348" ht="15.75" x14ac:dyDescent="0.25">
      <c r="A57" s="30">
        <v>701323</v>
      </c>
      <c r="B57" s="31"/>
      <c r="C57" s="32" t="s">
        <v>436</v>
      </c>
      <c r="D57" s="32" t="s">
        <v>457</v>
      </c>
      <c r="E57" s="146">
        <v>0</v>
      </c>
      <c r="F57" s="146">
        <v>0</v>
      </c>
      <c r="G57" s="146">
        <v>0</v>
      </c>
      <c r="H57" s="146">
        <v>0</v>
      </c>
      <c r="I57" s="146">
        <v>0</v>
      </c>
      <c r="J57" s="146">
        <v>0</v>
      </c>
      <c r="K57" s="146">
        <v>0</v>
      </c>
      <c r="L57" s="146">
        <v>0</v>
      </c>
      <c r="M57" s="146">
        <v>0</v>
      </c>
      <c r="N57" s="146">
        <v>0</v>
      </c>
      <c r="O57" s="146">
        <v>0</v>
      </c>
      <c r="P57" s="146">
        <v>0</v>
      </c>
      <c r="Q57" s="146">
        <v>0</v>
      </c>
      <c r="R57" s="146">
        <v>0</v>
      </c>
      <c r="S57" s="146">
        <v>0</v>
      </c>
      <c r="T57" s="146">
        <v>0</v>
      </c>
      <c r="U57" s="146">
        <v>0</v>
      </c>
      <c r="V57" s="146">
        <v>0</v>
      </c>
      <c r="W57" s="146">
        <v>0</v>
      </c>
      <c r="X57" s="146">
        <v>0</v>
      </c>
      <c r="Y57" s="146">
        <v>0</v>
      </c>
      <c r="Z57" s="146">
        <v>0</v>
      </c>
      <c r="AA57" s="146">
        <v>0</v>
      </c>
      <c r="AB57" s="146">
        <v>0</v>
      </c>
      <c r="AC57" s="146">
        <v>0</v>
      </c>
      <c r="AD57" s="146">
        <v>0</v>
      </c>
      <c r="AE57" s="146">
        <v>0</v>
      </c>
      <c r="AF57" s="146">
        <v>0</v>
      </c>
      <c r="AG57" s="146">
        <v>0</v>
      </c>
      <c r="AH57" s="146">
        <v>0</v>
      </c>
      <c r="AI57" s="146">
        <v>0</v>
      </c>
      <c r="AJ57" s="146">
        <v>0</v>
      </c>
      <c r="AK57" s="146">
        <v>0</v>
      </c>
      <c r="AL57" s="146">
        <v>0</v>
      </c>
      <c r="AM57" s="146">
        <v>0</v>
      </c>
      <c r="AN57" s="146">
        <v>0</v>
      </c>
      <c r="AO57" s="146">
        <v>0</v>
      </c>
      <c r="AP57" s="146">
        <v>0</v>
      </c>
      <c r="AQ57" s="146">
        <v>0</v>
      </c>
      <c r="AR57" s="146">
        <v>0</v>
      </c>
      <c r="AS57" s="146">
        <v>0</v>
      </c>
      <c r="AT57" s="146">
        <v>0</v>
      </c>
      <c r="AU57" s="146">
        <v>0</v>
      </c>
      <c r="AV57" s="146">
        <v>0</v>
      </c>
      <c r="AW57" s="146">
        <v>0</v>
      </c>
      <c r="AX57" s="146">
        <v>0</v>
      </c>
      <c r="AY57" s="146">
        <v>0</v>
      </c>
      <c r="AZ57" s="146">
        <v>0</v>
      </c>
      <c r="BA57" s="146">
        <v>0</v>
      </c>
      <c r="BB57" s="146">
        <v>0</v>
      </c>
      <c r="BC57" s="146">
        <v>0</v>
      </c>
      <c r="BD57" s="146">
        <v>0</v>
      </c>
      <c r="BE57" s="146">
        <v>0</v>
      </c>
      <c r="BF57" s="146">
        <v>0</v>
      </c>
      <c r="BG57" s="146">
        <v>0</v>
      </c>
      <c r="BH57" s="146">
        <v>0</v>
      </c>
      <c r="BI57" s="146">
        <v>0</v>
      </c>
      <c r="BJ57" s="146">
        <v>0</v>
      </c>
      <c r="BK57" s="146">
        <v>0</v>
      </c>
      <c r="BL57" s="146">
        <v>0</v>
      </c>
      <c r="BM57" s="146">
        <v>0</v>
      </c>
      <c r="BN57" s="146">
        <v>0</v>
      </c>
      <c r="BO57" s="146">
        <v>0</v>
      </c>
      <c r="BP57" s="146">
        <v>0</v>
      </c>
      <c r="BQ57" s="146">
        <v>0</v>
      </c>
      <c r="BR57" s="146">
        <v>0</v>
      </c>
      <c r="BS57" s="146">
        <v>0</v>
      </c>
      <c r="BT57" s="146">
        <v>0</v>
      </c>
      <c r="BU57" s="146">
        <v>0</v>
      </c>
      <c r="BV57" s="146">
        <v>0</v>
      </c>
      <c r="BW57" s="146">
        <v>0</v>
      </c>
      <c r="BX57" s="146">
        <v>0</v>
      </c>
      <c r="BY57" s="146">
        <v>0</v>
      </c>
      <c r="BZ57" s="146">
        <v>0</v>
      </c>
      <c r="CA57" s="146">
        <v>0</v>
      </c>
      <c r="CB57" s="146">
        <v>0</v>
      </c>
      <c r="CC57" s="146">
        <v>0</v>
      </c>
      <c r="CD57" s="146">
        <v>0</v>
      </c>
      <c r="CE57" s="146">
        <v>0</v>
      </c>
      <c r="CF57" s="146">
        <v>0</v>
      </c>
      <c r="CG57" s="146">
        <v>0</v>
      </c>
      <c r="CH57" s="146">
        <v>0</v>
      </c>
      <c r="CI57" s="146">
        <v>0</v>
      </c>
      <c r="CJ57" s="146">
        <v>0</v>
      </c>
      <c r="CK57" s="146">
        <v>0</v>
      </c>
      <c r="CL57" s="146">
        <v>0</v>
      </c>
      <c r="CM57" s="146">
        <v>0</v>
      </c>
      <c r="CN57" s="146">
        <v>0</v>
      </c>
      <c r="CO57" s="146">
        <v>0</v>
      </c>
      <c r="CP57" s="146">
        <v>0</v>
      </c>
      <c r="CQ57" s="146">
        <v>0</v>
      </c>
      <c r="CR57" s="146">
        <v>0</v>
      </c>
      <c r="CS57" s="146">
        <v>0</v>
      </c>
      <c r="CT57" s="146">
        <v>0</v>
      </c>
      <c r="CU57" s="146">
        <v>0</v>
      </c>
      <c r="CV57" s="146">
        <v>0</v>
      </c>
      <c r="CW57" s="146">
        <v>0</v>
      </c>
      <c r="CX57" s="146">
        <v>0</v>
      </c>
      <c r="CY57" s="146">
        <v>0</v>
      </c>
      <c r="CZ57" s="146">
        <v>0</v>
      </c>
      <c r="DA57" s="146">
        <v>0</v>
      </c>
      <c r="DB57" s="146">
        <v>0</v>
      </c>
      <c r="DC57" s="146">
        <v>0</v>
      </c>
      <c r="DD57" s="146">
        <v>0</v>
      </c>
      <c r="DE57" s="146">
        <v>0</v>
      </c>
      <c r="DF57" s="146">
        <v>0</v>
      </c>
      <c r="DG57" s="146">
        <v>0</v>
      </c>
      <c r="DH57" s="146">
        <v>0</v>
      </c>
      <c r="DI57" s="146">
        <v>0</v>
      </c>
      <c r="DJ57" s="146">
        <v>0</v>
      </c>
      <c r="DK57" s="146">
        <v>0</v>
      </c>
      <c r="DL57" s="146">
        <v>0</v>
      </c>
      <c r="DM57" s="146">
        <v>0</v>
      </c>
      <c r="DN57" s="146">
        <v>0</v>
      </c>
      <c r="DO57" s="146">
        <v>0</v>
      </c>
      <c r="DP57" s="146">
        <v>0</v>
      </c>
      <c r="DQ57" s="146">
        <v>0</v>
      </c>
      <c r="DR57" s="146">
        <v>0</v>
      </c>
      <c r="DS57" s="146">
        <v>0</v>
      </c>
      <c r="DT57" s="146">
        <v>0</v>
      </c>
      <c r="DU57" s="146">
        <v>0</v>
      </c>
      <c r="DV57" s="146">
        <v>0</v>
      </c>
      <c r="DW57" s="146">
        <v>0</v>
      </c>
      <c r="DX57" s="146">
        <v>0</v>
      </c>
      <c r="DY57" s="146">
        <v>0</v>
      </c>
      <c r="DZ57" s="146">
        <v>0</v>
      </c>
      <c r="EA57" s="146">
        <v>0</v>
      </c>
      <c r="EB57" s="146">
        <v>0</v>
      </c>
      <c r="EC57" s="146">
        <v>0</v>
      </c>
      <c r="ED57" s="146">
        <v>0</v>
      </c>
      <c r="EE57" s="146">
        <v>0</v>
      </c>
      <c r="EF57" s="146">
        <v>0</v>
      </c>
      <c r="EG57" s="146">
        <v>0</v>
      </c>
      <c r="EH57" s="146">
        <v>0</v>
      </c>
      <c r="EI57" s="146">
        <v>0</v>
      </c>
      <c r="EJ57" s="146">
        <v>0</v>
      </c>
      <c r="EK57" s="146">
        <v>0</v>
      </c>
      <c r="EL57" s="146">
        <v>0</v>
      </c>
      <c r="EM57" s="146">
        <v>0</v>
      </c>
      <c r="EN57" s="146">
        <v>0</v>
      </c>
      <c r="EO57" s="146">
        <v>0</v>
      </c>
      <c r="EP57" s="146">
        <v>0</v>
      </c>
      <c r="EQ57" s="146">
        <v>0</v>
      </c>
      <c r="ER57" s="146">
        <v>0</v>
      </c>
      <c r="ES57" s="146">
        <v>0</v>
      </c>
      <c r="ET57" s="146">
        <v>0</v>
      </c>
      <c r="EU57" s="146">
        <v>0</v>
      </c>
      <c r="EV57" s="146">
        <v>0</v>
      </c>
      <c r="EW57" s="146">
        <v>0</v>
      </c>
      <c r="EX57" s="146">
        <v>0</v>
      </c>
      <c r="EY57" s="146">
        <v>0</v>
      </c>
      <c r="EZ57" s="146">
        <v>0</v>
      </c>
      <c r="FA57" s="146">
        <v>0</v>
      </c>
      <c r="FB57" s="146">
        <v>0</v>
      </c>
      <c r="FC57" s="146">
        <v>0</v>
      </c>
      <c r="FD57" s="146">
        <v>0</v>
      </c>
      <c r="FE57" s="146">
        <v>0</v>
      </c>
      <c r="FF57" s="146">
        <v>0</v>
      </c>
      <c r="FG57" s="146">
        <v>0</v>
      </c>
      <c r="FH57" s="146">
        <v>0</v>
      </c>
      <c r="FI57" s="146">
        <v>0</v>
      </c>
      <c r="FJ57" s="146">
        <v>0</v>
      </c>
      <c r="FK57" s="146">
        <v>0</v>
      </c>
      <c r="FL57" s="146">
        <v>0</v>
      </c>
      <c r="FM57" s="146">
        <v>0</v>
      </c>
      <c r="FN57" s="146">
        <v>0</v>
      </c>
      <c r="FO57" s="146">
        <v>0</v>
      </c>
      <c r="FP57" s="146">
        <v>0</v>
      </c>
      <c r="FQ57" s="146">
        <v>0</v>
      </c>
      <c r="FR57" s="146">
        <v>0</v>
      </c>
      <c r="FS57" s="146">
        <v>0</v>
      </c>
      <c r="FT57" s="146">
        <v>0</v>
      </c>
      <c r="FU57" s="146">
        <v>0</v>
      </c>
      <c r="FV57" s="146">
        <v>0</v>
      </c>
      <c r="FW57" s="146">
        <v>0</v>
      </c>
      <c r="FX57" s="146">
        <v>0</v>
      </c>
      <c r="FY57" s="146">
        <v>0</v>
      </c>
      <c r="FZ57" s="146">
        <v>0</v>
      </c>
      <c r="GA57" s="146">
        <v>0</v>
      </c>
      <c r="GB57" s="146">
        <v>0</v>
      </c>
      <c r="GC57" s="146">
        <v>0</v>
      </c>
      <c r="GD57" s="146">
        <v>0</v>
      </c>
      <c r="GE57" s="146">
        <v>0</v>
      </c>
      <c r="GF57" s="146">
        <v>0</v>
      </c>
      <c r="GG57" s="146">
        <v>0</v>
      </c>
      <c r="GH57" s="146">
        <v>0</v>
      </c>
      <c r="GI57" s="146">
        <v>0</v>
      </c>
      <c r="GJ57" s="154">
        <v>0</v>
      </c>
      <c r="GK57" s="146">
        <v>0</v>
      </c>
      <c r="GL57" s="146">
        <v>0</v>
      </c>
      <c r="GM57" s="146">
        <v>0</v>
      </c>
      <c r="GN57" s="146">
        <v>0</v>
      </c>
      <c r="GO57" s="146">
        <v>0</v>
      </c>
      <c r="GP57" s="146">
        <v>0</v>
      </c>
      <c r="GQ57" s="146">
        <v>0</v>
      </c>
      <c r="GR57" s="146">
        <v>0</v>
      </c>
      <c r="GS57" s="146">
        <v>0</v>
      </c>
      <c r="GT57" s="146">
        <v>0</v>
      </c>
      <c r="GU57" s="146">
        <v>0</v>
      </c>
      <c r="GV57" s="146">
        <v>0</v>
      </c>
      <c r="GW57" s="154">
        <v>0</v>
      </c>
      <c r="GX57" s="146">
        <v>0</v>
      </c>
      <c r="GY57" s="146">
        <v>0</v>
      </c>
      <c r="GZ57" s="146">
        <v>0</v>
      </c>
      <c r="HA57" s="146">
        <v>0</v>
      </c>
      <c r="HB57" s="146">
        <v>0</v>
      </c>
      <c r="HC57" s="146">
        <v>0</v>
      </c>
      <c r="HD57" s="146">
        <v>0</v>
      </c>
      <c r="HE57" s="146">
        <v>0</v>
      </c>
      <c r="HF57" s="146">
        <v>0</v>
      </c>
      <c r="HG57" s="146">
        <v>0</v>
      </c>
      <c r="HH57" s="146">
        <v>0</v>
      </c>
      <c r="HI57" s="146">
        <v>0</v>
      </c>
      <c r="HJ57" s="154">
        <v>0</v>
      </c>
      <c r="HK57" s="146">
        <v>0</v>
      </c>
      <c r="HL57" s="146">
        <v>0</v>
      </c>
      <c r="HM57" s="146">
        <v>0</v>
      </c>
      <c r="HN57" s="146">
        <v>0</v>
      </c>
      <c r="HO57" s="146">
        <v>0</v>
      </c>
      <c r="HP57" s="146">
        <v>0</v>
      </c>
      <c r="HQ57" s="146">
        <v>0</v>
      </c>
      <c r="HR57" s="146">
        <v>0</v>
      </c>
      <c r="HS57" s="146">
        <v>0</v>
      </c>
      <c r="HT57" s="146">
        <v>0</v>
      </c>
      <c r="HU57" s="146">
        <v>0</v>
      </c>
      <c r="HV57" s="146">
        <v>0</v>
      </c>
      <c r="HW57" s="154">
        <v>0</v>
      </c>
      <c r="HX57" s="146">
        <v>0</v>
      </c>
      <c r="HY57" s="146">
        <v>0</v>
      </c>
      <c r="HZ57" s="146">
        <v>0</v>
      </c>
      <c r="IA57" s="146">
        <v>1998939.52</v>
      </c>
      <c r="IB57" s="146">
        <v>-1088632.27</v>
      </c>
      <c r="IC57" s="146">
        <v>1955053.9</v>
      </c>
      <c r="ID57" s="146">
        <v>437716.87999999989</v>
      </c>
      <c r="IE57" s="146">
        <v>331582.0700000003</v>
      </c>
      <c r="IF57" s="146">
        <v>346690.37999999989</v>
      </c>
      <c r="IG57" s="146">
        <v>385068.40999999968</v>
      </c>
      <c r="IH57" s="146">
        <v>436167.78000000026</v>
      </c>
      <c r="II57" s="146">
        <v>467119.45000000019</v>
      </c>
      <c r="IJ57" s="146">
        <f t="shared" si="292"/>
        <v>5269706.12</v>
      </c>
      <c r="IK57" s="146">
        <v>394998.52</v>
      </c>
      <c r="IL57" s="146">
        <v>418422.26</v>
      </c>
      <c r="IM57" s="146">
        <v>531625.21</v>
      </c>
      <c r="IN57" s="146">
        <v>461032.35000000009</v>
      </c>
      <c r="IO57" s="146">
        <v>442582.72</v>
      </c>
      <c r="IP57" s="146">
        <v>444844.18000000017</v>
      </c>
      <c r="IQ57" s="146">
        <v>423333.65999999968</v>
      </c>
      <c r="IR57" s="146">
        <v>364091.10999999987</v>
      </c>
      <c r="IS57" s="146">
        <v>371432.18000000017</v>
      </c>
      <c r="IT57" s="146">
        <v>360685.98</v>
      </c>
      <c r="IU57" s="146">
        <v>466878.37000000011</v>
      </c>
      <c r="IV57" s="146">
        <v>497413.33999999985</v>
      </c>
      <c r="IW57" s="154">
        <f t="shared" si="260"/>
        <v>5177339.88</v>
      </c>
      <c r="IX57" s="146">
        <v>428070.89</v>
      </c>
      <c r="IY57" s="146">
        <v>427687.91000000003</v>
      </c>
      <c r="IZ57" s="146">
        <v>513468.1399999999</v>
      </c>
      <c r="JA57" s="146">
        <v>497253.25</v>
      </c>
      <c r="JB57" s="146">
        <v>515201.60999999987</v>
      </c>
      <c r="JC57" s="146">
        <v>490539.43000000017</v>
      </c>
      <c r="JD57" s="146">
        <v>461151.62999999989</v>
      </c>
      <c r="JE57" s="146">
        <v>396889.31000000006</v>
      </c>
      <c r="JF57" s="146">
        <v>396178.60999999987</v>
      </c>
      <c r="JG57" s="146">
        <v>511877.17000000039</v>
      </c>
      <c r="JH57" s="146">
        <v>593246.3599999994</v>
      </c>
      <c r="JI57" s="146">
        <v>604286</v>
      </c>
      <c r="JJ57" s="154">
        <f t="shared" si="262"/>
        <v>5835850.3099999996</v>
      </c>
      <c r="JK57" s="146">
        <v>492113.07</v>
      </c>
      <c r="JL57" s="146">
        <v>438149.87999999995</v>
      </c>
      <c r="JM57" s="146">
        <v>616319.87000000011</v>
      </c>
      <c r="JN57" s="146">
        <v>541705.57999999984</v>
      </c>
      <c r="JO57" s="146">
        <v>547056.5</v>
      </c>
      <c r="JP57" s="146">
        <v>712906.2200000002</v>
      </c>
      <c r="JQ57" s="146">
        <v>542282.35000000009</v>
      </c>
      <c r="JR57" s="146">
        <v>439412.98</v>
      </c>
      <c r="JS57" s="146">
        <v>431543.16999999993</v>
      </c>
      <c r="JT57" s="146">
        <v>489476.08000000007</v>
      </c>
      <c r="JU57" s="146">
        <v>567270.62000000011</v>
      </c>
      <c r="JV57" s="146">
        <v>654899.47999999952</v>
      </c>
      <c r="JW57" s="238">
        <f t="shared" si="264"/>
        <v>6473135.7999999998</v>
      </c>
      <c r="JX57" s="238">
        <v>521539.44</v>
      </c>
      <c r="JY57" s="146">
        <v>555727.22</v>
      </c>
      <c r="JZ57" s="146">
        <v>633212.41000000015</v>
      </c>
      <c r="KA57" s="146">
        <v>625652.63000000012</v>
      </c>
      <c r="KB57" s="146">
        <v>587359.85999999987</v>
      </c>
      <c r="KC57" s="146">
        <v>671020.23</v>
      </c>
      <c r="KD57" s="146">
        <v>590606.29</v>
      </c>
      <c r="KE57" s="146">
        <v>490402.76999999955</v>
      </c>
      <c r="KF57" s="146">
        <v>495267.52000000048</v>
      </c>
      <c r="KG57" s="146">
        <v>544504.89999999944</v>
      </c>
      <c r="KH57" s="146">
        <v>341184.16000000015</v>
      </c>
      <c r="KI57" s="146">
        <v>376181.69000000041</v>
      </c>
      <c r="KJ57" s="238">
        <f t="shared" si="266"/>
        <v>6432659.1200000001</v>
      </c>
      <c r="KK57" s="238">
        <v>295301.86</v>
      </c>
      <c r="KL57" s="146">
        <v>296019.37</v>
      </c>
      <c r="KM57" s="146">
        <v>389050.41000000003</v>
      </c>
      <c r="KN57" s="146">
        <v>254687.09999999998</v>
      </c>
      <c r="KO57" s="146">
        <v>170737.09000000008</v>
      </c>
      <c r="KP57" s="146">
        <v>215605.12999999989</v>
      </c>
      <c r="KQ57" s="146">
        <v>240786.81000000006</v>
      </c>
      <c r="KR57" s="146">
        <v>232903.96999999997</v>
      </c>
      <c r="KS57" s="146">
        <v>220645.40999999992</v>
      </c>
      <c r="KT57" s="146">
        <v>258850.24000000022</v>
      </c>
      <c r="KU57" s="146">
        <v>272121.29000000004</v>
      </c>
      <c r="KV57" s="146">
        <v>274809.64999999991</v>
      </c>
      <c r="KW57" s="238">
        <f t="shared" si="268"/>
        <v>3121518.33</v>
      </c>
      <c r="KX57" s="238">
        <v>197143.44</v>
      </c>
      <c r="KY57" s="146">
        <v>223119.62</v>
      </c>
      <c r="KZ57" s="146">
        <v>385414.21</v>
      </c>
      <c r="LA57" s="146">
        <v>311920.27</v>
      </c>
      <c r="LB57" s="146">
        <v>301862.79000000004</v>
      </c>
      <c r="LC57" s="146">
        <v>308095.91999999993</v>
      </c>
      <c r="LD57" s="146">
        <v>395587.50999999978</v>
      </c>
      <c r="LE57" s="146">
        <v>252535.56000000006</v>
      </c>
      <c r="LF57" s="146">
        <v>249780.24000000022</v>
      </c>
      <c r="LG57" s="146">
        <v>275693.21999999974</v>
      </c>
      <c r="LH57" s="146">
        <v>311193.01000000024</v>
      </c>
      <c r="LI57" s="146">
        <v>388360.93000000017</v>
      </c>
      <c r="LJ57" s="238">
        <f t="shared" si="270"/>
        <v>3600706.72</v>
      </c>
      <c r="LK57" s="238">
        <v>282228.53999999998</v>
      </c>
      <c r="LL57" s="146">
        <v>314451.89999999997</v>
      </c>
      <c r="LM57" s="146">
        <v>457781.65000000014</v>
      </c>
      <c r="LN57" s="146">
        <v>345504.57999999984</v>
      </c>
      <c r="LO57" s="146">
        <v>458926.73</v>
      </c>
      <c r="LP57" s="146">
        <v>361768.66999999993</v>
      </c>
      <c r="LQ57" s="146">
        <v>322618.64000000013</v>
      </c>
      <c r="LR57" s="146">
        <v>265779.20999999996</v>
      </c>
      <c r="LS57" s="146">
        <v>265098.39999999991</v>
      </c>
      <c r="LT57" s="146">
        <v>297770.48</v>
      </c>
      <c r="LU57" s="146">
        <v>478325.78000000026</v>
      </c>
      <c r="LV57" s="146">
        <v>646664.1799999997</v>
      </c>
      <c r="LW57" s="238">
        <f t="shared" si="272"/>
        <v>4496918.76</v>
      </c>
      <c r="LX57" s="238">
        <v>283765.08</v>
      </c>
      <c r="LY57" s="146">
        <v>326759.33</v>
      </c>
      <c r="LZ57" s="146">
        <v>0</v>
      </c>
      <c r="MA57" s="146">
        <v>0</v>
      </c>
      <c r="MB57" s="146">
        <v>0</v>
      </c>
      <c r="MC57" s="146">
        <v>0</v>
      </c>
      <c r="MD57" s="146">
        <v>0</v>
      </c>
      <c r="ME57" s="146">
        <v>0</v>
      </c>
      <c r="MF57" s="146">
        <v>0</v>
      </c>
      <c r="MG57" s="146">
        <v>0</v>
      </c>
      <c r="MH57" s="146">
        <v>0</v>
      </c>
      <c r="MI57" s="146">
        <v>0</v>
      </c>
      <c r="MJ57" s="204">
        <f t="shared" si="274"/>
        <v>610524.41</v>
      </c>
    </row>
    <row r="58" spans="1:348" ht="15.75" x14ac:dyDescent="0.25">
      <c r="A58" s="30">
        <v>701324</v>
      </c>
      <c r="B58" s="31"/>
      <c r="C58" s="32" t="s">
        <v>425</v>
      </c>
      <c r="D58" s="32" t="s">
        <v>458</v>
      </c>
      <c r="E58" s="146">
        <v>0</v>
      </c>
      <c r="F58" s="146">
        <v>0</v>
      </c>
      <c r="G58" s="146">
        <v>0</v>
      </c>
      <c r="H58" s="146">
        <v>0</v>
      </c>
      <c r="I58" s="146">
        <v>0</v>
      </c>
      <c r="J58" s="146">
        <v>0</v>
      </c>
      <c r="K58" s="146">
        <v>0</v>
      </c>
      <c r="L58" s="146">
        <v>0</v>
      </c>
      <c r="M58" s="146">
        <v>0</v>
      </c>
      <c r="N58" s="146">
        <v>0</v>
      </c>
      <c r="O58" s="146">
        <v>0</v>
      </c>
      <c r="P58" s="146">
        <v>0</v>
      </c>
      <c r="Q58" s="146">
        <v>0</v>
      </c>
      <c r="R58" s="146">
        <v>0</v>
      </c>
      <c r="S58" s="146">
        <v>0</v>
      </c>
      <c r="T58" s="146">
        <v>0</v>
      </c>
      <c r="U58" s="146">
        <v>0</v>
      </c>
      <c r="V58" s="146">
        <v>0</v>
      </c>
      <c r="W58" s="146">
        <v>0</v>
      </c>
      <c r="X58" s="146">
        <v>0</v>
      </c>
      <c r="Y58" s="146">
        <v>0</v>
      </c>
      <c r="Z58" s="146">
        <v>0</v>
      </c>
      <c r="AA58" s="146">
        <v>0</v>
      </c>
      <c r="AB58" s="146">
        <v>0</v>
      </c>
      <c r="AC58" s="146">
        <v>0</v>
      </c>
      <c r="AD58" s="146">
        <v>0</v>
      </c>
      <c r="AE58" s="146">
        <v>0</v>
      </c>
      <c r="AF58" s="146">
        <v>0</v>
      </c>
      <c r="AG58" s="146">
        <v>0</v>
      </c>
      <c r="AH58" s="146">
        <v>0</v>
      </c>
      <c r="AI58" s="146">
        <v>0</v>
      </c>
      <c r="AJ58" s="146">
        <v>0</v>
      </c>
      <c r="AK58" s="146">
        <v>0</v>
      </c>
      <c r="AL58" s="146">
        <v>0</v>
      </c>
      <c r="AM58" s="146">
        <v>0</v>
      </c>
      <c r="AN58" s="146">
        <v>0</v>
      </c>
      <c r="AO58" s="146">
        <v>0</v>
      </c>
      <c r="AP58" s="146">
        <v>0</v>
      </c>
      <c r="AQ58" s="146">
        <v>0</v>
      </c>
      <c r="AR58" s="146">
        <v>0</v>
      </c>
      <c r="AS58" s="146">
        <v>0</v>
      </c>
      <c r="AT58" s="146">
        <v>0</v>
      </c>
      <c r="AU58" s="146">
        <v>0</v>
      </c>
      <c r="AV58" s="146">
        <v>0</v>
      </c>
      <c r="AW58" s="146">
        <v>0</v>
      </c>
      <c r="AX58" s="146">
        <v>0</v>
      </c>
      <c r="AY58" s="146">
        <v>0</v>
      </c>
      <c r="AZ58" s="146">
        <v>0</v>
      </c>
      <c r="BA58" s="146">
        <v>0</v>
      </c>
      <c r="BB58" s="146">
        <v>0</v>
      </c>
      <c r="BC58" s="146">
        <v>0</v>
      </c>
      <c r="BD58" s="146">
        <v>0</v>
      </c>
      <c r="BE58" s="146">
        <v>0</v>
      </c>
      <c r="BF58" s="146">
        <v>0</v>
      </c>
      <c r="BG58" s="146">
        <v>0</v>
      </c>
      <c r="BH58" s="146">
        <v>0</v>
      </c>
      <c r="BI58" s="146">
        <v>0</v>
      </c>
      <c r="BJ58" s="146">
        <v>0</v>
      </c>
      <c r="BK58" s="146">
        <v>0</v>
      </c>
      <c r="BL58" s="146">
        <v>0</v>
      </c>
      <c r="BM58" s="146">
        <v>0</v>
      </c>
      <c r="BN58" s="146">
        <v>0</v>
      </c>
      <c r="BO58" s="146">
        <v>0</v>
      </c>
      <c r="BP58" s="146">
        <v>0</v>
      </c>
      <c r="BQ58" s="146">
        <v>0</v>
      </c>
      <c r="BR58" s="146">
        <v>0</v>
      </c>
      <c r="BS58" s="146">
        <v>0</v>
      </c>
      <c r="BT58" s="146">
        <v>0</v>
      </c>
      <c r="BU58" s="146">
        <v>0</v>
      </c>
      <c r="BV58" s="146">
        <v>0</v>
      </c>
      <c r="BW58" s="146">
        <v>0</v>
      </c>
      <c r="BX58" s="146">
        <v>0</v>
      </c>
      <c r="BY58" s="146">
        <v>0</v>
      </c>
      <c r="BZ58" s="146">
        <v>0</v>
      </c>
      <c r="CA58" s="146">
        <v>0</v>
      </c>
      <c r="CB58" s="146">
        <v>0</v>
      </c>
      <c r="CC58" s="146">
        <v>0</v>
      </c>
      <c r="CD58" s="146">
        <v>0</v>
      </c>
      <c r="CE58" s="146">
        <v>0</v>
      </c>
      <c r="CF58" s="146">
        <v>0</v>
      </c>
      <c r="CG58" s="146">
        <v>0</v>
      </c>
      <c r="CH58" s="146">
        <v>0</v>
      </c>
      <c r="CI58" s="146">
        <v>0</v>
      </c>
      <c r="CJ58" s="146">
        <v>0</v>
      </c>
      <c r="CK58" s="146">
        <v>0</v>
      </c>
      <c r="CL58" s="146">
        <v>0</v>
      </c>
      <c r="CM58" s="146">
        <v>0</v>
      </c>
      <c r="CN58" s="146">
        <v>0</v>
      </c>
      <c r="CO58" s="146">
        <v>0</v>
      </c>
      <c r="CP58" s="146">
        <v>0</v>
      </c>
      <c r="CQ58" s="146">
        <v>0</v>
      </c>
      <c r="CR58" s="146">
        <v>0</v>
      </c>
      <c r="CS58" s="146">
        <v>0</v>
      </c>
      <c r="CT58" s="146">
        <v>0</v>
      </c>
      <c r="CU58" s="146">
        <v>0</v>
      </c>
      <c r="CV58" s="146">
        <v>0</v>
      </c>
      <c r="CW58" s="146">
        <v>0</v>
      </c>
      <c r="CX58" s="146">
        <v>0</v>
      </c>
      <c r="CY58" s="146">
        <v>0</v>
      </c>
      <c r="CZ58" s="146">
        <v>0</v>
      </c>
      <c r="DA58" s="146">
        <v>0</v>
      </c>
      <c r="DB58" s="146">
        <v>0</v>
      </c>
      <c r="DC58" s="146">
        <v>0</v>
      </c>
      <c r="DD58" s="146">
        <v>0</v>
      </c>
      <c r="DE58" s="146">
        <v>0</v>
      </c>
      <c r="DF58" s="146">
        <v>0</v>
      </c>
      <c r="DG58" s="146">
        <v>0</v>
      </c>
      <c r="DH58" s="146">
        <v>0</v>
      </c>
      <c r="DI58" s="146">
        <v>0</v>
      </c>
      <c r="DJ58" s="146">
        <v>0</v>
      </c>
      <c r="DK58" s="146">
        <v>0</v>
      </c>
      <c r="DL58" s="146">
        <v>0</v>
      </c>
      <c r="DM58" s="146">
        <v>0</v>
      </c>
      <c r="DN58" s="146">
        <v>0</v>
      </c>
      <c r="DO58" s="146">
        <v>0</v>
      </c>
      <c r="DP58" s="146">
        <v>0</v>
      </c>
      <c r="DQ58" s="146">
        <v>0</v>
      </c>
      <c r="DR58" s="146">
        <v>0</v>
      </c>
      <c r="DS58" s="146">
        <v>0</v>
      </c>
      <c r="DT58" s="146">
        <v>0</v>
      </c>
      <c r="DU58" s="146">
        <v>0</v>
      </c>
      <c r="DV58" s="146">
        <v>0</v>
      </c>
      <c r="DW58" s="146">
        <v>0</v>
      </c>
      <c r="DX58" s="146">
        <v>0</v>
      </c>
      <c r="DY58" s="146">
        <v>0</v>
      </c>
      <c r="DZ58" s="146">
        <v>0</v>
      </c>
      <c r="EA58" s="146">
        <v>0</v>
      </c>
      <c r="EB58" s="146">
        <v>0</v>
      </c>
      <c r="EC58" s="146">
        <v>0</v>
      </c>
      <c r="ED58" s="146">
        <v>0</v>
      </c>
      <c r="EE58" s="146">
        <v>0</v>
      </c>
      <c r="EF58" s="146">
        <v>0</v>
      </c>
      <c r="EG58" s="146">
        <v>0</v>
      </c>
      <c r="EH58" s="146">
        <v>0</v>
      </c>
      <c r="EI58" s="146">
        <v>0</v>
      </c>
      <c r="EJ58" s="146">
        <v>0</v>
      </c>
      <c r="EK58" s="146">
        <v>0</v>
      </c>
      <c r="EL58" s="146">
        <v>0</v>
      </c>
      <c r="EM58" s="146">
        <v>0</v>
      </c>
      <c r="EN58" s="146">
        <v>0</v>
      </c>
      <c r="EO58" s="146">
        <v>0</v>
      </c>
      <c r="EP58" s="146">
        <v>0</v>
      </c>
      <c r="EQ58" s="146">
        <v>0</v>
      </c>
      <c r="ER58" s="146">
        <v>0</v>
      </c>
      <c r="ES58" s="146">
        <v>0</v>
      </c>
      <c r="ET58" s="146">
        <v>0</v>
      </c>
      <c r="EU58" s="146">
        <v>0</v>
      </c>
      <c r="EV58" s="146">
        <v>0</v>
      </c>
      <c r="EW58" s="146">
        <v>0</v>
      </c>
      <c r="EX58" s="146">
        <v>0</v>
      </c>
      <c r="EY58" s="146">
        <v>0</v>
      </c>
      <c r="EZ58" s="146">
        <v>0</v>
      </c>
      <c r="FA58" s="146">
        <v>0</v>
      </c>
      <c r="FB58" s="146">
        <v>0</v>
      </c>
      <c r="FC58" s="146">
        <v>0</v>
      </c>
      <c r="FD58" s="146">
        <v>0</v>
      </c>
      <c r="FE58" s="146">
        <v>0</v>
      </c>
      <c r="FF58" s="146">
        <v>0</v>
      </c>
      <c r="FG58" s="146">
        <v>0</v>
      </c>
      <c r="FH58" s="146">
        <v>0</v>
      </c>
      <c r="FI58" s="146">
        <v>0</v>
      </c>
      <c r="FJ58" s="146">
        <v>0</v>
      </c>
      <c r="FK58" s="146">
        <v>0</v>
      </c>
      <c r="FL58" s="146">
        <v>0</v>
      </c>
      <c r="FM58" s="146">
        <v>0</v>
      </c>
      <c r="FN58" s="146">
        <v>0</v>
      </c>
      <c r="FO58" s="146">
        <v>0</v>
      </c>
      <c r="FP58" s="146">
        <v>0</v>
      </c>
      <c r="FQ58" s="146">
        <v>0</v>
      </c>
      <c r="FR58" s="146">
        <v>0</v>
      </c>
      <c r="FS58" s="146">
        <v>0</v>
      </c>
      <c r="FT58" s="146">
        <v>0</v>
      </c>
      <c r="FU58" s="146">
        <v>0</v>
      </c>
      <c r="FV58" s="146">
        <v>0</v>
      </c>
      <c r="FW58" s="146">
        <v>0</v>
      </c>
      <c r="FX58" s="146">
        <v>0</v>
      </c>
      <c r="FY58" s="146">
        <v>0</v>
      </c>
      <c r="FZ58" s="146">
        <v>0</v>
      </c>
      <c r="GA58" s="146">
        <v>0</v>
      </c>
      <c r="GB58" s="146">
        <v>0</v>
      </c>
      <c r="GC58" s="146">
        <v>0</v>
      </c>
      <c r="GD58" s="146">
        <v>0</v>
      </c>
      <c r="GE58" s="146">
        <v>0</v>
      </c>
      <c r="GF58" s="146">
        <v>0</v>
      </c>
      <c r="GG58" s="146">
        <v>0</v>
      </c>
      <c r="GH58" s="146">
        <v>0</v>
      </c>
      <c r="GI58" s="146">
        <v>0</v>
      </c>
      <c r="GJ58" s="154">
        <v>0</v>
      </c>
      <c r="GK58" s="146">
        <v>0</v>
      </c>
      <c r="GL58" s="146">
        <v>0</v>
      </c>
      <c r="GM58" s="146">
        <v>0</v>
      </c>
      <c r="GN58" s="146">
        <v>0</v>
      </c>
      <c r="GO58" s="146">
        <v>0</v>
      </c>
      <c r="GP58" s="146">
        <v>0</v>
      </c>
      <c r="GQ58" s="146">
        <v>0</v>
      </c>
      <c r="GR58" s="146">
        <v>0</v>
      </c>
      <c r="GS58" s="146">
        <v>0</v>
      </c>
      <c r="GT58" s="146">
        <v>0</v>
      </c>
      <c r="GU58" s="146">
        <v>0</v>
      </c>
      <c r="GV58" s="146">
        <v>0</v>
      </c>
      <c r="GW58" s="154">
        <v>0</v>
      </c>
      <c r="GX58" s="146">
        <v>0</v>
      </c>
      <c r="GY58" s="146">
        <v>0</v>
      </c>
      <c r="GZ58" s="146">
        <v>0</v>
      </c>
      <c r="HA58" s="146">
        <v>0</v>
      </c>
      <c r="HB58" s="146">
        <v>0</v>
      </c>
      <c r="HC58" s="146">
        <v>0</v>
      </c>
      <c r="HD58" s="146">
        <v>0</v>
      </c>
      <c r="HE58" s="146">
        <v>0</v>
      </c>
      <c r="HF58" s="146">
        <v>0</v>
      </c>
      <c r="HG58" s="146">
        <v>0</v>
      </c>
      <c r="HH58" s="146">
        <v>0</v>
      </c>
      <c r="HI58" s="146">
        <v>0</v>
      </c>
      <c r="HJ58" s="154">
        <v>0</v>
      </c>
      <c r="HK58" s="146">
        <v>0</v>
      </c>
      <c r="HL58" s="146">
        <v>0</v>
      </c>
      <c r="HM58" s="146">
        <v>0</v>
      </c>
      <c r="HN58" s="146">
        <v>0</v>
      </c>
      <c r="HO58" s="146">
        <v>0</v>
      </c>
      <c r="HP58" s="146">
        <v>0</v>
      </c>
      <c r="HQ58" s="146">
        <v>0</v>
      </c>
      <c r="HR58" s="146">
        <v>0</v>
      </c>
      <c r="HS58" s="146">
        <v>0</v>
      </c>
      <c r="HT58" s="146">
        <v>0</v>
      </c>
      <c r="HU58" s="146">
        <v>0</v>
      </c>
      <c r="HV58" s="146">
        <v>0</v>
      </c>
      <c r="HW58" s="154">
        <v>0</v>
      </c>
      <c r="HX58" s="146">
        <v>0</v>
      </c>
      <c r="HY58" s="146">
        <v>0</v>
      </c>
      <c r="HZ58" s="146">
        <v>0</v>
      </c>
      <c r="IA58" s="146">
        <v>47726.63</v>
      </c>
      <c r="IB58" s="146">
        <v>-24691.409999999996</v>
      </c>
      <c r="IC58" s="146">
        <v>59849.369999999995</v>
      </c>
      <c r="ID58" s="146">
        <v>12798.75</v>
      </c>
      <c r="IE58" s="146">
        <v>15870.75</v>
      </c>
      <c r="IF58" s="146">
        <v>13434.839999999997</v>
      </c>
      <c r="IG58" s="146">
        <v>12764.940000000002</v>
      </c>
      <c r="IH58" s="146">
        <v>12258.559999999998</v>
      </c>
      <c r="II58" s="146">
        <v>11690.559999999998</v>
      </c>
      <c r="IJ58" s="146">
        <f t="shared" si="292"/>
        <v>161702.99</v>
      </c>
      <c r="IK58" s="146">
        <v>12038.97</v>
      </c>
      <c r="IL58" s="146">
        <v>18082.47</v>
      </c>
      <c r="IM58" s="146">
        <v>12089.95</v>
      </c>
      <c r="IN58" s="146">
        <v>11905.5</v>
      </c>
      <c r="IO58" s="146">
        <v>13921.669999999998</v>
      </c>
      <c r="IP58" s="146">
        <v>11350.419999999998</v>
      </c>
      <c r="IQ58" s="146">
        <v>11335.740000000005</v>
      </c>
      <c r="IR58" s="146">
        <v>11140.949999999997</v>
      </c>
      <c r="IS58" s="146">
        <v>11266.949999999997</v>
      </c>
      <c r="IT58" s="146">
        <v>12117.669999999998</v>
      </c>
      <c r="IU58" s="146">
        <v>10848.560000000012</v>
      </c>
      <c r="IV58" s="146">
        <v>378.98999999999069</v>
      </c>
      <c r="IW58" s="154">
        <f t="shared" si="260"/>
        <v>136477.84</v>
      </c>
      <c r="IX58" s="146">
        <v>14788.2</v>
      </c>
      <c r="IY58" s="146">
        <v>11169.079999999998</v>
      </c>
      <c r="IZ58" s="146">
        <v>10853.700000000004</v>
      </c>
      <c r="JA58" s="146">
        <v>21842.259999999995</v>
      </c>
      <c r="JB58" s="146">
        <v>10737.68</v>
      </c>
      <c r="JC58" s="146">
        <v>11857.220000000001</v>
      </c>
      <c r="JD58" s="146">
        <v>12264.940000000002</v>
      </c>
      <c r="JE58" s="146">
        <v>385.74000000000524</v>
      </c>
      <c r="JF58" s="146">
        <v>22275.01999999999</v>
      </c>
      <c r="JG58" s="146">
        <v>11299.020000000004</v>
      </c>
      <c r="JH58" s="146">
        <v>10944.64</v>
      </c>
      <c r="JI58" s="146">
        <v>11264.51999999999</v>
      </c>
      <c r="JJ58" s="154">
        <f t="shared" si="262"/>
        <v>149682.01999999999</v>
      </c>
      <c r="JK58" s="146">
        <v>14464.68</v>
      </c>
      <c r="JL58" s="146">
        <v>11387.130000000001</v>
      </c>
      <c r="JM58" s="146">
        <v>11551.560000000001</v>
      </c>
      <c r="JN58" s="146">
        <v>12252.029999999999</v>
      </c>
      <c r="JO58" s="146">
        <v>11451.029999999999</v>
      </c>
      <c r="JP58" s="146">
        <v>11525.609999999993</v>
      </c>
      <c r="JQ58" s="146">
        <v>11451.030000000013</v>
      </c>
      <c r="JR58" s="146">
        <v>10445.699999999997</v>
      </c>
      <c r="JS58" s="146">
        <v>10410.029999999999</v>
      </c>
      <c r="JT58" s="146">
        <v>11402.369999999995</v>
      </c>
      <c r="JU58" s="146">
        <v>12349.300000000003</v>
      </c>
      <c r="JV58" s="146">
        <v>10799.190000000002</v>
      </c>
      <c r="JW58" s="238">
        <f t="shared" si="264"/>
        <v>139489.66</v>
      </c>
      <c r="JX58" s="238">
        <v>13801.62</v>
      </c>
      <c r="JY58" s="146">
        <v>10930.78</v>
      </c>
      <c r="JZ58" s="146">
        <v>12202.589999999997</v>
      </c>
      <c r="KA58" s="146">
        <v>10696.07</v>
      </c>
      <c r="KB58" s="146">
        <v>11064.900000000001</v>
      </c>
      <c r="KC58" s="146">
        <v>11467.260000000002</v>
      </c>
      <c r="KD58" s="146">
        <v>11266.080000000002</v>
      </c>
      <c r="KE58" s="146">
        <v>11199.020000000004</v>
      </c>
      <c r="KF58" s="146">
        <v>11544.339999999997</v>
      </c>
      <c r="KG58" s="146">
        <v>12680.89</v>
      </c>
      <c r="KH58" s="146">
        <v>1000208.8200000001</v>
      </c>
      <c r="KI58" s="146">
        <v>1131840.27</v>
      </c>
      <c r="KJ58" s="238">
        <f t="shared" si="266"/>
        <v>2248902.64</v>
      </c>
      <c r="KK58" s="238">
        <v>1172914.1599999999</v>
      </c>
      <c r="KL58" s="146">
        <v>1218498.07</v>
      </c>
      <c r="KM58" s="146">
        <v>1212388.8199999998</v>
      </c>
      <c r="KN58" s="146">
        <v>1134547.1500000004</v>
      </c>
      <c r="KO58" s="146">
        <v>1071044.6099999994</v>
      </c>
      <c r="KP58" s="146">
        <v>1122174.4900000002</v>
      </c>
      <c r="KQ58" s="146">
        <v>1306759.9500000002</v>
      </c>
      <c r="KR58" s="146">
        <v>1296933.2400000002</v>
      </c>
      <c r="KS58" s="146">
        <v>1251697.4000000004</v>
      </c>
      <c r="KT58" s="146">
        <v>1249714.9399999995</v>
      </c>
      <c r="KU58" s="146">
        <v>1224776.7899999991</v>
      </c>
      <c r="KV58" s="146">
        <v>1397835.620000001</v>
      </c>
      <c r="KW58" s="238">
        <f t="shared" si="268"/>
        <v>14659285.24</v>
      </c>
      <c r="KX58" s="238">
        <v>1042932.41</v>
      </c>
      <c r="KY58" s="146">
        <v>1206791.5499999998</v>
      </c>
      <c r="KZ58" s="146">
        <v>1301359.3900000001</v>
      </c>
      <c r="LA58" s="146">
        <v>1275294.9700000002</v>
      </c>
      <c r="LB58" s="146">
        <v>1382570.71</v>
      </c>
      <c r="LC58" s="146">
        <v>1344148.7000000002</v>
      </c>
      <c r="LD58" s="146">
        <v>1407313.7799999993</v>
      </c>
      <c r="LE58" s="146">
        <v>1365524.0600000005</v>
      </c>
      <c r="LF58" s="146">
        <v>1397770.0899999999</v>
      </c>
      <c r="LG58" s="146">
        <v>1405761.5500000007</v>
      </c>
      <c r="LH58" s="146">
        <v>1443632.1599999983</v>
      </c>
      <c r="LI58" s="146">
        <v>1497058.4300000016</v>
      </c>
      <c r="LJ58" s="238">
        <f t="shared" si="270"/>
        <v>16070157.800000001</v>
      </c>
      <c r="LK58" s="238">
        <v>1412460.66</v>
      </c>
      <c r="LL58" s="146">
        <v>1468185.4200000002</v>
      </c>
      <c r="LM58" s="146">
        <v>1563525.13</v>
      </c>
      <c r="LN58" s="146">
        <v>1504675.5200000005</v>
      </c>
      <c r="LO58" s="146">
        <v>1604458.2299999995</v>
      </c>
      <c r="LP58" s="146">
        <v>1524987.1800000006</v>
      </c>
      <c r="LQ58" s="146">
        <v>1614741.2299999986</v>
      </c>
      <c r="LR58" s="146">
        <v>1580270.2100000009</v>
      </c>
      <c r="LS58" s="146">
        <v>1572782.33</v>
      </c>
      <c r="LT58" s="146">
        <v>1570731.7200000007</v>
      </c>
      <c r="LU58" s="146">
        <v>1660367.4099999983</v>
      </c>
      <c r="LV58" s="146">
        <v>1749043.4600000009</v>
      </c>
      <c r="LW58" s="238">
        <f t="shared" si="272"/>
        <v>18826228.5</v>
      </c>
      <c r="LX58" s="238">
        <v>1487060.69</v>
      </c>
      <c r="LY58" s="146">
        <v>1700411.8000000003</v>
      </c>
      <c r="LZ58" s="146">
        <v>0</v>
      </c>
      <c r="MA58" s="146">
        <v>0</v>
      </c>
      <c r="MB58" s="146">
        <v>0</v>
      </c>
      <c r="MC58" s="146">
        <v>0</v>
      </c>
      <c r="MD58" s="146">
        <v>0</v>
      </c>
      <c r="ME58" s="146">
        <v>0</v>
      </c>
      <c r="MF58" s="146">
        <v>0</v>
      </c>
      <c r="MG58" s="146">
        <v>0</v>
      </c>
      <c r="MH58" s="146">
        <v>0</v>
      </c>
      <c r="MI58" s="146">
        <v>0</v>
      </c>
      <c r="MJ58" s="204">
        <f t="shared" si="274"/>
        <v>3187472.49</v>
      </c>
    </row>
    <row r="59" spans="1:348" ht="15.75" x14ac:dyDescent="0.25">
      <c r="A59" s="30">
        <v>701325</v>
      </c>
      <c r="B59" s="31"/>
      <c r="C59" s="32" t="s">
        <v>426</v>
      </c>
      <c r="D59" s="32" t="s">
        <v>459</v>
      </c>
      <c r="E59" s="146">
        <v>0</v>
      </c>
      <c r="F59" s="146">
        <v>0</v>
      </c>
      <c r="G59" s="146">
        <v>0</v>
      </c>
      <c r="H59" s="146">
        <v>0</v>
      </c>
      <c r="I59" s="146">
        <v>0</v>
      </c>
      <c r="J59" s="146">
        <v>0</v>
      </c>
      <c r="K59" s="146">
        <v>0</v>
      </c>
      <c r="L59" s="146">
        <v>0</v>
      </c>
      <c r="M59" s="146">
        <v>0</v>
      </c>
      <c r="N59" s="146">
        <v>0</v>
      </c>
      <c r="O59" s="146">
        <v>0</v>
      </c>
      <c r="P59" s="146">
        <v>0</v>
      </c>
      <c r="Q59" s="146">
        <v>0</v>
      </c>
      <c r="R59" s="146">
        <v>0</v>
      </c>
      <c r="S59" s="146">
        <v>0</v>
      </c>
      <c r="T59" s="146">
        <v>0</v>
      </c>
      <c r="U59" s="146">
        <v>0</v>
      </c>
      <c r="V59" s="146">
        <v>0</v>
      </c>
      <c r="W59" s="146">
        <v>0</v>
      </c>
      <c r="X59" s="146">
        <v>0</v>
      </c>
      <c r="Y59" s="146">
        <v>0</v>
      </c>
      <c r="Z59" s="146">
        <v>0</v>
      </c>
      <c r="AA59" s="146">
        <v>0</v>
      </c>
      <c r="AB59" s="146">
        <v>0</v>
      </c>
      <c r="AC59" s="146">
        <v>0</v>
      </c>
      <c r="AD59" s="146">
        <v>0</v>
      </c>
      <c r="AE59" s="146">
        <v>0</v>
      </c>
      <c r="AF59" s="146">
        <v>0</v>
      </c>
      <c r="AG59" s="146">
        <v>0</v>
      </c>
      <c r="AH59" s="146">
        <v>0</v>
      </c>
      <c r="AI59" s="146">
        <v>0</v>
      </c>
      <c r="AJ59" s="146">
        <v>0</v>
      </c>
      <c r="AK59" s="146">
        <v>0</v>
      </c>
      <c r="AL59" s="146">
        <v>0</v>
      </c>
      <c r="AM59" s="146">
        <v>0</v>
      </c>
      <c r="AN59" s="146">
        <v>0</v>
      </c>
      <c r="AO59" s="146">
        <v>0</v>
      </c>
      <c r="AP59" s="146">
        <v>0</v>
      </c>
      <c r="AQ59" s="146">
        <v>0</v>
      </c>
      <c r="AR59" s="146">
        <v>0</v>
      </c>
      <c r="AS59" s="146">
        <v>0</v>
      </c>
      <c r="AT59" s="146">
        <v>0</v>
      </c>
      <c r="AU59" s="146">
        <v>0</v>
      </c>
      <c r="AV59" s="146">
        <v>0</v>
      </c>
      <c r="AW59" s="146">
        <v>0</v>
      </c>
      <c r="AX59" s="146">
        <v>0</v>
      </c>
      <c r="AY59" s="146">
        <v>0</v>
      </c>
      <c r="AZ59" s="146">
        <v>0</v>
      </c>
      <c r="BA59" s="146">
        <v>0</v>
      </c>
      <c r="BB59" s="146">
        <v>0</v>
      </c>
      <c r="BC59" s="146">
        <v>0</v>
      </c>
      <c r="BD59" s="146">
        <v>0</v>
      </c>
      <c r="BE59" s="146">
        <v>0</v>
      </c>
      <c r="BF59" s="146">
        <v>0</v>
      </c>
      <c r="BG59" s="146">
        <v>0</v>
      </c>
      <c r="BH59" s="146">
        <v>0</v>
      </c>
      <c r="BI59" s="146">
        <v>0</v>
      </c>
      <c r="BJ59" s="146">
        <v>0</v>
      </c>
      <c r="BK59" s="146">
        <v>0</v>
      </c>
      <c r="BL59" s="146">
        <v>0</v>
      </c>
      <c r="BM59" s="146">
        <v>0</v>
      </c>
      <c r="BN59" s="146">
        <v>0</v>
      </c>
      <c r="BO59" s="146">
        <v>0</v>
      </c>
      <c r="BP59" s="146">
        <v>0</v>
      </c>
      <c r="BQ59" s="146">
        <v>0</v>
      </c>
      <c r="BR59" s="146">
        <v>0</v>
      </c>
      <c r="BS59" s="146">
        <v>0</v>
      </c>
      <c r="BT59" s="146">
        <v>0</v>
      </c>
      <c r="BU59" s="146">
        <v>0</v>
      </c>
      <c r="BV59" s="146">
        <v>0</v>
      </c>
      <c r="BW59" s="146">
        <v>0</v>
      </c>
      <c r="BX59" s="146">
        <v>0</v>
      </c>
      <c r="BY59" s="146">
        <v>0</v>
      </c>
      <c r="BZ59" s="146">
        <v>0</v>
      </c>
      <c r="CA59" s="146">
        <v>0</v>
      </c>
      <c r="CB59" s="146">
        <v>0</v>
      </c>
      <c r="CC59" s="146">
        <v>0</v>
      </c>
      <c r="CD59" s="146">
        <v>0</v>
      </c>
      <c r="CE59" s="146">
        <v>0</v>
      </c>
      <c r="CF59" s="146">
        <v>0</v>
      </c>
      <c r="CG59" s="146">
        <v>0</v>
      </c>
      <c r="CH59" s="146">
        <v>0</v>
      </c>
      <c r="CI59" s="146">
        <v>0</v>
      </c>
      <c r="CJ59" s="146">
        <v>0</v>
      </c>
      <c r="CK59" s="146">
        <v>0</v>
      </c>
      <c r="CL59" s="146">
        <v>0</v>
      </c>
      <c r="CM59" s="146">
        <v>0</v>
      </c>
      <c r="CN59" s="146">
        <v>0</v>
      </c>
      <c r="CO59" s="146">
        <v>0</v>
      </c>
      <c r="CP59" s="146">
        <v>0</v>
      </c>
      <c r="CQ59" s="146">
        <v>0</v>
      </c>
      <c r="CR59" s="146">
        <v>0</v>
      </c>
      <c r="CS59" s="146">
        <v>0</v>
      </c>
      <c r="CT59" s="146">
        <v>0</v>
      </c>
      <c r="CU59" s="146">
        <v>0</v>
      </c>
      <c r="CV59" s="146">
        <v>0</v>
      </c>
      <c r="CW59" s="146">
        <v>0</v>
      </c>
      <c r="CX59" s="146">
        <v>0</v>
      </c>
      <c r="CY59" s="146">
        <v>0</v>
      </c>
      <c r="CZ59" s="146">
        <v>0</v>
      </c>
      <c r="DA59" s="146">
        <v>0</v>
      </c>
      <c r="DB59" s="146">
        <v>0</v>
      </c>
      <c r="DC59" s="146">
        <v>0</v>
      </c>
      <c r="DD59" s="146">
        <v>0</v>
      </c>
      <c r="DE59" s="146">
        <v>0</v>
      </c>
      <c r="DF59" s="146">
        <v>0</v>
      </c>
      <c r="DG59" s="146">
        <v>0</v>
      </c>
      <c r="DH59" s="146">
        <v>0</v>
      </c>
      <c r="DI59" s="146">
        <v>0</v>
      </c>
      <c r="DJ59" s="146">
        <v>0</v>
      </c>
      <c r="DK59" s="146">
        <v>0</v>
      </c>
      <c r="DL59" s="146">
        <v>0</v>
      </c>
      <c r="DM59" s="146">
        <v>0</v>
      </c>
      <c r="DN59" s="146">
        <v>0</v>
      </c>
      <c r="DO59" s="146">
        <v>0</v>
      </c>
      <c r="DP59" s="146">
        <v>0</v>
      </c>
      <c r="DQ59" s="146">
        <v>0</v>
      </c>
      <c r="DR59" s="146">
        <v>0</v>
      </c>
      <c r="DS59" s="146">
        <v>0</v>
      </c>
      <c r="DT59" s="146">
        <v>0</v>
      </c>
      <c r="DU59" s="146">
        <v>0</v>
      </c>
      <c r="DV59" s="146">
        <v>0</v>
      </c>
      <c r="DW59" s="146">
        <v>0</v>
      </c>
      <c r="DX59" s="146">
        <v>0</v>
      </c>
      <c r="DY59" s="146">
        <v>0</v>
      </c>
      <c r="DZ59" s="146">
        <v>0</v>
      </c>
      <c r="EA59" s="146">
        <v>0</v>
      </c>
      <c r="EB59" s="146">
        <v>0</v>
      </c>
      <c r="EC59" s="146">
        <v>0</v>
      </c>
      <c r="ED59" s="146">
        <v>0</v>
      </c>
      <c r="EE59" s="146">
        <v>0</v>
      </c>
      <c r="EF59" s="146">
        <v>0</v>
      </c>
      <c r="EG59" s="146">
        <v>0</v>
      </c>
      <c r="EH59" s="146">
        <v>0</v>
      </c>
      <c r="EI59" s="146">
        <v>0</v>
      </c>
      <c r="EJ59" s="146">
        <v>0</v>
      </c>
      <c r="EK59" s="146">
        <v>0</v>
      </c>
      <c r="EL59" s="146">
        <v>0</v>
      </c>
      <c r="EM59" s="146">
        <v>0</v>
      </c>
      <c r="EN59" s="146">
        <v>0</v>
      </c>
      <c r="EO59" s="146">
        <v>0</v>
      </c>
      <c r="EP59" s="146">
        <v>0</v>
      </c>
      <c r="EQ59" s="146">
        <v>0</v>
      </c>
      <c r="ER59" s="146">
        <v>0</v>
      </c>
      <c r="ES59" s="146">
        <v>0</v>
      </c>
      <c r="ET59" s="146">
        <v>0</v>
      </c>
      <c r="EU59" s="146">
        <v>0</v>
      </c>
      <c r="EV59" s="146">
        <v>0</v>
      </c>
      <c r="EW59" s="146">
        <v>0</v>
      </c>
      <c r="EX59" s="146">
        <v>0</v>
      </c>
      <c r="EY59" s="146">
        <v>0</v>
      </c>
      <c r="EZ59" s="146">
        <v>0</v>
      </c>
      <c r="FA59" s="146">
        <v>0</v>
      </c>
      <c r="FB59" s="146">
        <v>0</v>
      </c>
      <c r="FC59" s="146">
        <v>0</v>
      </c>
      <c r="FD59" s="146">
        <v>0</v>
      </c>
      <c r="FE59" s="146">
        <v>0</v>
      </c>
      <c r="FF59" s="146">
        <v>0</v>
      </c>
      <c r="FG59" s="146">
        <v>0</v>
      </c>
      <c r="FH59" s="146">
        <v>0</v>
      </c>
      <c r="FI59" s="146">
        <v>0</v>
      </c>
      <c r="FJ59" s="146">
        <v>0</v>
      </c>
      <c r="FK59" s="146">
        <v>0</v>
      </c>
      <c r="FL59" s="146">
        <v>0</v>
      </c>
      <c r="FM59" s="146">
        <v>0</v>
      </c>
      <c r="FN59" s="146">
        <v>0</v>
      </c>
      <c r="FO59" s="146">
        <v>0</v>
      </c>
      <c r="FP59" s="146">
        <v>0</v>
      </c>
      <c r="FQ59" s="146">
        <v>0</v>
      </c>
      <c r="FR59" s="146">
        <v>0</v>
      </c>
      <c r="FS59" s="146">
        <v>0</v>
      </c>
      <c r="FT59" s="146">
        <v>0</v>
      </c>
      <c r="FU59" s="146">
        <v>0</v>
      </c>
      <c r="FV59" s="146">
        <v>0</v>
      </c>
      <c r="FW59" s="146">
        <v>0</v>
      </c>
      <c r="FX59" s="146">
        <v>0</v>
      </c>
      <c r="FY59" s="146">
        <v>0</v>
      </c>
      <c r="FZ59" s="146">
        <v>0</v>
      </c>
      <c r="GA59" s="146">
        <v>0</v>
      </c>
      <c r="GB59" s="146">
        <v>0</v>
      </c>
      <c r="GC59" s="146">
        <v>0</v>
      </c>
      <c r="GD59" s="146">
        <v>0</v>
      </c>
      <c r="GE59" s="146">
        <v>0</v>
      </c>
      <c r="GF59" s="146">
        <v>0</v>
      </c>
      <c r="GG59" s="146">
        <v>0</v>
      </c>
      <c r="GH59" s="146">
        <v>0</v>
      </c>
      <c r="GI59" s="146">
        <v>0</v>
      </c>
      <c r="GJ59" s="154">
        <v>0</v>
      </c>
      <c r="GK59" s="146">
        <v>0</v>
      </c>
      <c r="GL59" s="146">
        <v>0</v>
      </c>
      <c r="GM59" s="146">
        <v>0</v>
      </c>
      <c r="GN59" s="146">
        <v>0</v>
      </c>
      <c r="GO59" s="146">
        <v>0</v>
      </c>
      <c r="GP59" s="146">
        <v>0</v>
      </c>
      <c r="GQ59" s="146">
        <v>0</v>
      </c>
      <c r="GR59" s="146">
        <v>0</v>
      </c>
      <c r="GS59" s="146">
        <v>0</v>
      </c>
      <c r="GT59" s="146">
        <v>0</v>
      </c>
      <c r="GU59" s="146">
        <v>0</v>
      </c>
      <c r="GV59" s="146">
        <v>0</v>
      </c>
      <c r="GW59" s="154">
        <v>0</v>
      </c>
      <c r="GX59" s="146">
        <v>0</v>
      </c>
      <c r="GY59" s="146">
        <v>0</v>
      </c>
      <c r="GZ59" s="146">
        <v>0</v>
      </c>
      <c r="HA59" s="146">
        <v>0</v>
      </c>
      <c r="HB59" s="146">
        <v>0</v>
      </c>
      <c r="HC59" s="146">
        <v>0</v>
      </c>
      <c r="HD59" s="146">
        <v>0</v>
      </c>
      <c r="HE59" s="146">
        <v>0</v>
      </c>
      <c r="HF59" s="146">
        <v>0</v>
      </c>
      <c r="HG59" s="146">
        <v>0</v>
      </c>
      <c r="HH59" s="146">
        <v>0</v>
      </c>
      <c r="HI59" s="146">
        <v>0</v>
      </c>
      <c r="HJ59" s="154">
        <v>0</v>
      </c>
      <c r="HK59" s="146">
        <v>0</v>
      </c>
      <c r="HL59" s="146">
        <v>0</v>
      </c>
      <c r="HM59" s="146">
        <v>0</v>
      </c>
      <c r="HN59" s="146">
        <v>0</v>
      </c>
      <c r="HO59" s="146">
        <v>0</v>
      </c>
      <c r="HP59" s="146">
        <v>0</v>
      </c>
      <c r="HQ59" s="146">
        <v>0</v>
      </c>
      <c r="HR59" s="146">
        <v>0</v>
      </c>
      <c r="HS59" s="146">
        <v>0</v>
      </c>
      <c r="HT59" s="146">
        <v>0</v>
      </c>
      <c r="HU59" s="146">
        <v>0</v>
      </c>
      <c r="HV59" s="146">
        <v>0</v>
      </c>
      <c r="HW59" s="154">
        <v>0</v>
      </c>
      <c r="HX59" s="146">
        <v>1383412.49</v>
      </c>
      <c r="HY59" s="146">
        <v>1327065.1599999999</v>
      </c>
      <c r="HZ59" s="146">
        <v>1562147.1400000001</v>
      </c>
      <c r="IA59" s="146">
        <v>1456395.5300000003</v>
      </c>
      <c r="IB59" s="146">
        <v>1340853.7399999993</v>
      </c>
      <c r="IC59" s="146">
        <v>1317641.9100000001</v>
      </c>
      <c r="ID59" s="146">
        <v>1214761.1600000011</v>
      </c>
      <c r="IE59" s="146">
        <v>1223107.9499999993</v>
      </c>
      <c r="IF59" s="146">
        <v>1214915.0199999996</v>
      </c>
      <c r="IG59" s="146">
        <v>1446638.3900000006</v>
      </c>
      <c r="IH59" s="146">
        <v>1541981.8900000006</v>
      </c>
      <c r="II59" s="146">
        <v>1390915.8999999985</v>
      </c>
      <c r="IJ59" s="146">
        <f t="shared" si="292"/>
        <v>16419836.279999999</v>
      </c>
      <c r="IK59" s="146">
        <v>1307298.1000000001</v>
      </c>
      <c r="IL59" s="146">
        <v>1281139.9499999997</v>
      </c>
      <c r="IM59" s="146">
        <v>1539331.6600000001</v>
      </c>
      <c r="IN59" s="146">
        <v>1363806</v>
      </c>
      <c r="IO59" s="146">
        <v>1283773.5</v>
      </c>
      <c r="IP59" s="146">
        <v>1299361.7800000003</v>
      </c>
      <c r="IQ59" s="146">
        <v>1172317.5</v>
      </c>
      <c r="IR59" s="146">
        <v>1205112.0600000005</v>
      </c>
      <c r="IS59" s="146">
        <v>1157571.08</v>
      </c>
      <c r="IT59" s="146">
        <v>1375854.4699999988</v>
      </c>
      <c r="IU59" s="146">
        <v>1477843.1600000001</v>
      </c>
      <c r="IV59" s="146">
        <v>1270356.6899999995</v>
      </c>
      <c r="IW59" s="154">
        <f t="shared" si="260"/>
        <v>15733765.949999999</v>
      </c>
      <c r="IX59" s="146">
        <v>1205107.6299999999</v>
      </c>
      <c r="IY59" s="146">
        <v>1129801</v>
      </c>
      <c r="IZ59" s="146">
        <v>1325759.6100000003</v>
      </c>
      <c r="JA59" s="146">
        <v>1280853.4900000002</v>
      </c>
      <c r="JB59" s="146">
        <v>1270598.5999999996</v>
      </c>
      <c r="JC59" s="146">
        <v>1181553.6799999997</v>
      </c>
      <c r="JD59" s="146">
        <v>1083500.1899999995</v>
      </c>
      <c r="JE59" s="146">
        <v>1068782.2200000007</v>
      </c>
      <c r="JF59" s="146">
        <v>967069.56000000052</v>
      </c>
      <c r="JG59" s="146">
        <v>1287998.0099999998</v>
      </c>
      <c r="JH59" s="146">
        <v>1365425.1799999997</v>
      </c>
      <c r="JI59" s="146">
        <v>1225433.3000000007</v>
      </c>
      <c r="JJ59" s="154">
        <f t="shared" si="262"/>
        <v>14391882.470000001</v>
      </c>
      <c r="JK59" s="146">
        <v>1093901.94</v>
      </c>
      <c r="JL59" s="146">
        <v>1009427.6699999999</v>
      </c>
      <c r="JM59" s="146">
        <v>1223022.4700000002</v>
      </c>
      <c r="JN59" s="146">
        <v>1135480.1899999995</v>
      </c>
      <c r="JO59" s="146">
        <v>1175298.1200000001</v>
      </c>
      <c r="JP59" s="146">
        <v>979798.8200000003</v>
      </c>
      <c r="JQ59" s="146">
        <v>989965.37999999989</v>
      </c>
      <c r="JR59" s="146">
        <v>907731.83999999985</v>
      </c>
      <c r="JS59" s="146">
        <v>888595.3599999994</v>
      </c>
      <c r="JT59" s="146">
        <v>1143482.8200000003</v>
      </c>
      <c r="JU59" s="146">
        <v>1233636.8200000003</v>
      </c>
      <c r="JV59" s="146">
        <v>1128095.0999999996</v>
      </c>
      <c r="JW59" s="238">
        <f t="shared" si="264"/>
        <v>12908436.529999999</v>
      </c>
      <c r="JX59" s="238">
        <v>1007292.08</v>
      </c>
      <c r="JY59" s="146">
        <v>934548.61</v>
      </c>
      <c r="JZ59" s="146">
        <v>1169939.3199999998</v>
      </c>
      <c r="KA59" s="146">
        <v>1090167.8799999999</v>
      </c>
      <c r="KB59" s="146">
        <v>1190845</v>
      </c>
      <c r="KC59" s="146">
        <v>899321.06000000052</v>
      </c>
      <c r="KD59" s="146">
        <v>979422.12999999989</v>
      </c>
      <c r="KE59" s="146">
        <v>863641.22999999952</v>
      </c>
      <c r="KF59" s="146">
        <v>831930.86000000034</v>
      </c>
      <c r="KG59" s="146">
        <v>1068237.290000001</v>
      </c>
      <c r="KH59" s="146">
        <v>1171614.4399999995</v>
      </c>
      <c r="KI59" s="146">
        <v>1064079.7300000004</v>
      </c>
      <c r="KJ59" s="238">
        <f t="shared" si="266"/>
        <v>12271039.630000001</v>
      </c>
      <c r="KK59" s="238">
        <v>945047.14</v>
      </c>
      <c r="KL59" s="146">
        <v>917503.37</v>
      </c>
      <c r="KM59" s="146">
        <v>1114184.7100000002</v>
      </c>
      <c r="KN59" s="146">
        <v>975576.35999999987</v>
      </c>
      <c r="KO59" s="146">
        <v>982314.95000000019</v>
      </c>
      <c r="KP59" s="146">
        <v>927534.38999999966</v>
      </c>
      <c r="KQ59" s="146">
        <v>1074705.3899999997</v>
      </c>
      <c r="KR59" s="146">
        <v>949399.10000000056</v>
      </c>
      <c r="KS59" s="146">
        <v>929696.18999999948</v>
      </c>
      <c r="KT59" s="146">
        <v>1177237.0999999996</v>
      </c>
      <c r="KU59" s="146">
        <v>1213643.3900000006</v>
      </c>
      <c r="KV59" s="146">
        <v>1024691.1600000001</v>
      </c>
      <c r="KW59" s="238">
        <f t="shared" si="268"/>
        <v>12231533.25</v>
      </c>
      <c r="KX59" s="238">
        <v>969651.79</v>
      </c>
      <c r="KY59" s="146">
        <v>917424.3</v>
      </c>
      <c r="KZ59" s="146">
        <v>1257808.93</v>
      </c>
      <c r="LA59" s="146">
        <v>1094728.06</v>
      </c>
      <c r="LB59" s="146">
        <v>1165290.6899999995</v>
      </c>
      <c r="LC59" s="146">
        <v>927499.96000000089</v>
      </c>
      <c r="LD59" s="146">
        <v>925011.15999999922</v>
      </c>
      <c r="LE59" s="146">
        <v>890559.80000000075</v>
      </c>
      <c r="LF59" s="146">
        <v>904502.64999999944</v>
      </c>
      <c r="LG59" s="146">
        <v>808402.91000000015</v>
      </c>
      <c r="LH59" s="146">
        <v>1250082.4600000009</v>
      </c>
      <c r="LI59" s="146">
        <v>1245309.2399999984</v>
      </c>
      <c r="LJ59" s="238">
        <f t="shared" si="270"/>
        <v>12356271.949999999</v>
      </c>
      <c r="LK59" s="238">
        <v>1086409.9099999999</v>
      </c>
      <c r="LL59" s="146">
        <v>959458.67000000016</v>
      </c>
      <c r="LM59" s="146">
        <v>1060332.7799999998</v>
      </c>
      <c r="LN59" s="146">
        <v>1095771.1499999999</v>
      </c>
      <c r="LO59" s="146">
        <v>1410539.3600000003</v>
      </c>
      <c r="LP59" s="146">
        <v>1074968.4299999997</v>
      </c>
      <c r="LQ59" s="146">
        <v>1017142.4500000002</v>
      </c>
      <c r="LR59" s="146">
        <v>972479.33999999985</v>
      </c>
      <c r="LS59" s="146">
        <v>945426.34999999963</v>
      </c>
      <c r="LT59" s="146">
        <v>1108248.9000000004</v>
      </c>
      <c r="LU59" s="146">
        <v>1301330.3900000006</v>
      </c>
      <c r="LV59" s="146">
        <v>1153322.4399999995</v>
      </c>
      <c r="LW59" s="238">
        <f t="shared" si="272"/>
        <v>13185430.17</v>
      </c>
      <c r="LX59" s="238">
        <v>1039836.92</v>
      </c>
      <c r="LY59" s="146">
        <v>1006874.7499999999</v>
      </c>
      <c r="LZ59" s="146">
        <v>0</v>
      </c>
      <c r="MA59" s="146">
        <v>0</v>
      </c>
      <c r="MB59" s="146">
        <v>0</v>
      </c>
      <c r="MC59" s="146">
        <v>0</v>
      </c>
      <c r="MD59" s="146">
        <v>0</v>
      </c>
      <c r="ME59" s="146">
        <v>0</v>
      </c>
      <c r="MF59" s="146">
        <v>0</v>
      </c>
      <c r="MG59" s="146">
        <v>0</v>
      </c>
      <c r="MH59" s="146">
        <v>0</v>
      </c>
      <c r="MI59" s="146">
        <v>0</v>
      </c>
      <c r="MJ59" s="204">
        <f t="shared" si="274"/>
        <v>2046711.67</v>
      </c>
    </row>
    <row r="60" spans="1:348" ht="15.75" x14ac:dyDescent="0.25">
      <c r="A60" s="30">
        <v>701326</v>
      </c>
      <c r="B60" s="31"/>
      <c r="C60" s="32" t="s">
        <v>427</v>
      </c>
      <c r="D60" s="32" t="s">
        <v>460</v>
      </c>
      <c r="E60" s="146">
        <v>0</v>
      </c>
      <c r="F60" s="146">
        <v>0</v>
      </c>
      <c r="G60" s="146">
        <v>0</v>
      </c>
      <c r="H60" s="146">
        <v>0</v>
      </c>
      <c r="I60" s="146">
        <v>0</v>
      </c>
      <c r="J60" s="146">
        <v>0</v>
      </c>
      <c r="K60" s="146">
        <v>0</v>
      </c>
      <c r="L60" s="146">
        <v>0</v>
      </c>
      <c r="M60" s="146">
        <v>0</v>
      </c>
      <c r="N60" s="146">
        <v>0</v>
      </c>
      <c r="O60" s="146">
        <v>0</v>
      </c>
      <c r="P60" s="146">
        <v>0</v>
      </c>
      <c r="Q60" s="146">
        <v>0</v>
      </c>
      <c r="R60" s="146">
        <v>0</v>
      </c>
      <c r="S60" s="146">
        <v>0</v>
      </c>
      <c r="T60" s="146">
        <v>0</v>
      </c>
      <c r="U60" s="146">
        <v>0</v>
      </c>
      <c r="V60" s="146">
        <v>0</v>
      </c>
      <c r="W60" s="146">
        <v>0</v>
      </c>
      <c r="X60" s="146">
        <v>0</v>
      </c>
      <c r="Y60" s="146">
        <v>0</v>
      </c>
      <c r="Z60" s="146">
        <v>0</v>
      </c>
      <c r="AA60" s="146">
        <v>0</v>
      </c>
      <c r="AB60" s="146">
        <v>0</v>
      </c>
      <c r="AC60" s="146">
        <v>0</v>
      </c>
      <c r="AD60" s="146">
        <v>0</v>
      </c>
      <c r="AE60" s="146">
        <v>0</v>
      </c>
      <c r="AF60" s="146">
        <v>0</v>
      </c>
      <c r="AG60" s="146">
        <v>0</v>
      </c>
      <c r="AH60" s="146">
        <v>0</v>
      </c>
      <c r="AI60" s="146">
        <v>0</v>
      </c>
      <c r="AJ60" s="146">
        <v>0</v>
      </c>
      <c r="AK60" s="146">
        <v>0</v>
      </c>
      <c r="AL60" s="146">
        <v>0</v>
      </c>
      <c r="AM60" s="146">
        <v>0</v>
      </c>
      <c r="AN60" s="146">
        <v>0</v>
      </c>
      <c r="AO60" s="146">
        <v>0</v>
      </c>
      <c r="AP60" s="146">
        <v>0</v>
      </c>
      <c r="AQ60" s="146">
        <v>0</v>
      </c>
      <c r="AR60" s="146">
        <v>0</v>
      </c>
      <c r="AS60" s="146">
        <v>0</v>
      </c>
      <c r="AT60" s="146">
        <v>0</v>
      </c>
      <c r="AU60" s="146">
        <v>0</v>
      </c>
      <c r="AV60" s="146">
        <v>0</v>
      </c>
      <c r="AW60" s="146">
        <v>0</v>
      </c>
      <c r="AX60" s="146">
        <v>0</v>
      </c>
      <c r="AY60" s="146">
        <v>0</v>
      </c>
      <c r="AZ60" s="146">
        <v>0</v>
      </c>
      <c r="BA60" s="146">
        <v>0</v>
      </c>
      <c r="BB60" s="146">
        <v>0</v>
      </c>
      <c r="BC60" s="146">
        <v>0</v>
      </c>
      <c r="BD60" s="146">
        <v>0</v>
      </c>
      <c r="BE60" s="146">
        <v>0</v>
      </c>
      <c r="BF60" s="146">
        <v>0</v>
      </c>
      <c r="BG60" s="146">
        <v>0</v>
      </c>
      <c r="BH60" s="146">
        <v>0</v>
      </c>
      <c r="BI60" s="146">
        <v>0</v>
      </c>
      <c r="BJ60" s="146">
        <v>0</v>
      </c>
      <c r="BK60" s="146">
        <v>0</v>
      </c>
      <c r="BL60" s="146">
        <v>0</v>
      </c>
      <c r="BM60" s="146">
        <v>0</v>
      </c>
      <c r="BN60" s="146">
        <v>0</v>
      </c>
      <c r="BO60" s="146">
        <v>0</v>
      </c>
      <c r="BP60" s="146">
        <v>0</v>
      </c>
      <c r="BQ60" s="146">
        <v>0</v>
      </c>
      <c r="BR60" s="146">
        <v>0</v>
      </c>
      <c r="BS60" s="146">
        <v>0</v>
      </c>
      <c r="BT60" s="146">
        <v>0</v>
      </c>
      <c r="BU60" s="146">
        <v>0</v>
      </c>
      <c r="BV60" s="146">
        <v>0</v>
      </c>
      <c r="BW60" s="146">
        <v>0</v>
      </c>
      <c r="BX60" s="146">
        <v>0</v>
      </c>
      <c r="BY60" s="146">
        <v>0</v>
      </c>
      <c r="BZ60" s="146">
        <v>0</v>
      </c>
      <c r="CA60" s="146">
        <v>0</v>
      </c>
      <c r="CB60" s="146">
        <v>0</v>
      </c>
      <c r="CC60" s="146">
        <v>0</v>
      </c>
      <c r="CD60" s="146">
        <v>0</v>
      </c>
      <c r="CE60" s="146">
        <v>0</v>
      </c>
      <c r="CF60" s="146">
        <v>0</v>
      </c>
      <c r="CG60" s="146">
        <v>0</v>
      </c>
      <c r="CH60" s="146">
        <v>0</v>
      </c>
      <c r="CI60" s="146">
        <v>0</v>
      </c>
      <c r="CJ60" s="146">
        <v>0</v>
      </c>
      <c r="CK60" s="146">
        <v>0</v>
      </c>
      <c r="CL60" s="146">
        <v>0</v>
      </c>
      <c r="CM60" s="146">
        <v>0</v>
      </c>
      <c r="CN60" s="146">
        <v>0</v>
      </c>
      <c r="CO60" s="146">
        <v>0</v>
      </c>
      <c r="CP60" s="146">
        <v>0</v>
      </c>
      <c r="CQ60" s="146">
        <v>0</v>
      </c>
      <c r="CR60" s="146">
        <v>0</v>
      </c>
      <c r="CS60" s="146">
        <v>0</v>
      </c>
      <c r="CT60" s="146">
        <v>0</v>
      </c>
      <c r="CU60" s="146">
        <v>0</v>
      </c>
      <c r="CV60" s="146">
        <v>0</v>
      </c>
      <c r="CW60" s="146">
        <v>0</v>
      </c>
      <c r="CX60" s="146">
        <v>0</v>
      </c>
      <c r="CY60" s="146">
        <v>0</v>
      </c>
      <c r="CZ60" s="146">
        <v>0</v>
      </c>
      <c r="DA60" s="146">
        <v>0</v>
      </c>
      <c r="DB60" s="146">
        <v>0</v>
      </c>
      <c r="DC60" s="146">
        <v>0</v>
      </c>
      <c r="DD60" s="146">
        <v>0</v>
      </c>
      <c r="DE60" s="146">
        <v>0</v>
      </c>
      <c r="DF60" s="146">
        <v>0</v>
      </c>
      <c r="DG60" s="146">
        <v>0</v>
      </c>
      <c r="DH60" s="146">
        <v>0</v>
      </c>
      <c r="DI60" s="146">
        <v>0</v>
      </c>
      <c r="DJ60" s="146">
        <v>0</v>
      </c>
      <c r="DK60" s="146">
        <v>0</v>
      </c>
      <c r="DL60" s="146">
        <v>0</v>
      </c>
      <c r="DM60" s="146">
        <v>0</v>
      </c>
      <c r="DN60" s="146">
        <v>0</v>
      </c>
      <c r="DO60" s="146">
        <v>0</v>
      </c>
      <c r="DP60" s="146">
        <v>0</v>
      </c>
      <c r="DQ60" s="146">
        <v>0</v>
      </c>
      <c r="DR60" s="146">
        <v>0</v>
      </c>
      <c r="DS60" s="146">
        <v>0</v>
      </c>
      <c r="DT60" s="146">
        <v>0</v>
      </c>
      <c r="DU60" s="146">
        <v>0</v>
      </c>
      <c r="DV60" s="146">
        <v>0</v>
      </c>
      <c r="DW60" s="146">
        <v>0</v>
      </c>
      <c r="DX60" s="146">
        <v>0</v>
      </c>
      <c r="DY60" s="146">
        <v>0</v>
      </c>
      <c r="DZ60" s="146">
        <v>0</v>
      </c>
      <c r="EA60" s="146">
        <v>0</v>
      </c>
      <c r="EB60" s="146">
        <v>0</v>
      </c>
      <c r="EC60" s="146">
        <v>0</v>
      </c>
      <c r="ED60" s="146">
        <v>0</v>
      </c>
      <c r="EE60" s="146">
        <v>0</v>
      </c>
      <c r="EF60" s="146">
        <v>0</v>
      </c>
      <c r="EG60" s="146">
        <v>0</v>
      </c>
      <c r="EH60" s="146">
        <v>0</v>
      </c>
      <c r="EI60" s="146">
        <v>0</v>
      </c>
      <c r="EJ60" s="146">
        <v>0</v>
      </c>
      <c r="EK60" s="146">
        <v>0</v>
      </c>
      <c r="EL60" s="146">
        <v>0</v>
      </c>
      <c r="EM60" s="146">
        <v>0</v>
      </c>
      <c r="EN60" s="146">
        <v>0</v>
      </c>
      <c r="EO60" s="146">
        <v>0</v>
      </c>
      <c r="EP60" s="146">
        <v>0</v>
      </c>
      <c r="EQ60" s="146">
        <v>0</v>
      </c>
      <c r="ER60" s="146">
        <v>0</v>
      </c>
      <c r="ES60" s="146">
        <v>0</v>
      </c>
      <c r="ET60" s="146">
        <v>0</v>
      </c>
      <c r="EU60" s="146">
        <v>0</v>
      </c>
      <c r="EV60" s="146">
        <v>0</v>
      </c>
      <c r="EW60" s="146">
        <v>0</v>
      </c>
      <c r="EX60" s="146">
        <v>0</v>
      </c>
      <c r="EY60" s="146">
        <v>0</v>
      </c>
      <c r="EZ60" s="146">
        <v>0</v>
      </c>
      <c r="FA60" s="146">
        <v>0</v>
      </c>
      <c r="FB60" s="146">
        <v>0</v>
      </c>
      <c r="FC60" s="146">
        <v>0</v>
      </c>
      <c r="FD60" s="146">
        <v>0</v>
      </c>
      <c r="FE60" s="146">
        <v>0</v>
      </c>
      <c r="FF60" s="146">
        <v>0</v>
      </c>
      <c r="FG60" s="146">
        <v>0</v>
      </c>
      <c r="FH60" s="146">
        <v>0</v>
      </c>
      <c r="FI60" s="146">
        <v>0</v>
      </c>
      <c r="FJ60" s="146">
        <v>0</v>
      </c>
      <c r="FK60" s="146">
        <v>0</v>
      </c>
      <c r="FL60" s="146">
        <v>0</v>
      </c>
      <c r="FM60" s="146">
        <v>0</v>
      </c>
      <c r="FN60" s="146">
        <v>0</v>
      </c>
      <c r="FO60" s="146">
        <v>0</v>
      </c>
      <c r="FP60" s="146">
        <v>0</v>
      </c>
      <c r="FQ60" s="146">
        <v>0</v>
      </c>
      <c r="FR60" s="146">
        <v>0</v>
      </c>
      <c r="FS60" s="146">
        <v>0</v>
      </c>
      <c r="FT60" s="146">
        <v>0</v>
      </c>
      <c r="FU60" s="146">
        <v>0</v>
      </c>
      <c r="FV60" s="146">
        <v>0</v>
      </c>
      <c r="FW60" s="146">
        <v>0</v>
      </c>
      <c r="FX60" s="146">
        <v>0</v>
      </c>
      <c r="FY60" s="146">
        <v>0</v>
      </c>
      <c r="FZ60" s="146">
        <v>0</v>
      </c>
      <c r="GA60" s="146">
        <v>0</v>
      </c>
      <c r="GB60" s="146">
        <v>0</v>
      </c>
      <c r="GC60" s="146">
        <v>0</v>
      </c>
      <c r="GD60" s="146">
        <v>0</v>
      </c>
      <c r="GE60" s="146">
        <v>0</v>
      </c>
      <c r="GF60" s="146">
        <v>0</v>
      </c>
      <c r="GG60" s="146">
        <v>0</v>
      </c>
      <c r="GH60" s="146">
        <v>0</v>
      </c>
      <c r="GI60" s="146">
        <v>0</v>
      </c>
      <c r="GJ60" s="154">
        <v>0</v>
      </c>
      <c r="GK60" s="146">
        <v>0</v>
      </c>
      <c r="GL60" s="146">
        <v>0</v>
      </c>
      <c r="GM60" s="146">
        <v>0</v>
      </c>
      <c r="GN60" s="146">
        <v>0</v>
      </c>
      <c r="GO60" s="146">
        <v>0</v>
      </c>
      <c r="GP60" s="146">
        <v>0</v>
      </c>
      <c r="GQ60" s="146">
        <v>0</v>
      </c>
      <c r="GR60" s="146">
        <v>0</v>
      </c>
      <c r="GS60" s="146">
        <v>0</v>
      </c>
      <c r="GT60" s="146">
        <v>0</v>
      </c>
      <c r="GU60" s="146">
        <v>0</v>
      </c>
      <c r="GV60" s="146">
        <v>0</v>
      </c>
      <c r="GW60" s="154">
        <v>0</v>
      </c>
      <c r="GX60" s="146">
        <v>0</v>
      </c>
      <c r="GY60" s="146">
        <v>0</v>
      </c>
      <c r="GZ60" s="146">
        <v>0</v>
      </c>
      <c r="HA60" s="146">
        <v>0</v>
      </c>
      <c r="HB60" s="146">
        <v>0</v>
      </c>
      <c r="HC60" s="146">
        <v>0</v>
      </c>
      <c r="HD60" s="146">
        <v>0</v>
      </c>
      <c r="HE60" s="146">
        <v>0</v>
      </c>
      <c r="HF60" s="146">
        <v>0</v>
      </c>
      <c r="HG60" s="146">
        <v>0</v>
      </c>
      <c r="HH60" s="146">
        <v>0</v>
      </c>
      <c r="HI60" s="146">
        <v>0</v>
      </c>
      <c r="HJ60" s="154">
        <v>0</v>
      </c>
      <c r="HK60" s="146">
        <v>0</v>
      </c>
      <c r="HL60" s="146">
        <v>0</v>
      </c>
      <c r="HM60" s="146">
        <v>0</v>
      </c>
      <c r="HN60" s="146">
        <v>0</v>
      </c>
      <c r="HO60" s="146">
        <v>0</v>
      </c>
      <c r="HP60" s="146">
        <v>0</v>
      </c>
      <c r="HQ60" s="146">
        <v>0</v>
      </c>
      <c r="HR60" s="146">
        <v>0</v>
      </c>
      <c r="HS60" s="146">
        <v>0</v>
      </c>
      <c r="HT60" s="146">
        <v>0</v>
      </c>
      <c r="HU60" s="146">
        <v>0</v>
      </c>
      <c r="HV60" s="146">
        <v>0</v>
      </c>
      <c r="HW60" s="154">
        <v>0</v>
      </c>
      <c r="HX60" s="146">
        <v>30216.84</v>
      </c>
      <c r="HY60" s="146">
        <v>29827.469999999998</v>
      </c>
      <c r="HZ60" s="146">
        <v>32969.839999999997</v>
      </c>
      <c r="IA60" s="146">
        <v>31970.11</v>
      </c>
      <c r="IB60" s="146">
        <v>32434.789999999994</v>
      </c>
      <c r="IC60" s="146">
        <v>31240.160000000003</v>
      </c>
      <c r="ID60" s="146">
        <v>32507.48000000001</v>
      </c>
      <c r="IE60" s="146">
        <v>29029.290000000008</v>
      </c>
      <c r="IF60" s="146">
        <v>33574.97</v>
      </c>
      <c r="IG60" s="146">
        <v>33422.549999999988</v>
      </c>
      <c r="IH60" s="146">
        <v>31054.429999999993</v>
      </c>
      <c r="II60" s="146">
        <v>32743.160000000033</v>
      </c>
      <c r="IJ60" s="146">
        <f t="shared" si="292"/>
        <v>380991.09</v>
      </c>
      <c r="IK60" s="146">
        <v>32738.94</v>
      </c>
      <c r="IL60" s="146">
        <v>29861.680000000004</v>
      </c>
      <c r="IM60" s="146">
        <v>31328.159999999996</v>
      </c>
      <c r="IN60" s="146">
        <v>29693.39</v>
      </c>
      <c r="IO60" s="146">
        <v>32245.470000000016</v>
      </c>
      <c r="IP60" s="146">
        <v>30271.579999999987</v>
      </c>
      <c r="IQ60" s="146">
        <v>28634.410000000003</v>
      </c>
      <c r="IR60" s="146">
        <v>30655.639999999985</v>
      </c>
      <c r="IS60" s="146">
        <v>27741.800000000017</v>
      </c>
      <c r="IT60" s="146">
        <v>28657.099999999977</v>
      </c>
      <c r="IU60" s="146">
        <v>27779.090000000026</v>
      </c>
      <c r="IV60" s="146">
        <v>31966.690000000002</v>
      </c>
      <c r="IW60" s="154">
        <f t="shared" si="260"/>
        <v>361573.95</v>
      </c>
      <c r="IX60" s="146">
        <v>30329.22</v>
      </c>
      <c r="IY60" s="146">
        <v>29383.309999999998</v>
      </c>
      <c r="IZ60" s="146">
        <v>32602.430000000008</v>
      </c>
      <c r="JA60" s="146">
        <v>30274.289999999994</v>
      </c>
      <c r="JB60" s="146">
        <v>31733.809999999998</v>
      </c>
      <c r="JC60" s="146">
        <v>31360.820000000007</v>
      </c>
      <c r="JD60" s="146">
        <v>29595.75</v>
      </c>
      <c r="JE60" s="146">
        <v>30797.940000000002</v>
      </c>
      <c r="JF60" s="146">
        <v>29318.659999999974</v>
      </c>
      <c r="JG60" s="146">
        <v>23996.150000000023</v>
      </c>
      <c r="JH60" s="146">
        <v>29624.830000000016</v>
      </c>
      <c r="JI60" s="146">
        <v>34060.149999999965</v>
      </c>
      <c r="JJ60" s="154">
        <f t="shared" si="262"/>
        <v>363077.36</v>
      </c>
      <c r="JK60" s="146">
        <v>30811.09</v>
      </c>
      <c r="JL60" s="146">
        <v>31535.329999999998</v>
      </c>
      <c r="JM60" s="146">
        <v>33649.070000000007</v>
      </c>
      <c r="JN60" s="146">
        <v>32275.42</v>
      </c>
      <c r="JO60" s="146">
        <v>22742.51999999999</v>
      </c>
      <c r="JP60" s="146">
        <v>30629.339999999997</v>
      </c>
      <c r="JQ60" s="146">
        <v>31190.339999999997</v>
      </c>
      <c r="JR60" s="146">
        <v>30191.98000000001</v>
      </c>
      <c r="JS60" s="146">
        <v>31744.389999999985</v>
      </c>
      <c r="JT60" s="146">
        <v>33169.72000000003</v>
      </c>
      <c r="JU60" s="146">
        <v>30914.429999999993</v>
      </c>
      <c r="JV60" s="146">
        <v>29210.099999999977</v>
      </c>
      <c r="JW60" s="238">
        <f t="shared" si="264"/>
        <v>368063.73</v>
      </c>
      <c r="JX60" s="238">
        <v>31052.74</v>
      </c>
      <c r="JY60" s="146">
        <v>29888.579999999998</v>
      </c>
      <c r="JZ60" s="146">
        <v>30629.439999999995</v>
      </c>
      <c r="KA60" s="146">
        <v>31153.350000000006</v>
      </c>
      <c r="KB60" s="146">
        <v>33059.060000000012</v>
      </c>
      <c r="KC60" s="146">
        <v>31309.429999999993</v>
      </c>
      <c r="KD60" s="146">
        <v>30222.329999999987</v>
      </c>
      <c r="KE60" s="146">
        <v>30944.75</v>
      </c>
      <c r="KF60" s="146">
        <v>30455.030000000028</v>
      </c>
      <c r="KG60" s="146">
        <v>31360.679999999993</v>
      </c>
      <c r="KH60" s="146">
        <v>37549.06</v>
      </c>
      <c r="KI60" s="146">
        <v>31570.5</v>
      </c>
      <c r="KJ60" s="238">
        <f t="shared" si="266"/>
        <v>379194.95</v>
      </c>
      <c r="KK60" s="238">
        <v>31852.71</v>
      </c>
      <c r="KL60" s="146">
        <v>34087.909999999996</v>
      </c>
      <c r="KM60" s="146">
        <v>33195.98000000001</v>
      </c>
      <c r="KN60" s="146">
        <v>33465.130000000005</v>
      </c>
      <c r="KO60" s="146">
        <v>33777.789999999979</v>
      </c>
      <c r="KP60" s="146">
        <v>36566.910000000003</v>
      </c>
      <c r="KQ60" s="146">
        <v>36056.350000000006</v>
      </c>
      <c r="KR60" s="146">
        <v>39064.24000000002</v>
      </c>
      <c r="KS60" s="146">
        <v>32940.729999999981</v>
      </c>
      <c r="KT60" s="146">
        <v>35539.489999999991</v>
      </c>
      <c r="KU60" s="146">
        <v>35892.520000000019</v>
      </c>
      <c r="KV60" s="146">
        <v>33647.869999999995</v>
      </c>
      <c r="KW60" s="238">
        <f t="shared" si="268"/>
        <v>416087.63</v>
      </c>
      <c r="KX60" s="238">
        <v>31864.35</v>
      </c>
      <c r="KY60" s="146">
        <v>32495.53</v>
      </c>
      <c r="KZ60" s="146">
        <v>37645.920000000006</v>
      </c>
      <c r="LA60" s="146">
        <v>37318.33</v>
      </c>
      <c r="LB60" s="146">
        <v>35585.160000000003</v>
      </c>
      <c r="LC60" s="146">
        <v>33601.049999999988</v>
      </c>
      <c r="LD60" s="146">
        <v>35561.989999999991</v>
      </c>
      <c r="LE60" s="146">
        <v>35102.920000000013</v>
      </c>
      <c r="LF60" s="146">
        <v>35107.729999999981</v>
      </c>
      <c r="LG60" s="146">
        <v>35260.360000000044</v>
      </c>
      <c r="LH60" s="146">
        <v>37182.119999999995</v>
      </c>
      <c r="LI60" s="146">
        <v>37156.77999999997</v>
      </c>
      <c r="LJ60" s="238">
        <f t="shared" si="270"/>
        <v>423882.23999999999</v>
      </c>
      <c r="LK60" s="238">
        <v>38651.870000000003</v>
      </c>
      <c r="LL60" s="146">
        <v>36644.730000000003</v>
      </c>
      <c r="LM60" s="146">
        <v>36767.619999999995</v>
      </c>
      <c r="LN60" s="146">
        <v>28416.700000000012</v>
      </c>
      <c r="LO60" s="146">
        <v>37828.839999999997</v>
      </c>
      <c r="LP60" s="146">
        <v>38516.639999999985</v>
      </c>
      <c r="LQ60" s="146">
        <v>39078.98000000001</v>
      </c>
      <c r="LR60" s="146">
        <v>37174.02999999997</v>
      </c>
      <c r="LS60" s="146">
        <v>38778.98000000004</v>
      </c>
      <c r="LT60" s="146">
        <v>37965.659999999974</v>
      </c>
      <c r="LU60" s="146">
        <v>38406.210000000021</v>
      </c>
      <c r="LV60" s="146">
        <v>38086.799999999988</v>
      </c>
      <c r="LW60" s="238">
        <f t="shared" si="272"/>
        <v>446317.06</v>
      </c>
      <c r="LX60" s="238">
        <v>38856.94</v>
      </c>
      <c r="LY60" s="146">
        <v>38487.53</v>
      </c>
      <c r="LZ60" s="146">
        <v>0</v>
      </c>
      <c r="MA60" s="146">
        <v>0</v>
      </c>
      <c r="MB60" s="146">
        <v>0</v>
      </c>
      <c r="MC60" s="146">
        <v>0</v>
      </c>
      <c r="MD60" s="146">
        <v>0</v>
      </c>
      <c r="ME60" s="146">
        <v>0</v>
      </c>
      <c r="MF60" s="146">
        <v>0</v>
      </c>
      <c r="MG60" s="146">
        <v>0</v>
      </c>
      <c r="MH60" s="146">
        <v>0</v>
      </c>
      <c r="MI60" s="146">
        <v>0</v>
      </c>
      <c r="MJ60" s="204">
        <f t="shared" si="274"/>
        <v>77344.47</v>
      </c>
    </row>
    <row r="61" spans="1:348" x14ac:dyDescent="0.2">
      <c r="A61" s="30"/>
      <c r="B61" s="31"/>
      <c r="C61" s="32" t="s">
        <v>68</v>
      </c>
      <c r="D61" s="32" t="s">
        <v>68</v>
      </c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  <c r="BH61" s="146"/>
      <c r="BI61" s="146"/>
      <c r="BJ61" s="146"/>
      <c r="BK61" s="146"/>
      <c r="BL61" s="146"/>
      <c r="BM61" s="146"/>
      <c r="BN61" s="146"/>
      <c r="BO61" s="146"/>
      <c r="BP61" s="146"/>
      <c r="BQ61" s="146"/>
      <c r="BR61" s="146"/>
      <c r="BS61" s="146"/>
      <c r="BT61" s="146"/>
      <c r="BU61" s="146"/>
      <c r="BV61" s="146"/>
      <c r="BW61" s="146"/>
      <c r="BX61" s="146"/>
      <c r="BY61" s="146"/>
      <c r="BZ61" s="146"/>
      <c r="CA61" s="146"/>
      <c r="CB61" s="146"/>
      <c r="CC61" s="146"/>
      <c r="CD61" s="146"/>
      <c r="CE61" s="146"/>
      <c r="CF61" s="146"/>
      <c r="CG61" s="146"/>
      <c r="CH61" s="146"/>
      <c r="CI61" s="146"/>
      <c r="CJ61" s="146"/>
      <c r="CK61" s="146"/>
      <c r="CL61" s="146"/>
      <c r="CM61" s="146"/>
      <c r="CN61" s="146"/>
      <c r="CO61" s="146"/>
      <c r="CP61" s="146"/>
      <c r="CQ61" s="146"/>
      <c r="CR61" s="146"/>
      <c r="CS61" s="146"/>
      <c r="CT61" s="146"/>
      <c r="CU61" s="146"/>
      <c r="CV61" s="146"/>
      <c r="CW61" s="146"/>
      <c r="CX61" s="146"/>
      <c r="CY61" s="146"/>
      <c r="CZ61" s="146"/>
      <c r="DA61" s="146"/>
      <c r="DB61" s="146"/>
      <c r="DC61" s="146"/>
      <c r="DD61" s="146"/>
      <c r="DE61" s="146"/>
      <c r="DF61" s="146"/>
      <c r="DG61" s="146"/>
      <c r="DH61" s="146"/>
      <c r="DI61" s="146"/>
      <c r="DJ61" s="146"/>
      <c r="DK61" s="146"/>
      <c r="DL61" s="146"/>
      <c r="DM61" s="146"/>
      <c r="DN61" s="146"/>
      <c r="DO61" s="146"/>
      <c r="DP61" s="146"/>
      <c r="DQ61" s="146"/>
      <c r="DR61" s="146"/>
      <c r="DS61" s="146"/>
      <c r="DT61" s="146"/>
      <c r="DU61" s="146"/>
      <c r="DV61" s="146"/>
      <c r="DW61" s="146"/>
      <c r="DX61" s="146"/>
      <c r="DY61" s="146"/>
      <c r="DZ61" s="146"/>
      <c r="EA61" s="146"/>
      <c r="EB61" s="146"/>
      <c r="EC61" s="146"/>
      <c r="ED61" s="146"/>
      <c r="EE61" s="146"/>
      <c r="EF61" s="146"/>
      <c r="EG61" s="146"/>
      <c r="EH61" s="146"/>
      <c r="EI61" s="146"/>
      <c r="EJ61" s="146"/>
      <c r="EK61" s="146"/>
      <c r="EL61" s="146"/>
      <c r="EM61" s="146"/>
      <c r="EN61" s="146"/>
      <c r="EO61" s="146"/>
      <c r="EP61" s="146"/>
      <c r="EQ61" s="146"/>
      <c r="ER61" s="146"/>
      <c r="ES61" s="146"/>
      <c r="ET61" s="146"/>
      <c r="EU61" s="146"/>
      <c r="EV61" s="146"/>
      <c r="EW61" s="146"/>
      <c r="EX61" s="146"/>
      <c r="EY61" s="146"/>
      <c r="EZ61" s="146"/>
      <c r="FA61" s="146"/>
      <c r="FB61" s="146"/>
      <c r="FC61" s="146"/>
      <c r="FD61" s="146"/>
      <c r="FE61" s="146"/>
      <c r="FF61" s="146"/>
      <c r="FG61" s="146"/>
      <c r="FH61" s="146"/>
      <c r="FI61" s="146"/>
      <c r="FJ61" s="146"/>
      <c r="FK61" s="146"/>
      <c r="FL61" s="146"/>
      <c r="FM61" s="146"/>
      <c r="FN61" s="146"/>
      <c r="FO61" s="146"/>
      <c r="FP61" s="146"/>
      <c r="FQ61" s="146"/>
      <c r="FR61" s="146"/>
      <c r="FS61" s="146"/>
      <c r="FT61" s="146"/>
      <c r="FU61" s="146"/>
      <c r="FV61" s="146"/>
      <c r="FW61" s="146"/>
      <c r="FX61" s="146"/>
      <c r="FY61" s="146"/>
      <c r="FZ61" s="146"/>
      <c r="GA61" s="146"/>
      <c r="GB61" s="146"/>
      <c r="GC61" s="146"/>
      <c r="GD61" s="146"/>
      <c r="GE61" s="146"/>
      <c r="GF61" s="146"/>
      <c r="GG61" s="146"/>
      <c r="GH61" s="146"/>
      <c r="GI61" s="146"/>
      <c r="GJ61" s="146"/>
      <c r="GK61" s="146"/>
      <c r="GL61" s="146"/>
      <c r="GM61" s="146"/>
      <c r="GN61" s="146"/>
      <c r="GO61" s="146"/>
      <c r="GP61" s="146"/>
      <c r="GQ61" s="146"/>
      <c r="GR61" s="146"/>
      <c r="GS61" s="146"/>
      <c r="GT61" s="146"/>
      <c r="GU61" s="146"/>
      <c r="GV61" s="146"/>
      <c r="GW61" s="146"/>
      <c r="GX61" s="146"/>
      <c r="GY61" s="146"/>
      <c r="GZ61" s="146"/>
      <c r="HA61" s="146"/>
      <c r="HB61" s="146"/>
      <c r="HC61" s="146"/>
      <c r="HD61" s="146"/>
      <c r="HE61" s="146"/>
      <c r="HF61" s="146"/>
      <c r="HG61" s="146"/>
      <c r="HH61" s="146"/>
      <c r="HI61" s="146"/>
      <c r="HJ61" s="146"/>
      <c r="HK61" s="146"/>
      <c r="HL61" s="146"/>
      <c r="HM61" s="146"/>
      <c r="HN61" s="146"/>
      <c r="HO61" s="146"/>
      <c r="HP61" s="146"/>
      <c r="HQ61" s="146"/>
      <c r="HR61" s="146"/>
      <c r="HS61" s="146"/>
      <c r="HT61" s="146"/>
      <c r="HU61" s="146"/>
      <c r="HV61" s="146"/>
      <c r="HW61" s="146"/>
      <c r="HX61" s="146"/>
      <c r="HY61" s="146"/>
      <c r="HZ61" s="146"/>
      <c r="IA61" s="146"/>
      <c r="IB61" s="146"/>
      <c r="IC61" s="146"/>
      <c r="ID61" s="146"/>
      <c r="IE61" s="146"/>
      <c r="IF61" s="146"/>
      <c r="IG61" s="146"/>
      <c r="IH61" s="146"/>
      <c r="II61" s="146"/>
      <c r="IJ61" s="146"/>
      <c r="IK61" s="146"/>
      <c r="IL61" s="146"/>
      <c r="IM61" s="146"/>
      <c r="IN61" s="146"/>
      <c r="IO61" s="146"/>
      <c r="IP61" s="146"/>
      <c r="IQ61" s="146"/>
      <c r="IR61" s="146"/>
      <c r="IS61" s="146"/>
      <c r="IT61" s="146"/>
      <c r="IU61" s="146"/>
      <c r="IV61" s="146"/>
      <c r="IW61" s="146"/>
      <c r="IX61" s="146"/>
      <c r="IY61" s="146"/>
      <c r="IZ61" s="146"/>
      <c r="JA61" s="146"/>
      <c r="JB61" s="146"/>
      <c r="JC61" s="146"/>
      <c r="JD61" s="146"/>
      <c r="JE61" s="146"/>
      <c r="JF61" s="146"/>
      <c r="JG61" s="146"/>
      <c r="JH61" s="146"/>
      <c r="JI61" s="146"/>
      <c r="JJ61" s="146"/>
      <c r="JK61" s="146"/>
      <c r="JL61" s="146"/>
      <c r="JM61" s="146"/>
      <c r="JN61" s="146"/>
      <c r="JO61" s="146"/>
      <c r="JP61" s="146"/>
      <c r="JQ61" s="146"/>
      <c r="JR61" s="146"/>
      <c r="JS61" s="146"/>
      <c r="JT61" s="146"/>
      <c r="JU61" s="146"/>
      <c r="JV61" s="146"/>
      <c r="JW61" s="238"/>
      <c r="JX61" s="238"/>
      <c r="JY61" s="146"/>
      <c r="JZ61" s="146"/>
      <c r="KA61" s="146"/>
      <c r="KB61" s="146"/>
      <c r="KC61" s="146"/>
      <c r="KD61" s="146"/>
      <c r="KE61" s="146"/>
      <c r="KF61" s="146"/>
      <c r="KG61" s="146"/>
      <c r="KH61" s="146"/>
      <c r="KI61" s="146"/>
      <c r="KJ61" s="238"/>
      <c r="KK61" s="238"/>
      <c r="KL61" s="146"/>
      <c r="KM61" s="146"/>
      <c r="KN61" s="146"/>
      <c r="KO61" s="146"/>
      <c r="KP61" s="146"/>
      <c r="KQ61" s="146"/>
      <c r="KR61" s="146"/>
      <c r="KS61" s="146"/>
      <c r="KT61" s="146"/>
      <c r="KU61" s="146"/>
      <c r="KV61" s="146"/>
      <c r="KW61" s="238"/>
      <c r="KX61" s="238"/>
      <c r="KY61" s="146"/>
      <c r="KZ61" s="146"/>
      <c r="LA61" s="146"/>
      <c r="LB61" s="146"/>
      <c r="LC61" s="146"/>
      <c r="LD61" s="146"/>
      <c r="LE61" s="146"/>
      <c r="LF61" s="146"/>
      <c r="LG61" s="146"/>
      <c r="LH61" s="146"/>
      <c r="LI61" s="146"/>
      <c r="LJ61" s="238"/>
      <c r="LK61" s="238"/>
      <c r="LL61" s="146"/>
      <c r="LM61" s="146"/>
      <c r="LN61" s="146"/>
      <c r="LO61" s="146"/>
      <c r="LP61" s="146"/>
      <c r="LQ61" s="146"/>
      <c r="LR61" s="146"/>
      <c r="LS61" s="146"/>
      <c r="LT61" s="146"/>
      <c r="LU61" s="146"/>
      <c r="LV61" s="146"/>
      <c r="LW61" s="238"/>
      <c r="LX61" s="238"/>
      <c r="LY61" s="146"/>
      <c r="LZ61" s="146"/>
      <c r="MA61" s="146"/>
      <c r="MB61" s="146"/>
      <c r="MC61" s="146"/>
      <c r="MD61" s="146"/>
      <c r="ME61" s="146"/>
      <c r="MF61" s="146"/>
      <c r="MG61" s="146"/>
      <c r="MH61" s="146"/>
      <c r="MI61" s="146"/>
      <c r="MJ61" s="204"/>
    </row>
    <row r="62" spans="1:348" s="227" customFormat="1" ht="18" x14ac:dyDescent="0.25">
      <c r="A62" s="36">
        <v>706</v>
      </c>
      <c r="B62" s="37"/>
      <c r="C62" s="2" t="s">
        <v>451</v>
      </c>
      <c r="D62" s="2" t="s">
        <v>437</v>
      </c>
      <c r="E62" s="153" t="s">
        <v>127</v>
      </c>
      <c r="F62" s="153" t="s">
        <v>127</v>
      </c>
      <c r="G62" s="153" t="s">
        <v>127</v>
      </c>
      <c r="H62" s="153" t="s">
        <v>127</v>
      </c>
      <c r="I62" s="153" t="s">
        <v>127</v>
      </c>
      <c r="J62" s="153" t="s">
        <v>127</v>
      </c>
      <c r="K62" s="153" t="s">
        <v>127</v>
      </c>
      <c r="L62" s="153" t="s">
        <v>127</v>
      </c>
      <c r="M62" s="153" t="s">
        <v>127</v>
      </c>
      <c r="N62" s="153" t="s">
        <v>127</v>
      </c>
      <c r="O62" s="153" t="s">
        <v>127</v>
      </c>
      <c r="P62" s="153" t="s">
        <v>127</v>
      </c>
      <c r="Q62" s="153" t="s">
        <v>127</v>
      </c>
      <c r="R62" s="153" t="s">
        <v>127</v>
      </c>
      <c r="S62" s="153" t="s">
        <v>127</v>
      </c>
      <c r="T62" s="153" t="s">
        <v>127</v>
      </c>
      <c r="U62" s="153" t="s">
        <v>127</v>
      </c>
      <c r="V62" s="153" t="s">
        <v>127</v>
      </c>
      <c r="W62" s="153" t="s">
        <v>127</v>
      </c>
      <c r="X62" s="153" t="s">
        <v>127</v>
      </c>
      <c r="Y62" s="153" t="s">
        <v>127</v>
      </c>
      <c r="Z62" s="153" t="s">
        <v>127</v>
      </c>
      <c r="AA62" s="153" t="s">
        <v>127</v>
      </c>
      <c r="AB62" s="153" t="s">
        <v>127</v>
      </c>
      <c r="AC62" s="153" t="s">
        <v>127</v>
      </c>
      <c r="AD62" s="153" t="s">
        <v>127</v>
      </c>
      <c r="AE62" s="153" t="s">
        <v>127</v>
      </c>
      <c r="AF62" s="153" t="s">
        <v>127</v>
      </c>
      <c r="AG62" s="153" t="s">
        <v>127</v>
      </c>
      <c r="AH62" s="153" t="s">
        <v>127</v>
      </c>
      <c r="AI62" s="153" t="s">
        <v>127</v>
      </c>
      <c r="AJ62" s="153" t="s">
        <v>127</v>
      </c>
      <c r="AK62" s="153" t="s">
        <v>127</v>
      </c>
      <c r="AL62" s="153" t="s">
        <v>127</v>
      </c>
      <c r="AM62" s="153" t="s">
        <v>127</v>
      </c>
      <c r="AN62" s="153" t="s">
        <v>127</v>
      </c>
      <c r="AO62" s="153" t="s">
        <v>127</v>
      </c>
      <c r="AP62" s="153" t="s">
        <v>127</v>
      </c>
      <c r="AQ62" s="153" t="s">
        <v>127</v>
      </c>
      <c r="AR62" s="153" t="s">
        <v>127</v>
      </c>
      <c r="AS62" s="153" t="s">
        <v>127</v>
      </c>
      <c r="AT62" s="153" t="s">
        <v>127</v>
      </c>
      <c r="AU62" s="153" t="s">
        <v>127</v>
      </c>
      <c r="AV62" s="153" t="s">
        <v>127</v>
      </c>
      <c r="AW62" s="153" t="s">
        <v>127</v>
      </c>
      <c r="AX62" s="153" t="s">
        <v>127</v>
      </c>
      <c r="AY62" s="153" t="s">
        <v>127</v>
      </c>
      <c r="AZ62" s="153" t="s">
        <v>127</v>
      </c>
      <c r="BA62" s="153" t="s">
        <v>127</v>
      </c>
      <c r="BB62" s="153" t="s">
        <v>127</v>
      </c>
      <c r="BC62" s="153" t="s">
        <v>127</v>
      </c>
      <c r="BD62" s="153" t="s">
        <v>127</v>
      </c>
      <c r="BE62" s="153" t="s">
        <v>127</v>
      </c>
      <c r="BF62" s="153" t="s">
        <v>127</v>
      </c>
      <c r="BG62" s="153" t="s">
        <v>127</v>
      </c>
      <c r="BH62" s="153" t="s">
        <v>127</v>
      </c>
      <c r="BI62" s="153" t="s">
        <v>127</v>
      </c>
      <c r="BJ62" s="153" t="s">
        <v>127</v>
      </c>
      <c r="BK62" s="153" t="s">
        <v>127</v>
      </c>
      <c r="BL62" s="153" t="s">
        <v>127</v>
      </c>
      <c r="BM62" s="153" t="s">
        <v>127</v>
      </c>
      <c r="BN62" s="153" t="s">
        <v>127</v>
      </c>
      <c r="BO62" s="153" t="s">
        <v>127</v>
      </c>
      <c r="BP62" s="153" t="s">
        <v>127</v>
      </c>
      <c r="BQ62" s="153" t="s">
        <v>127</v>
      </c>
      <c r="BR62" s="153" t="s">
        <v>127</v>
      </c>
      <c r="BS62" s="153" t="s">
        <v>127</v>
      </c>
      <c r="BT62" s="153" t="s">
        <v>127</v>
      </c>
      <c r="BU62" s="153" t="s">
        <v>127</v>
      </c>
      <c r="BV62" s="153" t="s">
        <v>127</v>
      </c>
      <c r="BW62" s="153" t="s">
        <v>127</v>
      </c>
      <c r="BX62" s="153" t="s">
        <v>127</v>
      </c>
      <c r="BY62" s="153" t="s">
        <v>127</v>
      </c>
      <c r="BZ62" s="153" t="s">
        <v>127</v>
      </c>
      <c r="CA62" s="153" t="s">
        <v>127</v>
      </c>
      <c r="CB62" s="153" t="s">
        <v>127</v>
      </c>
      <c r="CC62" s="153" t="s">
        <v>127</v>
      </c>
      <c r="CD62" s="153" t="s">
        <v>127</v>
      </c>
      <c r="CE62" s="153" t="s">
        <v>127</v>
      </c>
      <c r="CF62" s="153" t="s">
        <v>127</v>
      </c>
      <c r="CG62" s="153" t="s">
        <v>127</v>
      </c>
      <c r="CH62" s="153" t="s">
        <v>127</v>
      </c>
      <c r="CI62" s="153" t="s">
        <v>127</v>
      </c>
      <c r="CJ62" s="153" t="s">
        <v>127</v>
      </c>
      <c r="CK62" s="153" t="s">
        <v>127</v>
      </c>
      <c r="CL62" s="153" t="s">
        <v>127</v>
      </c>
      <c r="CM62" s="153" t="s">
        <v>127</v>
      </c>
      <c r="CN62" s="153" t="s">
        <v>127</v>
      </c>
      <c r="CO62" s="153" t="s">
        <v>127</v>
      </c>
      <c r="CP62" s="153" t="s">
        <v>127</v>
      </c>
      <c r="CQ62" s="153" t="s">
        <v>127</v>
      </c>
      <c r="CR62" s="153" t="s">
        <v>127</v>
      </c>
      <c r="CS62" s="153" t="s">
        <v>127</v>
      </c>
      <c r="CT62" s="153" t="s">
        <v>127</v>
      </c>
      <c r="CU62" s="153" t="s">
        <v>127</v>
      </c>
      <c r="CV62" s="153" t="s">
        <v>127</v>
      </c>
      <c r="CW62" s="153" t="s">
        <v>127</v>
      </c>
      <c r="CX62" s="153" t="s">
        <v>127</v>
      </c>
      <c r="CY62" s="153" t="s">
        <v>127</v>
      </c>
      <c r="CZ62" s="153" t="s">
        <v>127</v>
      </c>
      <c r="DA62" s="153" t="s">
        <v>127</v>
      </c>
      <c r="DB62" s="153" t="s">
        <v>127</v>
      </c>
      <c r="DC62" s="153" t="s">
        <v>127</v>
      </c>
      <c r="DD62" s="153" t="s">
        <v>127</v>
      </c>
      <c r="DE62" s="153" t="s">
        <v>127</v>
      </c>
      <c r="DF62" s="153" t="s">
        <v>127</v>
      </c>
      <c r="DG62" s="153" t="s">
        <v>127</v>
      </c>
      <c r="DH62" s="153" t="s">
        <v>127</v>
      </c>
      <c r="DI62" s="153" t="s">
        <v>127</v>
      </c>
      <c r="DJ62" s="153" t="s">
        <v>127</v>
      </c>
      <c r="DK62" s="153" t="s">
        <v>127</v>
      </c>
      <c r="DL62" s="153" t="s">
        <v>127</v>
      </c>
      <c r="DM62" s="153" t="s">
        <v>127</v>
      </c>
      <c r="DN62" s="153" t="s">
        <v>127</v>
      </c>
      <c r="DO62" s="153" t="s">
        <v>127</v>
      </c>
      <c r="DP62" s="153" t="s">
        <v>127</v>
      </c>
      <c r="DQ62" s="153" t="s">
        <v>127</v>
      </c>
      <c r="DR62" s="153" t="s">
        <v>127</v>
      </c>
      <c r="DS62" s="153" t="s">
        <v>127</v>
      </c>
      <c r="DT62" s="153" t="s">
        <v>127</v>
      </c>
      <c r="DU62" s="153" t="s">
        <v>127</v>
      </c>
      <c r="DV62" s="153" t="s">
        <v>127</v>
      </c>
      <c r="DW62" s="153" t="s">
        <v>127</v>
      </c>
      <c r="DX62" s="153" t="s">
        <v>127</v>
      </c>
      <c r="DY62" s="153" t="s">
        <v>127</v>
      </c>
      <c r="DZ62" s="153" t="s">
        <v>127</v>
      </c>
      <c r="EA62" s="153" t="s">
        <v>127</v>
      </c>
      <c r="EB62" s="153" t="s">
        <v>127</v>
      </c>
      <c r="EC62" s="153" t="s">
        <v>127</v>
      </c>
      <c r="ED62" s="153" t="s">
        <v>127</v>
      </c>
      <c r="EE62" s="153" t="s">
        <v>127</v>
      </c>
      <c r="EF62" s="153" t="s">
        <v>127</v>
      </c>
      <c r="EG62" s="153" t="s">
        <v>127</v>
      </c>
      <c r="EH62" s="153" t="s">
        <v>127</v>
      </c>
      <c r="EI62" s="153" t="s">
        <v>127</v>
      </c>
      <c r="EJ62" s="153" t="s">
        <v>127</v>
      </c>
      <c r="EK62" s="153" t="s">
        <v>127</v>
      </c>
      <c r="EL62" s="153" t="s">
        <v>127</v>
      </c>
      <c r="EM62" s="153" t="s">
        <v>127</v>
      </c>
      <c r="EN62" s="153" t="s">
        <v>127</v>
      </c>
      <c r="EO62" s="153" t="s">
        <v>127</v>
      </c>
      <c r="EP62" s="153" t="s">
        <v>127</v>
      </c>
      <c r="EQ62" s="153" t="s">
        <v>127</v>
      </c>
      <c r="ER62" s="153" t="s">
        <v>127</v>
      </c>
      <c r="ES62" s="153" t="s">
        <v>127</v>
      </c>
      <c r="ET62" s="153" t="s">
        <v>127</v>
      </c>
      <c r="EU62" s="153" t="s">
        <v>127</v>
      </c>
      <c r="EV62" s="153" t="s">
        <v>127</v>
      </c>
      <c r="EW62" s="153" t="s">
        <v>127</v>
      </c>
      <c r="EX62" s="153" t="s">
        <v>127</v>
      </c>
      <c r="EY62" s="153" t="s">
        <v>127</v>
      </c>
      <c r="EZ62" s="153" t="s">
        <v>127</v>
      </c>
      <c r="FA62" s="153" t="s">
        <v>127</v>
      </c>
      <c r="FB62" s="153" t="s">
        <v>127</v>
      </c>
      <c r="FC62" s="153" t="s">
        <v>127</v>
      </c>
      <c r="FD62" s="153" t="s">
        <v>127</v>
      </c>
      <c r="FE62" s="153" t="s">
        <v>127</v>
      </c>
      <c r="FF62" s="153" t="s">
        <v>127</v>
      </c>
      <c r="FG62" s="153" t="s">
        <v>127</v>
      </c>
      <c r="FH62" s="153" t="s">
        <v>127</v>
      </c>
      <c r="FI62" s="153" t="s">
        <v>127</v>
      </c>
      <c r="FJ62" s="153" t="s">
        <v>127</v>
      </c>
      <c r="FK62" s="153" t="s">
        <v>127</v>
      </c>
      <c r="FL62" s="153" t="s">
        <v>127</v>
      </c>
      <c r="FM62" s="153" t="s">
        <v>127</v>
      </c>
      <c r="FN62" s="153" t="s">
        <v>127</v>
      </c>
      <c r="FO62" s="153" t="s">
        <v>127</v>
      </c>
      <c r="FP62" s="153" t="s">
        <v>127</v>
      </c>
      <c r="FQ62" s="153" t="s">
        <v>127</v>
      </c>
      <c r="FR62" s="153" t="s">
        <v>127</v>
      </c>
      <c r="FS62" s="153" t="s">
        <v>127</v>
      </c>
      <c r="FT62" s="153" t="s">
        <v>127</v>
      </c>
      <c r="FU62" s="153" t="s">
        <v>127</v>
      </c>
      <c r="FV62" s="153" t="s">
        <v>127</v>
      </c>
      <c r="FW62" s="153" t="s">
        <v>127</v>
      </c>
      <c r="FX62" s="153">
        <f t="shared" ref="FX62:GF62" si="293">+FX64</f>
        <v>0</v>
      </c>
      <c r="FY62" s="153">
        <f t="shared" si="293"/>
        <v>0</v>
      </c>
      <c r="FZ62" s="153">
        <f t="shared" si="293"/>
        <v>0</v>
      </c>
      <c r="GA62" s="153">
        <f t="shared" si="293"/>
        <v>0</v>
      </c>
      <c r="GB62" s="153">
        <f t="shared" si="293"/>
        <v>0</v>
      </c>
      <c r="GC62" s="153">
        <f t="shared" si="293"/>
        <v>0</v>
      </c>
      <c r="GD62" s="153">
        <f t="shared" si="293"/>
        <v>0</v>
      </c>
      <c r="GE62" s="153">
        <f t="shared" si="293"/>
        <v>0</v>
      </c>
      <c r="GF62" s="153">
        <f t="shared" si="293"/>
        <v>0</v>
      </c>
      <c r="GG62" s="153">
        <v>0</v>
      </c>
      <c r="GH62" s="153">
        <v>0</v>
      </c>
      <c r="GI62" s="153">
        <v>1328439</v>
      </c>
      <c r="GJ62" s="153">
        <f>FY62+FZ62+GA62+GB62+GC62+GD62+GE62+GF62+GH62+GG62+GI62+FX62</f>
        <v>1328439</v>
      </c>
      <c r="GK62" s="153">
        <f t="shared" ref="GK62:GT62" si="294">+GK64</f>
        <v>-1209723.08</v>
      </c>
      <c r="GL62" s="153">
        <f t="shared" si="294"/>
        <v>-87333.079999999842</v>
      </c>
      <c r="GM62" s="153">
        <f t="shared" si="294"/>
        <v>24540.78</v>
      </c>
      <c r="GN62" s="153">
        <f t="shared" si="294"/>
        <v>-309359.43</v>
      </c>
      <c r="GO62" s="153">
        <f t="shared" si="294"/>
        <v>335243.39</v>
      </c>
      <c r="GP62" s="153">
        <f t="shared" si="294"/>
        <v>-70893.350000000093</v>
      </c>
      <c r="GQ62" s="153">
        <f t="shared" si="294"/>
        <v>-314069.98</v>
      </c>
      <c r="GR62" s="153">
        <f t="shared" si="294"/>
        <v>-32155.439999999944</v>
      </c>
      <c r="GS62" s="153">
        <f t="shared" si="294"/>
        <v>-46834.2</v>
      </c>
      <c r="GT62" s="153">
        <f t="shared" si="294"/>
        <v>235598.63</v>
      </c>
      <c r="GU62" s="153">
        <f>+GU64</f>
        <v>541131.18000000005</v>
      </c>
      <c r="GV62" s="153">
        <f>+GV64</f>
        <v>-185767.49</v>
      </c>
      <c r="GW62" s="153">
        <f>GK62+GL62+GM62+GN62+GO62+GP62+GQ62+GR62+GS62+GT62+GU62+GV62</f>
        <v>-1119622.0699999998</v>
      </c>
      <c r="GX62" s="153">
        <f t="shared" ref="GX62:HG62" si="295">+GX64</f>
        <v>374392.14</v>
      </c>
      <c r="GY62" s="153">
        <f t="shared" si="295"/>
        <v>61075.609999999986</v>
      </c>
      <c r="GZ62" s="153">
        <f t="shared" si="295"/>
        <v>-193757.94</v>
      </c>
      <c r="HA62" s="153">
        <f t="shared" si="295"/>
        <v>-117849.95999999999</v>
      </c>
      <c r="HB62" s="153">
        <f t="shared" si="295"/>
        <v>-50990.33</v>
      </c>
      <c r="HC62" s="153">
        <f t="shared" si="295"/>
        <v>-42731.28</v>
      </c>
      <c r="HD62" s="153">
        <f t="shared" si="295"/>
        <v>158173.01</v>
      </c>
      <c r="HE62" s="153">
        <f t="shared" si="295"/>
        <v>-85979.07</v>
      </c>
      <c r="HF62" s="153">
        <f t="shared" si="295"/>
        <v>-44038.079999999994</v>
      </c>
      <c r="HG62" s="153">
        <f t="shared" si="295"/>
        <v>-33925.599999999999</v>
      </c>
      <c r="HH62" s="153">
        <f>+HH64</f>
        <v>-25465.22</v>
      </c>
      <c r="HI62" s="153">
        <f>+HI64</f>
        <v>-68908.81</v>
      </c>
      <c r="HJ62" s="153">
        <f>GX62+GY62+GZ62+HA62+HB62+HC62+HD62+HE62+HF62+HG62+HH62+HI62</f>
        <v>-70005.53</v>
      </c>
      <c r="HK62" s="153">
        <f t="shared" ref="HK62:HT62" si="296">+HK64</f>
        <v>197648.22</v>
      </c>
      <c r="HL62" s="153">
        <f t="shared" si="296"/>
        <v>587341.24</v>
      </c>
      <c r="HM62" s="153">
        <f t="shared" si="296"/>
        <v>30369996.349999998</v>
      </c>
      <c r="HN62" s="153">
        <f t="shared" si="296"/>
        <v>-31113234</v>
      </c>
      <c r="HO62" s="153">
        <f t="shared" si="296"/>
        <v>93178.540000000008</v>
      </c>
      <c r="HP62" s="153">
        <f t="shared" si="296"/>
        <v>-68910.070000000007</v>
      </c>
      <c r="HQ62" s="153">
        <f t="shared" si="296"/>
        <v>-2541.0400000000009</v>
      </c>
      <c r="HR62" s="153">
        <f t="shared" si="296"/>
        <v>45311.73</v>
      </c>
      <c r="HS62" s="153">
        <f t="shared" si="296"/>
        <v>-29902.290000000008</v>
      </c>
      <c r="HT62" s="153">
        <f t="shared" si="296"/>
        <v>-1708.8699999999953</v>
      </c>
      <c r="HU62" s="153">
        <f>+HU64</f>
        <v>23256.430000000008</v>
      </c>
      <c r="HV62" s="153">
        <f>+HV64</f>
        <v>-132529.12</v>
      </c>
      <c r="HW62" s="153">
        <f>HK62+HL62+HM62+HN62+HO62+HP62+HQ62+HR62+HS62+HT62+HU62+HV62</f>
        <v>-32092.880000001329</v>
      </c>
      <c r="HX62" s="153">
        <f t="shared" ref="HX62:IG62" si="297">+HX64</f>
        <v>30836146.109999999</v>
      </c>
      <c r="HY62" s="153">
        <f t="shared" si="297"/>
        <v>-63294365.370000005</v>
      </c>
      <c r="HZ62" s="153">
        <f t="shared" si="297"/>
        <v>32478496.860000003</v>
      </c>
      <c r="IA62" s="153">
        <f t="shared" si="297"/>
        <v>34044.9</v>
      </c>
      <c r="IB62" s="153">
        <f t="shared" si="297"/>
        <v>1700.2799999999988</v>
      </c>
      <c r="IC62" s="153">
        <f t="shared" si="297"/>
        <v>14458.509999999995</v>
      </c>
      <c r="ID62" s="153">
        <f t="shared" si="297"/>
        <v>-51253.679999999993</v>
      </c>
      <c r="IE62" s="153">
        <f t="shared" si="297"/>
        <v>-2142.630000000001</v>
      </c>
      <c r="IF62" s="153">
        <f t="shared" si="297"/>
        <v>31189.77</v>
      </c>
      <c r="IG62" s="153">
        <f t="shared" si="297"/>
        <v>45243.179999999993</v>
      </c>
      <c r="IH62" s="153">
        <f>+IH64</f>
        <v>-57566.889999999992</v>
      </c>
      <c r="II62" s="153">
        <f>+II64</f>
        <v>-81446.570000000007</v>
      </c>
      <c r="IJ62" s="153">
        <f>HX62+HY62+HZ62+IA62+IB62+IC62+ID62+IE62+IF62+IG62+IH62+II62</f>
        <v>-45495.530000002233</v>
      </c>
      <c r="IK62" s="153">
        <f t="shared" ref="IK62:IT62" si="298">+IK64</f>
        <v>67075.929999999993</v>
      </c>
      <c r="IL62" s="153">
        <f t="shared" si="298"/>
        <v>31404.270000000004</v>
      </c>
      <c r="IM62" s="153">
        <f t="shared" si="298"/>
        <v>-226768.93</v>
      </c>
      <c r="IN62" s="153">
        <f t="shared" si="298"/>
        <v>2308236.87</v>
      </c>
      <c r="IO62" s="153">
        <f t="shared" si="298"/>
        <v>-2802268.46</v>
      </c>
      <c r="IP62" s="153">
        <f t="shared" si="298"/>
        <v>420456.50999999995</v>
      </c>
      <c r="IQ62" s="153">
        <f t="shared" si="298"/>
        <v>-4772587.95</v>
      </c>
      <c r="IR62" s="153">
        <f t="shared" si="298"/>
        <v>5211092.4399999995</v>
      </c>
      <c r="IS62" s="153">
        <f t="shared" si="298"/>
        <v>-654952.06000000006</v>
      </c>
      <c r="IT62" s="153">
        <f t="shared" si="298"/>
        <v>4155445.06</v>
      </c>
      <c r="IU62" s="153">
        <f>+IU64</f>
        <v>2464910.4300000002</v>
      </c>
      <c r="IV62" s="153">
        <f>+IV64</f>
        <v>-2018379.5500000003</v>
      </c>
      <c r="IW62" s="153">
        <f>IK62+IL62+IM62+IN62+IO62+IP62+IQ62+IR62+IS62+IT62+IU62+IV62</f>
        <v>4183664.5599999991</v>
      </c>
      <c r="IX62" s="153">
        <v>34253500.240000002</v>
      </c>
      <c r="IY62" s="153">
        <v>-32809169.340000004</v>
      </c>
      <c r="IZ62" s="153">
        <v>32874120.670000002</v>
      </c>
      <c r="JA62" s="153">
        <v>-34179906.700000003</v>
      </c>
      <c r="JB62" s="153">
        <v>-881131.59</v>
      </c>
      <c r="JC62" s="153">
        <v>290665.5</v>
      </c>
      <c r="JD62" s="153">
        <v>2338721.09</v>
      </c>
      <c r="JE62" s="153">
        <v>-701501.15000000014</v>
      </c>
      <c r="JF62" s="153">
        <v>-1058113.7</v>
      </c>
      <c r="JG62" s="153">
        <v>-1111599.8</v>
      </c>
      <c r="JH62" s="153">
        <v>238996.58000000007</v>
      </c>
      <c r="JI62" s="153">
        <v>1459900.93</v>
      </c>
      <c r="JJ62" s="153">
        <f>IX62+IY62+IZ62+JA62+JB62+JC62+JD62+JE62+JF62+JG62+JH62+JI62</f>
        <v>714482.72999999719</v>
      </c>
      <c r="JK62" s="153">
        <v>-1125485.53</v>
      </c>
      <c r="JL62" s="153">
        <v>7750066.8700000001</v>
      </c>
      <c r="JM62" s="153">
        <v>-7917746.3899999997</v>
      </c>
      <c r="JN62" s="153">
        <v>-423805.11999999988</v>
      </c>
      <c r="JO62" s="153">
        <v>82647.579999999842</v>
      </c>
      <c r="JP62" s="153">
        <v>-159143.5399999998</v>
      </c>
      <c r="JQ62" s="153">
        <v>185431.35999999987</v>
      </c>
      <c r="JR62" s="153">
        <v>465758.40999999992</v>
      </c>
      <c r="JS62" s="153">
        <v>-415859.1399999999</v>
      </c>
      <c r="JT62" s="153">
        <v>-130665.07000000007</v>
      </c>
      <c r="JU62" s="153">
        <v>252568.15000000014</v>
      </c>
      <c r="JV62" s="153">
        <v>279670.23</v>
      </c>
      <c r="JW62" s="236">
        <f>JK62+JL62+JM62+JN62+JO62+JP62+JQ62+JR62+JS62+JT62+JU62+JV62</f>
        <v>-1156562.1899999997</v>
      </c>
      <c r="JX62" s="236">
        <v>195520.42</v>
      </c>
      <c r="JY62" s="153">
        <v>-200910.64</v>
      </c>
      <c r="JZ62" s="153">
        <v>34769435.920000002</v>
      </c>
      <c r="KA62" s="153">
        <v>-32526973.160000004</v>
      </c>
      <c r="KB62" s="153">
        <v>-584817.16999999993</v>
      </c>
      <c r="KC62" s="153">
        <v>-1933717.4500000002</v>
      </c>
      <c r="KD62" s="153">
        <v>-3799.0799999999581</v>
      </c>
      <c r="KE62" s="153">
        <v>-410319.27000000008</v>
      </c>
      <c r="KF62" s="153">
        <v>34198.040000000037</v>
      </c>
      <c r="KG62" s="153">
        <v>-206907.92000000004</v>
      </c>
      <c r="KH62" s="153">
        <v>-235916.92999999993</v>
      </c>
      <c r="KI62" s="153">
        <v>-360819.12000000011</v>
      </c>
      <c r="KJ62" s="236">
        <f>JX62+JY62+JZ62+KA62+KB62+KC62+KD62+KE62+KF62+KG62+KH62+KI62</f>
        <v>-1465026.3600000013</v>
      </c>
      <c r="KK62" s="236">
        <v>640414.93000000005</v>
      </c>
      <c r="KL62" s="153">
        <v>459309.47999999986</v>
      </c>
      <c r="KM62" s="153">
        <v>145523.27000000002</v>
      </c>
      <c r="KN62" s="153">
        <v>60182773.079999998</v>
      </c>
      <c r="KO62" s="153">
        <v>-46747019.989999995</v>
      </c>
      <c r="KP62" s="153">
        <v>1754228.3499999996</v>
      </c>
      <c r="KQ62" s="153">
        <v>4309284.7300000023</v>
      </c>
      <c r="KR62" s="153">
        <v>-7513917.4700000007</v>
      </c>
      <c r="KS62" s="153">
        <v>-3715684.4400000013</v>
      </c>
      <c r="KT62" s="153">
        <v>-3687312.0699999994</v>
      </c>
      <c r="KU62" s="153">
        <v>-1885876.42</v>
      </c>
      <c r="KV62" s="153">
        <v>-3918995.9400000004</v>
      </c>
      <c r="KW62" s="236">
        <f>KK62+KL62+KM62+KN62+KO62+KP62+KQ62+KR62+KS62+KT62+KU62+KV62</f>
        <v>22727.510000003502</v>
      </c>
      <c r="KX62" s="236">
        <v>5595063.5999999996</v>
      </c>
      <c r="KY62" s="153">
        <v>-1609363.5499999998</v>
      </c>
      <c r="KZ62" s="153">
        <v>85124.25</v>
      </c>
      <c r="LA62" s="153">
        <v>-333494.61999999965</v>
      </c>
      <c r="LB62" s="153">
        <v>-368126.79000000004</v>
      </c>
      <c r="LC62" s="153">
        <v>53262.159999999683</v>
      </c>
      <c r="LD62" s="153">
        <v>46051.800000000279</v>
      </c>
      <c r="LE62" s="153">
        <v>-378661.48</v>
      </c>
      <c r="LF62" s="153">
        <v>-142487.87999999989</v>
      </c>
      <c r="LG62" s="153">
        <v>-483693.67000000039</v>
      </c>
      <c r="LH62" s="153">
        <v>-128608.13999999966</v>
      </c>
      <c r="LI62" s="153">
        <v>-3372350.43</v>
      </c>
      <c r="LJ62" s="236">
        <f>KX62+KY62+KZ62+LA62+LB62+LC62+LD62+LE62+LF62+LG62+LH62+LI62</f>
        <v>-1037284.75</v>
      </c>
      <c r="LK62" s="236">
        <v>3624572.35</v>
      </c>
      <c r="LL62" s="153">
        <v>-334617.9700000002</v>
      </c>
      <c r="LM62" s="153">
        <v>-939437.23999999976</v>
      </c>
      <c r="LN62" s="153">
        <v>41660941.32</v>
      </c>
      <c r="LO62" s="153">
        <v>-41233035.799999997</v>
      </c>
      <c r="LP62" s="153">
        <v>-614659.55000000028</v>
      </c>
      <c r="LQ62" s="153">
        <v>-28351.080000000075</v>
      </c>
      <c r="LR62" s="153">
        <v>-234403.8899999999</v>
      </c>
      <c r="LS62" s="153">
        <v>201446.8899999999</v>
      </c>
      <c r="LT62" s="153">
        <v>-344128.5399999998</v>
      </c>
      <c r="LU62" s="153">
        <v>477906.01</v>
      </c>
      <c r="LV62" s="153">
        <v>-3276144.99</v>
      </c>
      <c r="LW62" s="236">
        <f>LK62+LL62+LM62+LN62+LO62+LP62+LQ62+LR62+LS62+LT62+LU62+LV62</f>
        <v>-1039912.4899999965</v>
      </c>
      <c r="LX62" s="236">
        <v>8161081.8600000003</v>
      </c>
      <c r="LY62" s="153">
        <v>-4435854.58</v>
      </c>
      <c r="LZ62" s="153">
        <v>0</v>
      </c>
      <c r="MA62" s="153">
        <v>0</v>
      </c>
      <c r="MB62" s="153">
        <v>0</v>
      </c>
      <c r="MC62" s="153">
        <v>0</v>
      </c>
      <c r="MD62" s="153">
        <v>0</v>
      </c>
      <c r="ME62" s="153">
        <v>0</v>
      </c>
      <c r="MF62" s="153">
        <v>0</v>
      </c>
      <c r="MG62" s="153">
        <v>0</v>
      </c>
      <c r="MH62" s="153">
        <v>0</v>
      </c>
      <c r="MI62" s="153">
        <v>0</v>
      </c>
      <c r="MJ62" s="202">
        <f>LX62+LY62+LZ62+MA62+MB62+MC62+MD62+ME62+MF62+MG62+MH62+MI62</f>
        <v>3725227.2800000003</v>
      </c>
    </row>
    <row r="63" spans="1:348" x14ac:dyDescent="0.2">
      <c r="A63" s="33"/>
      <c r="B63" s="34"/>
      <c r="C63" s="35" t="s">
        <v>68</v>
      </c>
      <c r="D63" s="35" t="s">
        <v>68</v>
      </c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  <c r="BH63" s="146"/>
      <c r="BI63" s="146"/>
      <c r="BJ63" s="146"/>
      <c r="BK63" s="146"/>
      <c r="BL63" s="146"/>
      <c r="BM63" s="146"/>
      <c r="BN63" s="146"/>
      <c r="BO63" s="146"/>
      <c r="BP63" s="146"/>
      <c r="BQ63" s="146"/>
      <c r="BR63" s="146"/>
      <c r="BS63" s="146"/>
      <c r="BT63" s="146"/>
      <c r="BU63" s="146"/>
      <c r="BV63" s="146"/>
      <c r="BW63" s="146"/>
      <c r="BX63" s="146"/>
      <c r="BY63" s="146"/>
      <c r="BZ63" s="146"/>
      <c r="CA63" s="146"/>
      <c r="CB63" s="146"/>
      <c r="CC63" s="146"/>
      <c r="CD63" s="146"/>
      <c r="CE63" s="146"/>
      <c r="CF63" s="146"/>
      <c r="CG63" s="146"/>
      <c r="CH63" s="146"/>
      <c r="CI63" s="146"/>
      <c r="CJ63" s="146"/>
      <c r="CK63" s="146"/>
      <c r="CL63" s="146"/>
      <c r="CM63" s="146"/>
      <c r="CN63" s="146"/>
      <c r="CO63" s="146"/>
      <c r="CP63" s="146"/>
      <c r="CQ63" s="146"/>
      <c r="CR63" s="146"/>
      <c r="CS63" s="146"/>
      <c r="CT63" s="146"/>
      <c r="CU63" s="146"/>
      <c r="CV63" s="146"/>
      <c r="CW63" s="146"/>
      <c r="CX63" s="146"/>
      <c r="CY63" s="146"/>
      <c r="CZ63" s="146"/>
      <c r="DA63" s="146"/>
      <c r="DB63" s="146"/>
      <c r="DC63" s="146"/>
      <c r="DD63" s="146"/>
      <c r="DE63" s="146"/>
      <c r="DF63" s="146"/>
      <c r="DG63" s="146"/>
      <c r="DH63" s="146"/>
      <c r="DI63" s="146"/>
      <c r="DJ63" s="146"/>
      <c r="DK63" s="146"/>
      <c r="DL63" s="146"/>
      <c r="DM63" s="146"/>
      <c r="DN63" s="146"/>
      <c r="DO63" s="146"/>
      <c r="DP63" s="146"/>
      <c r="DQ63" s="146"/>
      <c r="DR63" s="146"/>
      <c r="DS63" s="146"/>
      <c r="DT63" s="146"/>
      <c r="DU63" s="146"/>
      <c r="DV63" s="146"/>
      <c r="DW63" s="146"/>
      <c r="DX63" s="146"/>
      <c r="DY63" s="146"/>
      <c r="DZ63" s="146"/>
      <c r="EA63" s="146"/>
      <c r="EB63" s="146"/>
      <c r="EC63" s="146"/>
      <c r="ED63" s="146"/>
      <c r="EE63" s="146"/>
      <c r="EF63" s="146"/>
      <c r="EG63" s="146"/>
      <c r="EH63" s="146"/>
      <c r="EI63" s="146"/>
      <c r="EJ63" s="146"/>
      <c r="EK63" s="146"/>
      <c r="EL63" s="146"/>
      <c r="EM63" s="146"/>
      <c r="EN63" s="146"/>
      <c r="EO63" s="146"/>
      <c r="EP63" s="146"/>
      <c r="EQ63" s="146"/>
      <c r="ER63" s="146"/>
      <c r="ES63" s="146"/>
      <c r="ET63" s="146"/>
      <c r="EU63" s="146"/>
      <c r="EV63" s="146"/>
      <c r="EW63" s="146"/>
      <c r="EX63" s="146"/>
      <c r="EY63" s="146"/>
      <c r="EZ63" s="146"/>
      <c r="FA63" s="146"/>
      <c r="FB63" s="146"/>
      <c r="FC63" s="146"/>
      <c r="FD63" s="146"/>
      <c r="FE63" s="146"/>
      <c r="FF63" s="146"/>
      <c r="FG63" s="146"/>
      <c r="FH63" s="146"/>
      <c r="FI63" s="146"/>
      <c r="FJ63" s="146"/>
      <c r="FK63" s="146"/>
      <c r="FL63" s="146"/>
      <c r="FM63" s="146"/>
      <c r="FN63" s="146"/>
      <c r="FO63" s="146"/>
      <c r="FP63" s="146"/>
      <c r="FQ63" s="146"/>
      <c r="FR63" s="146"/>
      <c r="FS63" s="146"/>
      <c r="FT63" s="146"/>
      <c r="FU63" s="146"/>
      <c r="FV63" s="146"/>
      <c r="FW63" s="146"/>
      <c r="FX63" s="146"/>
      <c r="FY63" s="146"/>
      <c r="FZ63" s="146"/>
      <c r="GA63" s="146"/>
      <c r="GB63" s="146"/>
      <c r="GC63" s="146"/>
      <c r="GD63" s="146"/>
      <c r="GE63" s="146"/>
      <c r="GF63" s="146"/>
      <c r="GG63" s="146"/>
      <c r="GH63" s="146"/>
      <c r="GI63" s="146"/>
      <c r="GJ63" s="146"/>
      <c r="GK63" s="146"/>
      <c r="GL63" s="146"/>
      <c r="GM63" s="146"/>
      <c r="GN63" s="146"/>
      <c r="GO63" s="146"/>
      <c r="GP63" s="146"/>
      <c r="GQ63" s="146"/>
      <c r="GR63" s="146"/>
      <c r="GS63" s="146"/>
      <c r="GT63" s="146"/>
      <c r="GU63" s="146"/>
      <c r="GV63" s="146"/>
      <c r="GW63" s="146"/>
      <c r="GX63" s="146"/>
      <c r="GY63" s="146"/>
      <c r="GZ63" s="146"/>
      <c r="HA63" s="146"/>
      <c r="HB63" s="146"/>
      <c r="HC63" s="146"/>
      <c r="HD63" s="146"/>
      <c r="HE63" s="146"/>
      <c r="HF63" s="146"/>
      <c r="HG63" s="146"/>
      <c r="HH63" s="146"/>
      <c r="HI63" s="146"/>
      <c r="HJ63" s="146"/>
      <c r="HK63" s="146"/>
      <c r="HL63" s="146"/>
      <c r="HM63" s="146"/>
      <c r="HN63" s="146"/>
      <c r="HO63" s="146"/>
      <c r="HP63" s="146"/>
      <c r="HQ63" s="146"/>
      <c r="HR63" s="146"/>
      <c r="HS63" s="146"/>
      <c r="HT63" s="146"/>
      <c r="HU63" s="146"/>
      <c r="HV63" s="146"/>
      <c r="HW63" s="146"/>
      <c r="HX63" s="146"/>
      <c r="HY63" s="146"/>
      <c r="HZ63" s="146"/>
      <c r="IA63" s="146"/>
      <c r="IB63" s="146"/>
      <c r="IC63" s="146"/>
      <c r="ID63" s="146"/>
      <c r="IE63" s="146"/>
      <c r="IF63" s="146"/>
      <c r="IG63" s="146"/>
      <c r="IH63" s="146"/>
      <c r="II63" s="146"/>
      <c r="IJ63" s="146"/>
      <c r="IK63" s="146"/>
      <c r="IL63" s="146"/>
      <c r="IM63" s="146"/>
      <c r="IN63" s="146"/>
      <c r="IO63" s="146"/>
      <c r="IP63" s="146"/>
      <c r="IQ63" s="146"/>
      <c r="IR63" s="146"/>
      <c r="IS63" s="146"/>
      <c r="IT63" s="146"/>
      <c r="IU63" s="146"/>
      <c r="IV63" s="146"/>
      <c r="IW63" s="146"/>
      <c r="IX63" s="146"/>
      <c r="IY63" s="146"/>
      <c r="IZ63" s="146"/>
      <c r="JA63" s="146"/>
      <c r="JB63" s="146"/>
      <c r="JC63" s="146"/>
      <c r="JD63" s="146"/>
      <c r="JE63" s="146"/>
      <c r="JF63" s="146"/>
      <c r="JG63" s="146"/>
      <c r="JH63" s="146"/>
      <c r="JI63" s="146"/>
      <c r="JJ63" s="146"/>
      <c r="JK63" s="146"/>
      <c r="JL63" s="146"/>
      <c r="JM63" s="146"/>
      <c r="JN63" s="146"/>
      <c r="JO63" s="146"/>
      <c r="JP63" s="146"/>
      <c r="JQ63" s="146"/>
      <c r="JR63" s="146"/>
      <c r="JS63" s="146"/>
      <c r="JT63" s="146"/>
      <c r="JU63" s="146"/>
      <c r="JV63" s="146"/>
      <c r="JW63" s="238"/>
      <c r="JX63" s="238"/>
      <c r="JY63" s="146"/>
      <c r="JZ63" s="146"/>
      <c r="KA63" s="146"/>
      <c r="KB63" s="146"/>
      <c r="KC63" s="146"/>
      <c r="KD63" s="146"/>
      <c r="KE63" s="146"/>
      <c r="KF63" s="146"/>
      <c r="KG63" s="146"/>
      <c r="KH63" s="146"/>
      <c r="KI63" s="146"/>
      <c r="KJ63" s="238"/>
      <c r="KK63" s="238"/>
      <c r="KL63" s="146"/>
      <c r="KM63" s="146"/>
      <c r="KN63" s="146"/>
      <c r="KO63" s="146"/>
      <c r="KP63" s="146"/>
      <c r="KQ63" s="146"/>
      <c r="KR63" s="146"/>
      <c r="KS63" s="146"/>
      <c r="KT63" s="146"/>
      <c r="KU63" s="146"/>
      <c r="KV63" s="146"/>
      <c r="KW63" s="238"/>
      <c r="KX63" s="238"/>
      <c r="KY63" s="146"/>
      <c r="KZ63" s="146"/>
      <c r="LA63" s="146"/>
      <c r="LB63" s="146"/>
      <c r="LC63" s="146"/>
      <c r="LD63" s="146"/>
      <c r="LE63" s="146"/>
      <c r="LF63" s="146"/>
      <c r="LG63" s="146"/>
      <c r="LH63" s="146"/>
      <c r="LI63" s="146"/>
      <c r="LJ63" s="238"/>
      <c r="LK63" s="238"/>
      <c r="LL63" s="146"/>
      <c r="LM63" s="146"/>
      <c r="LN63" s="146"/>
      <c r="LO63" s="146"/>
      <c r="LP63" s="146"/>
      <c r="LQ63" s="146"/>
      <c r="LR63" s="146"/>
      <c r="LS63" s="146"/>
      <c r="LT63" s="146"/>
      <c r="LU63" s="146"/>
      <c r="LV63" s="146"/>
      <c r="LW63" s="238"/>
      <c r="LX63" s="238"/>
      <c r="LY63" s="146"/>
      <c r="LZ63" s="146"/>
      <c r="MA63" s="146"/>
      <c r="MB63" s="146"/>
      <c r="MC63" s="146"/>
      <c r="MD63" s="146"/>
      <c r="ME63" s="146"/>
      <c r="MF63" s="146"/>
      <c r="MG63" s="146"/>
      <c r="MH63" s="146"/>
      <c r="MI63" s="146"/>
      <c r="MJ63" s="204"/>
    </row>
    <row r="64" spans="1:348" s="226" customFormat="1" ht="15.75" x14ac:dyDescent="0.25">
      <c r="A64" s="75">
        <v>7060</v>
      </c>
      <c r="B64" s="76"/>
      <c r="C64" s="77" t="s">
        <v>452</v>
      </c>
      <c r="D64" s="77" t="s">
        <v>391</v>
      </c>
      <c r="E64" s="154" t="s">
        <v>127</v>
      </c>
      <c r="F64" s="154" t="s">
        <v>127</v>
      </c>
      <c r="G64" s="154" t="s">
        <v>127</v>
      </c>
      <c r="H64" s="154" t="s">
        <v>127</v>
      </c>
      <c r="I64" s="154" t="s">
        <v>127</v>
      </c>
      <c r="J64" s="154" t="s">
        <v>127</v>
      </c>
      <c r="K64" s="154" t="s">
        <v>127</v>
      </c>
      <c r="L64" s="154" t="s">
        <v>127</v>
      </c>
      <c r="M64" s="154" t="s">
        <v>127</v>
      </c>
      <c r="N64" s="154" t="s">
        <v>127</v>
      </c>
      <c r="O64" s="154" t="s">
        <v>127</v>
      </c>
      <c r="P64" s="154" t="s">
        <v>127</v>
      </c>
      <c r="Q64" s="154" t="s">
        <v>127</v>
      </c>
      <c r="R64" s="154" t="s">
        <v>127</v>
      </c>
      <c r="S64" s="154" t="s">
        <v>127</v>
      </c>
      <c r="T64" s="154" t="s">
        <v>127</v>
      </c>
      <c r="U64" s="154" t="s">
        <v>127</v>
      </c>
      <c r="V64" s="154" t="s">
        <v>127</v>
      </c>
      <c r="W64" s="154" t="s">
        <v>127</v>
      </c>
      <c r="X64" s="154" t="s">
        <v>127</v>
      </c>
      <c r="Y64" s="154" t="s">
        <v>127</v>
      </c>
      <c r="Z64" s="154" t="s">
        <v>127</v>
      </c>
      <c r="AA64" s="154" t="s">
        <v>127</v>
      </c>
      <c r="AB64" s="154" t="s">
        <v>127</v>
      </c>
      <c r="AC64" s="154" t="s">
        <v>127</v>
      </c>
      <c r="AD64" s="154" t="s">
        <v>127</v>
      </c>
      <c r="AE64" s="154" t="s">
        <v>127</v>
      </c>
      <c r="AF64" s="154" t="s">
        <v>127</v>
      </c>
      <c r="AG64" s="154" t="s">
        <v>127</v>
      </c>
      <c r="AH64" s="154" t="s">
        <v>127</v>
      </c>
      <c r="AI64" s="154" t="s">
        <v>127</v>
      </c>
      <c r="AJ64" s="154" t="s">
        <v>127</v>
      </c>
      <c r="AK64" s="154" t="s">
        <v>127</v>
      </c>
      <c r="AL64" s="154" t="s">
        <v>127</v>
      </c>
      <c r="AM64" s="154" t="s">
        <v>127</v>
      </c>
      <c r="AN64" s="154" t="s">
        <v>127</v>
      </c>
      <c r="AO64" s="154" t="s">
        <v>127</v>
      </c>
      <c r="AP64" s="154" t="s">
        <v>127</v>
      </c>
      <c r="AQ64" s="154" t="s">
        <v>127</v>
      </c>
      <c r="AR64" s="154" t="s">
        <v>127</v>
      </c>
      <c r="AS64" s="154" t="s">
        <v>127</v>
      </c>
      <c r="AT64" s="154" t="s">
        <v>127</v>
      </c>
      <c r="AU64" s="154" t="s">
        <v>127</v>
      </c>
      <c r="AV64" s="154" t="s">
        <v>127</v>
      </c>
      <c r="AW64" s="154" t="s">
        <v>127</v>
      </c>
      <c r="AX64" s="154" t="s">
        <v>127</v>
      </c>
      <c r="AY64" s="154" t="s">
        <v>127</v>
      </c>
      <c r="AZ64" s="154" t="s">
        <v>127</v>
      </c>
      <c r="BA64" s="154" t="s">
        <v>127</v>
      </c>
      <c r="BB64" s="154" t="s">
        <v>127</v>
      </c>
      <c r="BC64" s="154" t="s">
        <v>127</v>
      </c>
      <c r="BD64" s="154" t="s">
        <v>127</v>
      </c>
      <c r="BE64" s="154" t="s">
        <v>127</v>
      </c>
      <c r="BF64" s="154" t="s">
        <v>127</v>
      </c>
      <c r="BG64" s="154" t="s">
        <v>127</v>
      </c>
      <c r="BH64" s="154" t="s">
        <v>127</v>
      </c>
      <c r="BI64" s="154" t="s">
        <v>127</v>
      </c>
      <c r="BJ64" s="154" t="s">
        <v>127</v>
      </c>
      <c r="BK64" s="154" t="s">
        <v>127</v>
      </c>
      <c r="BL64" s="154" t="s">
        <v>127</v>
      </c>
      <c r="BM64" s="154" t="s">
        <v>127</v>
      </c>
      <c r="BN64" s="154" t="s">
        <v>127</v>
      </c>
      <c r="BO64" s="154" t="s">
        <v>127</v>
      </c>
      <c r="BP64" s="154" t="s">
        <v>127</v>
      </c>
      <c r="BQ64" s="154" t="s">
        <v>127</v>
      </c>
      <c r="BR64" s="154" t="s">
        <v>127</v>
      </c>
      <c r="BS64" s="154" t="s">
        <v>127</v>
      </c>
      <c r="BT64" s="154" t="s">
        <v>127</v>
      </c>
      <c r="BU64" s="154" t="s">
        <v>127</v>
      </c>
      <c r="BV64" s="154" t="s">
        <v>127</v>
      </c>
      <c r="BW64" s="154" t="s">
        <v>127</v>
      </c>
      <c r="BX64" s="154" t="s">
        <v>127</v>
      </c>
      <c r="BY64" s="154" t="s">
        <v>127</v>
      </c>
      <c r="BZ64" s="154" t="s">
        <v>127</v>
      </c>
      <c r="CA64" s="154" t="s">
        <v>127</v>
      </c>
      <c r="CB64" s="154" t="s">
        <v>127</v>
      </c>
      <c r="CC64" s="154" t="s">
        <v>127</v>
      </c>
      <c r="CD64" s="154" t="s">
        <v>127</v>
      </c>
      <c r="CE64" s="154" t="s">
        <v>127</v>
      </c>
      <c r="CF64" s="154" t="s">
        <v>127</v>
      </c>
      <c r="CG64" s="154" t="s">
        <v>127</v>
      </c>
      <c r="CH64" s="154" t="s">
        <v>127</v>
      </c>
      <c r="CI64" s="154" t="s">
        <v>127</v>
      </c>
      <c r="CJ64" s="154" t="s">
        <v>127</v>
      </c>
      <c r="CK64" s="154" t="s">
        <v>127</v>
      </c>
      <c r="CL64" s="154" t="s">
        <v>127</v>
      </c>
      <c r="CM64" s="154" t="s">
        <v>127</v>
      </c>
      <c r="CN64" s="154" t="s">
        <v>127</v>
      </c>
      <c r="CO64" s="154" t="s">
        <v>127</v>
      </c>
      <c r="CP64" s="154" t="s">
        <v>127</v>
      </c>
      <c r="CQ64" s="154" t="s">
        <v>127</v>
      </c>
      <c r="CR64" s="154" t="s">
        <v>127</v>
      </c>
      <c r="CS64" s="154" t="s">
        <v>127</v>
      </c>
      <c r="CT64" s="154" t="s">
        <v>127</v>
      </c>
      <c r="CU64" s="154" t="s">
        <v>127</v>
      </c>
      <c r="CV64" s="154" t="s">
        <v>127</v>
      </c>
      <c r="CW64" s="154" t="s">
        <v>127</v>
      </c>
      <c r="CX64" s="154" t="s">
        <v>127</v>
      </c>
      <c r="CY64" s="154" t="s">
        <v>127</v>
      </c>
      <c r="CZ64" s="154" t="s">
        <v>127</v>
      </c>
      <c r="DA64" s="154" t="s">
        <v>127</v>
      </c>
      <c r="DB64" s="154" t="s">
        <v>127</v>
      </c>
      <c r="DC64" s="154" t="s">
        <v>127</v>
      </c>
      <c r="DD64" s="154" t="s">
        <v>127</v>
      </c>
      <c r="DE64" s="154" t="s">
        <v>127</v>
      </c>
      <c r="DF64" s="154" t="s">
        <v>127</v>
      </c>
      <c r="DG64" s="154" t="s">
        <v>127</v>
      </c>
      <c r="DH64" s="154" t="s">
        <v>127</v>
      </c>
      <c r="DI64" s="154" t="s">
        <v>127</v>
      </c>
      <c r="DJ64" s="154" t="s">
        <v>127</v>
      </c>
      <c r="DK64" s="154" t="s">
        <v>127</v>
      </c>
      <c r="DL64" s="154" t="s">
        <v>127</v>
      </c>
      <c r="DM64" s="154" t="s">
        <v>127</v>
      </c>
      <c r="DN64" s="154" t="s">
        <v>127</v>
      </c>
      <c r="DO64" s="154" t="s">
        <v>127</v>
      </c>
      <c r="DP64" s="154" t="s">
        <v>127</v>
      </c>
      <c r="DQ64" s="154" t="s">
        <v>127</v>
      </c>
      <c r="DR64" s="154" t="s">
        <v>127</v>
      </c>
      <c r="DS64" s="154" t="s">
        <v>127</v>
      </c>
      <c r="DT64" s="154" t="s">
        <v>127</v>
      </c>
      <c r="DU64" s="154" t="s">
        <v>127</v>
      </c>
      <c r="DV64" s="154" t="s">
        <v>127</v>
      </c>
      <c r="DW64" s="154" t="s">
        <v>127</v>
      </c>
      <c r="DX64" s="154" t="s">
        <v>127</v>
      </c>
      <c r="DY64" s="154" t="s">
        <v>127</v>
      </c>
      <c r="DZ64" s="154" t="s">
        <v>127</v>
      </c>
      <c r="EA64" s="154" t="s">
        <v>127</v>
      </c>
      <c r="EB64" s="154" t="s">
        <v>127</v>
      </c>
      <c r="EC64" s="154" t="s">
        <v>127</v>
      </c>
      <c r="ED64" s="154" t="s">
        <v>127</v>
      </c>
      <c r="EE64" s="154" t="s">
        <v>127</v>
      </c>
      <c r="EF64" s="154" t="s">
        <v>127</v>
      </c>
      <c r="EG64" s="154" t="s">
        <v>127</v>
      </c>
      <c r="EH64" s="154" t="s">
        <v>127</v>
      </c>
      <c r="EI64" s="154" t="s">
        <v>127</v>
      </c>
      <c r="EJ64" s="154" t="s">
        <v>127</v>
      </c>
      <c r="EK64" s="154" t="s">
        <v>127</v>
      </c>
      <c r="EL64" s="154" t="s">
        <v>127</v>
      </c>
      <c r="EM64" s="154" t="s">
        <v>127</v>
      </c>
      <c r="EN64" s="154" t="s">
        <v>127</v>
      </c>
      <c r="EO64" s="154" t="s">
        <v>127</v>
      </c>
      <c r="EP64" s="154" t="s">
        <v>127</v>
      </c>
      <c r="EQ64" s="154" t="s">
        <v>127</v>
      </c>
      <c r="ER64" s="154" t="s">
        <v>127</v>
      </c>
      <c r="ES64" s="154" t="s">
        <v>127</v>
      </c>
      <c r="ET64" s="154" t="s">
        <v>127</v>
      </c>
      <c r="EU64" s="154" t="s">
        <v>127</v>
      </c>
      <c r="EV64" s="154" t="s">
        <v>127</v>
      </c>
      <c r="EW64" s="154" t="s">
        <v>127</v>
      </c>
      <c r="EX64" s="154" t="s">
        <v>127</v>
      </c>
      <c r="EY64" s="154" t="s">
        <v>127</v>
      </c>
      <c r="EZ64" s="154" t="s">
        <v>127</v>
      </c>
      <c r="FA64" s="154" t="s">
        <v>127</v>
      </c>
      <c r="FB64" s="154" t="s">
        <v>127</v>
      </c>
      <c r="FC64" s="154" t="s">
        <v>127</v>
      </c>
      <c r="FD64" s="154" t="s">
        <v>127</v>
      </c>
      <c r="FE64" s="154" t="s">
        <v>127</v>
      </c>
      <c r="FF64" s="154" t="s">
        <v>127</v>
      </c>
      <c r="FG64" s="154" t="s">
        <v>127</v>
      </c>
      <c r="FH64" s="154" t="s">
        <v>127</v>
      </c>
      <c r="FI64" s="154" t="s">
        <v>127</v>
      </c>
      <c r="FJ64" s="154" t="s">
        <v>127</v>
      </c>
      <c r="FK64" s="154" t="s">
        <v>127</v>
      </c>
      <c r="FL64" s="154" t="s">
        <v>127</v>
      </c>
      <c r="FM64" s="154" t="s">
        <v>127</v>
      </c>
      <c r="FN64" s="154" t="s">
        <v>127</v>
      </c>
      <c r="FO64" s="154" t="s">
        <v>127</v>
      </c>
      <c r="FP64" s="154" t="s">
        <v>127</v>
      </c>
      <c r="FQ64" s="154" t="s">
        <v>127</v>
      </c>
      <c r="FR64" s="154" t="s">
        <v>127</v>
      </c>
      <c r="FS64" s="154" t="s">
        <v>127</v>
      </c>
      <c r="FT64" s="154" t="s">
        <v>127</v>
      </c>
      <c r="FU64" s="154" t="s">
        <v>127</v>
      </c>
      <c r="FV64" s="154" t="s">
        <v>127</v>
      </c>
      <c r="FW64" s="154" t="s">
        <v>127</v>
      </c>
      <c r="FX64" s="154">
        <f t="shared" ref="FX64:GF64" si="299">+FX65</f>
        <v>0</v>
      </c>
      <c r="FY64" s="154">
        <f t="shared" si="299"/>
        <v>0</v>
      </c>
      <c r="FZ64" s="154">
        <f t="shared" si="299"/>
        <v>0</v>
      </c>
      <c r="GA64" s="154">
        <f t="shared" si="299"/>
        <v>0</v>
      </c>
      <c r="GB64" s="154">
        <f t="shared" si="299"/>
        <v>0</v>
      </c>
      <c r="GC64" s="154">
        <f t="shared" si="299"/>
        <v>0</v>
      </c>
      <c r="GD64" s="154">
        <f t="shared" si="299"/>
        <v>0</v>
      </c>
      <c r="GE64" s="154">
        <f t="shared" si="299"/>
        <v>0</v>
      </c>
      <c r="GF64" s="154">
        <f t="shared" si="299"/>
        <v>0</v>
      </c>
      <c r="GG64" s="154">
        <v>0</v>
      </c>
      <c r="GH64" s="154">
        <v>0</v>
      </c>
      <c r="GI64" s="154">
        <v>1328439</v>
      </c>
      <c r="GJ64" s="154">
        <f>FY64+FZ64+GA64+GB64+GC64+GD64+GE64+GF64+GH64+GG64+GI64+FX64</f>
        <v>1328439</v>
      </c>
      <c r="GK64" s="154">
        <f t="shared" ref="GK64:IV64" si="300">+GK65</f>
        <v>-1209723.08</v>
      </c>
      <c r="GL64" s="154">
        <f t="shared" si="300"/>
        <v>-87333.079999999842</v>
      </c>
      <c r="GM64" s="154">
        <f t="shared" si="300"/>
        <v>24540.78</v>
      </c>
      <c r="GN64" s="154">
        <f t="shared" si="300"/>
        <v>-309359.43</v>
      </c>
      <c r="GO64" s="154">
        <f t="shared" si="300"/>
        <v>335243.39</v>
      </c>
      <c r="GP64" s="154">
        <f t="shared" si="300"/>
        <v>-70893.350000000093</v>
      </c>
      <c r="GQ64" s="154">
        <f t="shared" si="300"/>
        <v>-314069.98</v>
      </c>
      <c r="GR64" s="154">
        <f t="shared" si="300"/>
        <v>-32155.439999999944</v>
      </c>
      <c r="GS64" s="154">
        <f t="shared" si="300"/>
        <v>-46834.2</v>
      </c>
      <c r="GT64" s="154">
        <f t="shared" si="300"/>
        <v>235598.63</v>
      </c>
      <c r="GU64" s="154">
        <f t="shared" si="300"/>
        <v>541131.18000000005</v>
      </c>
      <c r="GV64" s="154">
        <f t="shared" si="300"/>
        <v>-185767.49</v>
      </c>
      <c r="GW64" s="154">
        <f>GK64+GL64+GM64+GN64+GO64+GP64+GQ64+GR64+GS64+GT64+GU64+GV64</f>
        <v>-1119622.0699999998</v>
      </c>
      <c r="GX64" s="154">
        <f t="shared" si="300"/>
        <v>374392.14</v>
      </c>
      <c r="GY64" s="154">
        <f t="shared" si="300"/>
        <v>61075.609999999986</v>
      </c>
      <c r="GZ64" s="154">
        <f t="shared" si="300"/>
        <v>-193757.94</v>
      </c>
      <c r="HA64" s="154">
        <f t="shared" si="300"/>
        <v>-117849.95999999999</v>
      </c>
      <c r="HB64" s="154">
        <f t="shared" si="300"/>
        <v>-50990.33</v>
      </c>
      <c r="HC64" s="154">
        <f t="shared" si="300"/>
        <v>-42731.28</v>
      </c>
      <c r="HD64" s="154">
        <f t="shared" si="300"/>
        <v>158173.01</v>
      </c>
      <c r="HE64" s="154">
        <f t="shared" si="300"/>
        <v>-85979.07</v>
      </c>
      <c r="HF64" s="154">
        <f t="shared" si="300"/>
        <v>-44038.079999999994</v>
      </c>
      <c r="HG64" s="154">
        <f t="shared" si="300"/>
        <v>-33925.599999999999</v>
      </c>
      <c r="HH64" s="154">
        <f t="shared" si="300"/>
        <v>-25465.22</v>
      </c>
      <c r="HI64" s="154">
        <f t="shared" si="300"/>
        <v>-68908.81</v>
      </c>
      <c r="HJ64" s="154">
        <f>GX64+GY64+GZ64+HA64+HB64+HC64+HD64+HE64+HF64+HG64+HH64+HI64</f>
        <v>-70005.53</v>
      </c>
      <c r="HK64" s="154">
        <f t="shared" si="300"/>
        <v>197648.22</v>
      </c>
      <c r="HL64" s="154">
        <f t="shared" si="300"/>
        <v>587341.24</v>
      </c>
      <c r="HM64" s="154">
        <f t="shared" si="300"/>
        <v>30369996.349999998</v>
      </c>
      <c r="HN64" s="154">
        <f t="shared" si="300"/>
        <v>-31113234</v>
      </c>
      <c r="HO64" s="154">
        <f t="shared" si="300"/>
        <v>93178.540000000008</v>
      </c>
      <c r="HP64" s="154">
        <f t="shared" si="300"/>
        <v>-68910.070000000007</v>
      </c>
      <c r="HQ64" s="154">
        <f t="shared" si="300"/>
        <v>-2541.0400000000009</v>
      </c>
      <c r="HR64" s="154">
        <f t="shared" si="300"/>
        <v>45311.73</v>
      </c>
      <c r="HS64" s="154">
        <f t="shared" si="300"/>
        <v>-29902.290000000008</v>
      </c>
      <c r="HT64" s="154">
        <f t="shared" si="300"/>
        <v>-1708.8699999999953</v>
      </c>
      <c r="HU64" s="154">
        <f t="shared" si="300"/>
        <v>23256.430000000008</v>
      </c>
      <c r="HV64" s="154">
        <f t="shared" si="300"/>
        <v>-132529.12</v>
      </c>
      <c r="HW64" s="154">
        <f>HK64+HL64+HM64+HN64+HO64+HP64+HQ64+HR64+HS64+HT64+HU64+HV64</f>
        <v>-32092.880000001329</v>
      </c>
      <c r="HX64" s="154">
        <f t="shared" si="300"/>
        <v>30836146.109999999</v>
      </c>
      <c r="HY64" s="154">
        <f t="shared" si="300"/>
        <v>-63294365.370000005</v>
      </c>
      <c r="HZ64" s="154">
        <f t="shared" si="300"/>
        <v>32478496.860000003</v>
      </c>
      <c r="IA64" s="154">
        <f t="shared" si="300"/>
        <v>34044.9</v>
      </c>
      <c r="IB64" s="154">
        <f t="shared" si="300"/>
        <v>1700.2799999999988</v>
      </c>
      <c r="IC64" s="154">
        <f t="shared" si="300"/>
        <v>14458.509999999995</v>
      </c>
      <c r="ID64" s="154">
        <f t="shared" si="300"/>
        <v>-51253.679999999993</v>
      </c>
      <c r="IE64" s="154">
        <f t="shared" si="300"/>
        <v>-2142.630000000001</v>
      </c>
      <c r="IF64" s="154">
        <f t="shared" si="300"/>
        <v>31189.77</v>
      </c>
      <c r="IG64" s="154">
        <f t="shared" si="300"/>
        <v>45243.179999999993</v>
      </c>
      <c r="IH64" s="154">
        <f t="shared" si="300"/>
        <v>-57566.889999999992</v>
      </c>
      <c r="II64" s="154">
        <f t="shared" si="300"/>
        <v>-81446.570000000007</v>
      </c>
      <c r="IJ64" s="154">
        <f>HX64+HY64+HZ64+IA64+IB64+IC64+ID64+IE64+IF64+IG64+IH64+II64</f>
        <v>-45495.530000002233</v>
      </c>
      <c r="IK64" s="154">
        <f t="shared" si="300"/>
        <v>67075.929999999993</v>
      </c>
      <c r="IL64" s="154">
        <f t="shared" si="300"/>
        <v>31404.270000000004</v>
      </c>
      <c r="IM64" s="154">
        <f t="shared" si="300"/>
        <v>-226768.93</v>
      </c>
      <c r="IN64" s="154">
        <f t="shared" si="300"/>
        <v>2308236.87</v>
      </c>
      <c r="IO64" s="154">
        <f t="shared" si="300"/>
        <v>-2802268.46</v>
      </c>
      <c r="IP64" s="154">
        <f t="shared" si="300"/>
        <v>420456.50999999995</v>
      </c>
      <c r="IQ64" s="154">
        <f t="shared" si="300"/>
        <v>-4772587.95</v>
      </c>
      <c r="IR64" s="154">
        <f t="shared" si="300"/>
        <v>5211092.4399999995</v>
      </c>
      <c r="IS64" s="154">
        <f t="shared" si="300"/>
        <v>-654952.06000000006</v>
      </c>
      <c r="IT64" s="154">
        <f t="shared" si="300"/>
        <v>4155445.06</v>
      </c>
      <c r="IU64" s="154">
        <f t="shared" si="300"/>
        <v>2464910.4300000002</v>
      </c>
      <c r="IV64" s="154">
        <f t="shared" si="300"/>
        <v>-2018379.5500000003</v>
      </c>
      <c r="IW64" s="154">
        <f>IK64+IL64+IM64+IN64+IO64+IP64+IQ64+IR64+IS64+IT64+IU64+IV64</f>
        <v>4183664.5599999991</v>
      </c>
      <c r="IX64" s="154">
        <v>34253500.240000002</v>
      </c>
      <c r="IY64" s="154">
        <v>-32809169.340000004</v>
      </c>
      <c r="IZ64" s="154">
        <v>32874120.670000002</v>
      </c>
      <c r="JA64" s="154">
        <v>-34179906.700000003</v>
      </c>
      <c r="JB64" s="154">
        <v>-881131.59</v>
      </c>
      <c r="JC64" s="154">
        <v>290665.5</v>
      </c>
      <c r="JD64" s="154">
        <v>2338721.09</v>
      </c>
      <c r="JE64" s="154">
        <v>-701501.15000000014</v>
      </c>
      <c r="JF64" s="154">
        <v>-1058113.7</v>
      </c>
      <c r="JG64" s="154">
        <v>-1111599.8</v>
      </c>
      <c r="JH64" s="154">
        <v>238996.58000000007</v>
      </c>
      <c r="JI64" s="154">
        <v>1459900.93</v>
      </c>
      <c r="JJ64" s="154">
        <f>IX64+IY64+IZ64+JA64+JB64+JC64+JD64+JE64+JF64+JG64+JH64+JI64</f>
        <v>714482.72999999719</v>
      </c>
      <c r="JK64" s="154">
        <v>-1125485.53</v>
      </c>
      <c r="JL64" s="154">
        <v>7750066.8700000001</v>
      </c>
      <c r="JM64" s="154">
        <v>-7917746.3899999997</v>
      </c>
      <c r="JN64" s="154">
        <v>-423805.11999999988</v>
      </c>
      <c r="JO64" s="154">
        <v>82647.579999999842</v>
      </c>
      <c r="JP64" s="154">
        <v>-159143.5399999998</v>
      </c>
      <c r="JQ64" s="154">
        <v>185431.35999999987</v>
      </c>
      <c r="JR64" s="154">
        <v>465758.40999999992</v>
      </c>
      <c r="JS64" s="154">
        <v>-415859.1399999999</v>
      </c>
      <c r="JT64" s="154">
        <v>-130665.07000000007</v>
      </c>
      <c r="JU64" s="154">
        <v>252568.15000000014</v>
      </c>
      <c r="JV64" s="154">
        <v>279670.23</v>
      </c>
      <c r="JW64" s="237">
        <f>JK64+JL64+JM64+JN64+JO64+JP64+JQ64+JR64+JS64+JT64+JU64+JV64</f>
        <v>-1156562.1899999997</v>
      </c>
      <c r="JX64" s="237">
        <v>195520.42</v>
      </c>
      <c r="JY64" s="154">
        <v>-200910.64</v>
      </c>
      <c r="JZ64" s="154">
        <v>34769435.920000002</v>
      </c>
      <c r="KA64" s="154">
        <v>-32526973.160000004</v>
      </c>
      <c r="KB64" s="154">
        <v>-584817.16999999993</v>
      </c>
      <c r="KC64" s="154">
        <v>-1933717.4500000002</v>
      </c>
      <c r="KD64" s="154">
        <v>-3799.0799999999581</v>
      </c>
      <c r="KE64" s="154">
        <v>-410319.27000000008</v>
      </c>
      <c r="KF64" s="154">
        <v>34198.040000000037</v>
      </c>
      <c r="KG64" s="154">
        <v>-206907.92000000004</v>
      </c>
      <c r="KH64" s="154">
        <v>-235916.92999999993</v>
      </c>
      <c r="KI64" s="154">
        <v>-360819.12000000011</v>
      </c>
      <c r="KJ64" s="237">
        <f>JX64+JY64+JZ64+KA64+KB64+KC64+KD64+KE64+KF64+KG64+KH64+KI64</f>
        <v>-1465026.3600000013</v>
      </c>
      <c r="KK64" s="237">
        <v>640414.93000000005</v>
      </c>
      <c r="KL64" s="154">
        <v>459309.47999999986</v>
      </c>
      <c r="KM64" s="154">
        <v>145523.27000000002</v>
      </c>
      <c r="KN64" s="154">
        <v>60182773.079999998</v>
      </c>
      <c r="KO64" s="154">
        <v>-46747019.989999995</v>
      </c>
      <c r="KP64" s="154">
        <v>1754228.3499999996</v>
      </c>
      <c r="KQ64" s="154">
        <v>4309284.7300000023</v>
      </c>
      <c r="KR64" s="154">
        <v>-7513917.4700000007</v>
      </c>
      <c r="KS64" s="154">
        <v>-3715684.4400000013</v>
      </c>
      <c r="KT64" s="154">
        <v>-3687312.0699999994</v>
      </c>
      <c r="KU64" s="154">
        <v>-1885876.42</v>
      </c>
      <c r="KV64" s="154">
        <v>-3918995.9400000004</v>
      </c>
      <c r="KW64" s="237">
        <f>KK64+KL64+KM64+KN64+KO64+KP64+KQ64+KR64+KS64+KT64+KU64+KV64</f>
        <v>22727.510000003502</v>
      </c>
      <c r="KX64" s="237">
        <v>5595063.5999999996</v>
      </c>
      <c r="KY64" s="154">
        <v>-1609363.5499999998</v>
      </c>
      <c r="KZ64" s="154">
        <v>85124.25</v>
      </c>
      <c r="LA64" s="154">
        <v>-333494.61999999965</v>
      </c>
      <c r="LB64" s="154">
        <v>-368126.79000000004</v>
      </c>
      <c r="LC64" s="154">
        <v>53262.159999999683</v>
      </c>
      <c r="LD64" s="154">
        <v>46051.800000000279</v>
      </c>
      <c r="LE64" s="154">
        <v>-378661.48</v>
      </c>
      <c r="LF64" s="154">
        <v>-142487.87999999989</v>
      </c>
      <c r="LG64" s="154">
        <v>-483693.67000000039</v>
      </c>
      <c r="LH64" s="154">
        <v>-128608.13999999966</v>
      </c>
      <c r="LI64" s="154">
        <v>-3372350.43</v>
      </c>
      <c r="LJ64" s="237">
        <f>KX64+KY64+KZ64+LA64+LB64+LC64+LD64+LE64+LF64+LG64+LH64+LI64</f>
        <v>-1037284.75</v>
      </c>
      <c r="LK64" s="237">
        <v>3624572.35</v>
      </c>
      <c r="LL64" s="154">
        <v>-334617.9700000002</v>
      </c>
      <c r="LM64" s="154">
        <v>-939437.23999999976</v>
      </c>
      <c r="LN64" s="154">
        <v>41660941.32</v>
      </c>
      <c r="LO64" s="154">
        <v>-41233035.799999997</v>
      </c>
      <c r="LP64" s="154">
        <v>-614659.55000000028</v>
      </c>
      <c r="LQ64" s="154">
        <v>-28351.080000000075</v>
      </c>
      <c r="LR64" s="154">
        <v>-234403.8899999999</v>
      </c>
      <c r="LS64" s="154">
        <v>201446.8899999999</v>
      </c>
      <c r="LT64" s="154">
        <v>-344128.5399999998</v>
      </c>
      <c r="LU64" s="154">
        <v>477906.01</v>
      </c>
      <c r="LV64" s="154">
        <v>-3276144.99</v>
      </c>
      <c r="LW64" s="237">
        <f>LK64+LL64+LM64+LN64+LO64+LP64+LQ64+LR64+LS64+LT64+LU64+LV64</f>
        <v>-1039912.4899999965</v>
      </c>
      <c r="LX64" s="237">
        <v>8161081.8600000003</v>
      </c>
      <c r="LY64" s="154">
        <v>-4435854.58</v>
      </c>
      <c r="LZ64" s="154">
        <v>0</v>
      </c>
      <c r="MA64" s="154">
        <v>0</v>
      </c>
      <c r="MB64" s="154">
        <v>0</v>
      </c>
      <c r="MC64" s="154">
        <v>0</v>
      </c>
      <c r="MD64" s="154">
        <v>0</v>
      </c>
      <c r="ME64" s="154">
        <v>0</v>
      </c>
      <c r="MF64" s="154">
        <v>0</v>
      </c>
      <c r="MG64" s="154">
        <v>0</v>
      </c>
      <c r="MH64" s="154">
        <v>0</v>
      </c>
      <c r="MI64" s="154">
        <v>0</v>
      </c>
      <c r="MJ64" s="203">
        <f>LX64+LY64+LZ64+MA64+MB64+MC64+MD64+ME64+MF64+MG64+MH64+MI64</f>
        <v>3725227.2800000003</v>
      </c>
    </row>
    <row r="65" spans="1:348" ht="15.75" x14ac:dyDescent="0.25">
      <c r="A65" s="30">
        <v>706099</v>
      </c>
      <c r="B65" s="31"/>
      <c r="C65" s="32" t="s">
        <v>453</v>
      </c>
      <c r="D65" s="32" t="s">
        <v>391</v>
      </c>
      <c r="E65" s="146" t="s">
        <v>127</v>
      </c>
      <c r="F65" s="146" t="s">
        <v>127</v>
      </c>
      <c r="G65" s="146" t="s">
        <v>127</v>
      </c>
      <c r="H65" s="146" t="s">
        <v>127</v>
      </c>
      <c r="I65" s="146" t="s">
        <v>127</v>
      </c>
      <c r="J65" s="146" t="s">
        <v>127</v>
      </c>
      <c r="K65" s="146" t="s">
        <v>127</v>
      </c>
      <c r="L65" s="146" t="s">
        <v>127</v>
      </c>
      <c r="M65" s="146" t="s">
        <v>127</v>
      </c>
      <c r="N65" s="146" t="s">
        <v>127</v>
      </c>
      <c r="O65" s="146" t="s">
        <v>127</v>
      </c>
      <c r="P65" s="146" t="s">
        <v>127</v>
      </c>
      <c r="Q65" s="146" t="s">
        <v>127</v>
      </c>
      <c r="R65" s="146" t="s">
        <v>127</v>
      </c>
      <c r="S65" s="146" t="s">
        <v>127</v>
      </c>
      <c r="T65" s="146" t="s">
        <v>127</v>
      </c>
      <c r="U65" s="146" t="s">
        <v>127</v>
      </c>
      <c r="V65" s="146" t="s">
        <v>127</v>
      </c>
      <c r="W65" s="146" t="s">
        <v>127</v>
      </c>
      <c r="X65" s="146" t="s">
        <v>127</v>
      </c>
      <c r="Y65" s="146" t="s">
        <v>127</v>
      </c>
      <c r="Z65" s="146" t="s">
        <v>127</v>
      </c>
      <c r="AA65" s="146" t="s">
        <v>127</v>
      </c>
      <c r="AB65" s="146" t="s">
        <v>127</v>
      </c>
      <c r="AC65" s="146" t="s">
        <v>127</v>
      </c>
      <c r="AD65" s="146" t="s">
        <v>127</v>
      </c>
      <c r="AE65" s="146" t="s">
        <v>127</v>
      </c>
      <c r="AF65" s="146" t="s">
        <v>127</v>
      </c>
      <c r="AG65" s="146" t="s">
        <v>127</v>
      </c>
      <c r="AH65" s="146" t="s">
        <v>127</v>
      </c>
      <c r="AI65" s="146" t="s">
        <v>127</v>
      </c>
      <c r="AJ65" s="146" t="s">
        <v>127</v>
      </c>
      <c r="AK65" s="146" t="s">
        <v>127</v>
      </c>
      <c r="AL65" s="146" t="s">
        <v>127</v>
      </c>
      <c r="AM65" s="146" t="s">
        <v>127</v>
      </c>
      <c r="AN65" s="146" t="s">
        <v>127</v>
      </c>
      <c r="AO65" s="146" t="s">
        <v>127</v>
      </c>
      <c r="AP65" s="146" t="s">
        <v>127</v>
      </c>
      <c r="AQ65" s="146" t="s">
        <v>127</v>
      </c>
      <c r="AR65" s="146" t="s">
        <v>127</v>
      </c>
      <c r="AS65" s="146" t="s">
        <v>127</v>
      </c>
      <c r="AT65" s="146" t="s">
        <v>127</v>
      </c>
      <c r="AU65" s="146" t="s">
        <v>127</v>
      </c>
      <c r="AV65" s="146" t="s">
        <v>127</v>
      </c>
      <c r="AW65" s="146" t="s">
        <v>127</v>
      </c>
      <c r="AX65" s="146" t="s">
        <v>127</v>
      </c>
      <c r="AY65" s="146" t="s">
        <v>127</v>
      </c>
      <c r="AZ65" s="146" t="s">
        <v>127</v>
      </c>
      <c r="BA65" s="146" t="s">
        <v>127</v>
      </c>
      <c r="BB65" s="146" t="s">
        <v>127</v>
      </c>
      <c r="BC65" s="146" t="s">
        <v>127</v>
      </c>
      <c r="BD65" s="146" t="s">
        <v>127</v>
      </c>
      <c r="BE65" s="146" t="s">
        <v>127</v>
      </c>
      <c r="BF65" s="146" t="s">
        <v>127</v>
      </c>
      <c r="BG65" s="146" t="s">
        <v>127</v>
      </c>
      <c r="BH65" s="146" t="s">
        <v>127</v>
      </c>
      <c r="BI65" s="146" t="s">
        <v>127</v>
      </c>
      <c r="BJ65" s="146" t="s">
        <v>127</v>
      </c>
      <c r="BK65" s="146" t="s">
        <v>127</v>
      </c>
      <c r="BL65" s="146" t="s">
        <v>127</v>
      </c>
      <c r="BM65" s="146" t="s">
        <v>127</v>
      </c>
      <c r="BN65" s="146" t="s">
        <v>127</v>
      </c>
      <c r="BO65" s="146" t="s">
        <v>127</v>
      </c>
      <c r="BP65" s="146" t="s">
        <v>127</v>
      </c>
      <c r="BQ65" s="146" t="s">
        <v>127</v>
      </c>
      <c r="BR65" s="146" t="s">
        <v>127</v>
      </c>
      <c r="BS65" s="146" t="s">
        <v>127</v>
      </c>
      <c r="BT65" s="146" t="s">
        <v>127</v>
      </c>
      <c r="BU65" s="146" t="s">
        <v>127</v>
      </c>
      <c r="BV65" s="146" t="s">
        <v>127</v>
      </c>
      <c r="BW65" s="146" t="s">
        <v>127</v>
      </c>
      <c r="BX65" s="146" t="s">
        <v>127</v>
      </c>
      <c r="BY65" s="146" t="s">
        <v>127</v>
      </c>
      <c r="BZ65" s="146" t="s">
        <v>127</v>
      </c>
      <c r="CA65" s="146" t="s">
        <v>127</v>
      </c>
      <c r="CB65" s="146" t="s">
        <v>127</v>
      </c>
      <c r="CC65" s="146" t="s">
        <v>127</v>
      </c>
      <c r="CD65" s="146" t="s">
        <v>127</v>
      </c>
      <c r="CE65" s="146" t="s">
        <v>127</v>
      </c>
      <c r="CF65" s="146" t="s">
        <v>127</v>
      </c>
      <c r="CG65" s="146" t="s">
        <v>127</v>
      </c>
      <c r="CH65" s="146" t="s">
        <v>127</v>
      </c>
      <c r="CI65" s="146" t="s">
        <v>127</v>
      </c>
      <c r="CJ65" s="146" t="s">
        <v>127</v>
      </c>
      <c r="CK65" s="146" t="s">
        <v>127</v>
      </c>
      <c r="CL65" s="146" t="s">
        <v>127</v>
      </c>
      <c r="CM65" s="146" t="s">
        <v>127</v>
      </c>
      <c r="CN65" s="146" t="s">
        <v>127</v>
      </c>
      <c r="CO65" s="146" t="s">
        <v>127</v>
      </c>
      <c r="CP65" s="146" t="s">
        <v>127</v>
      </c>
      <c r="CQ65" s="146" t="s">
        <v>127</v>
      </c>
      <c r="CR65" s="146" t="s">
        <v>127</v>
      </c>
      <c r="CS65" s="146" t="s">
        <v>127</v>
      </c>
      <c r="CT65" s="146" t="s">
        <v>127</v>
      </c>
      <c r="CU65" s="146" t="s">
        <v>127</v>
      </c>
      <c r="CV65" s="146" t="s">
        <v>127</v>
      </c>
      <c r="CW65" s="146" t="s">
        <v>127</v>
      </c>
      <c r="CX65" s="146" t="s">
        <v>127</v>
      </c>
      <c r="CY65" s="146" t="s">
        <v>127</v>
      </c>
      <c r="CZ65" s="146" t="s">
        <v>127</v>
      </c>
      <c r="DA65" s="146" t="s">
        <v>127</v>
      </c>
      <c r="DB65" s="146" t="s">
        <v>127</v>
      </c>
      <c r="DC65" s="146" t="s">
        <v>127</v>
      </c>
      <c r="DD65" s="146" t="s">
        <v>127</v>
      </c>
      <c r="DE65" s="146" t="s">
        <v>127</v>
      </c>
      <c r="DF65" s="146" t="s">
        <v>127</v>
      </c>
      <c r="DG65" s="146" t="s">
        <v>127</v>
      </c>
      <c r="DH65" s="146" t="s">
        <v>127</v>
      </c>
      <c r="DI65" s="146" t="s">
        <v>127</v>
      </c>
      <c r="DJ65" s="146" t="s">
        <v>127</v>
      </c>
      <c r="DK65" s="146" t="s">
        <v>127</v>
      </c>
      <c r="DL65" s="146" t="s">
        <v>127</v>
      </c>
      <c r="DM65" s="146" t="s">
        <v>127</v>
      </c>
      <c r="DN65" s="146" t="s">
        <v>127</v>
      </c>
      <c r="DO65" s="146" t="s">
        <v>127</v>
      </c>
      <c r="DP65" s="146" t="s">
        <v>127</v>
      </c>
      <c r="DQ65" s="146" t="s">
        <v>127</v>
      </c>
      <c r="DR65" s="146" t="s">
        <v>127</v>
      </c>
      <c r="DS65" s="146" t="s">
        <v>127</v>
      </c>
      <c r="DT65" s="146" t="s">
        <v>127</v>
      </c>
      <c r="DU65" s="146" t="s">
        <v>127</v>
      </c>
      <c r="DV65" s="146" t="s">
        <v>127</v>
      </c>
      <c r="DW65" s="146" t="s">
        <v>127</v>
      </c>
      <c r="DX65" s="146" t="s">
        <v>127</v>
      </c>
      <c r="DY65" s="146" t="s">
        <v>127</v>
      </c>
      <c r="DZ65" s="146" t="s">
        <v>127</v>
      </c>
      <c r="EA65" s="146" t="s">
        <v>127</v>
      </c>
      <c r="EB65" s="146" t="s">
        <v>127</v>
      </c>
      <c r="EC65" s="146" t="s">
        <v>127</v>
      </c>
      <c r="ED65" s="146" t="s">
        <v>127</v>
      </c>
      <c r="EE65" s="146" t="s">
        <v>127</v>
      </c>
      <c r="EF65" s="146" t="s">
        <v>127</v>
      </c>
      <c r="EG65" s="146" t="s">
        <v>127</v>
      </c>
      <c r="EH65" s="146" t="s">
        <v>127</v>
      </c>
      <c r="EI65" s="146" t="s">
        <v>127</v>
      </c>
      <c r="EJ65" s="146" t="s">
        <v>127</v>
      </c>
      <c r="EK65" s="146" t="s">
        <v>127</v>
      </c>
      <c r="EL65" s="146" t="s">
        <v>127</v>
      </c>
      <c r="EM65" s="146" t="s">
        <v>127</v>
      </c>
      <c r="EN65" s="146" t="s">
        <v>127</v>
      </c>
      <c r="EO65" s="146" t="s">
        <v>127</v>
      </c>
      <c r="EP65" s="146" t="s">
        <v>127</v>
      </c>
      <c r="EQ65" s="146" t="s">
        <v>127</v>
      </c>
      <c r="ER65" s="146" t="s">
        <v>127</v>
      </c>
      <c r="ES65" s="146" t="s">
        <v>127</v>
      </c>
      <c r="ET65" s="146" t="s">
        <v>127</v>
      </c>
      <c r="EU65" s="146" t="s">
        <v>127</v>
      </c>
      <c r="EV65" s="146" t="s">
        <v>127</v>
      </c>
      <c r="EW65" s="146" t="s">
        <v>127</v>
      </c>
      <c r="EX65" s="146" t="s">
        <v>127</v>
      </c>
      <c r="EY65" s="146" t="s">
        <v>127</v>
      </c>
      <c r="EZ65" s="146" t="s">
        <v>127</v>
      </c>
      <c r="FA65" s="146" t="s">
        <v>127</v>
      </c>
      <c r="FB65" s="146" t="s">
        <v>127</v>
      </c>
      <c r="FC65" s="146" t="s">
        <v>127</v>
      </c>
      <c r="FD65" s="146" t="s">
        <v>127</v>
      </c>
      <c r="FE65" s="146" t="s">
        <v>127</v>
      </c>
      <c r="FF65" s="146" t="s">
        <v>127</v>
      </c>
      <c r="FG65" s="146" t="s">
        <v>127</v>
      </c>
      <c r="FH65" s="146" t="s">
        <v>127</v>
      </c>
      <c r="FI65" s="146" t="s">
        <v>127</v>
      </c>
      <c r="FJ65" s="146" t="s">
        <v>127</v>
      </c>
      <c r="FK65" s="146" t="s">
        <v>127</v>
      </c>
      <c r="FL65" s="146" t="s">
        <v>127</v>
      </c>
      <c r="FM65" s="146" t="s">
        <v>127</v>
      </c>
      <c r="FN65" s="146" t="s">
        <v>127</v>
      </c>
      <c r="FO65" s="146" t="s">
        <v>127</v>
      </c>
      <c r="FP65" s="146" t="s">
        <v>127</v>
      </c>
      <c r="FQ65" s="146" t="s">
        <v>127</v>
      </c>
      <c r="FR65" s="146" t="s">
        <v>127</v>
      </c>
      <c r="FS65" s="146" t="s">
        <v>127</v>
      </c>
      <c r="FT65" s="146" t="s">
        <v>127</v>
      </c>
      <c r="FU65" s="146" t="s">
        <v>127</v>
      </c>
      <c r="FV65" s="146" t="s">
        <v>127</v>
      </c>
      <c r="FW65" s="146" t="s">
        <v>127</v>
      </c>
      <c r="FX65" s="146">
        <v>0</v>
      </c>
      <c r="FY65" s="146">
        <v>0</v>
      </c>
      <c r="FZ65" s="146">
        <v>0</v>
      </c>
      <c r="GA65" s="146">
        <v>0</v>
      </c>
      <c r="GB65" s="146">
        <v>0</v>
      </c>
      <c r="GC65" s="146">
        <v>0</v>
      </c>
      <c r="GD65" s="146">
        <v>0</v>
      </c>
      <c r="GE65" s="146">
        <v>0</v>
      </c>
      <c r="GF65" s="146">
        <v>0</v>
      </c>
      <c r="GG65" s="146">
        <v>0</v>
      </c>
      <c r="GH65" s="146">
        <v>0</v>
      </c>
      <c r="GI65" s="146">
        <v>1328439</v>
      </c>
      <c r="GJ65" s="154">
        <f>FY65+FZ65+GA65+GB65+GC65+GD65+GE65+GF65+GH65+GG65+GI65+FX65</f>
        <v>1328439</v>
      </c>
      <c r="GK65" s="146">
        <v>-1209723.08</v>
      </c>
      <c r="GL65" s="146">
        <v>-87333.079999999842</v>
      </c>
      <c r="GM65" s="146">
        <v>24540.78</v>
      </c>
      <c r="GN65" s="146">
        <v>-309359.43</v>
      </c>
      <c r="GO65" s="146">
        <v>335243.39</v>
      </c>
      <c r="GP65" s="146">
        <v>-70893.350000000093</v>
      </c>
      <c r="GQ65" s="146">
        <v>-314069.98</v>
      </c>
      <c r="GR65" s="146">
        <v>-32155.439999999944</v>
      </c>
      <c r="GS65" s="146">
        <v>-46834.2</v>
      </c>
      <c r="GT65" s="146">
        <v>235598.63</v>
      </c>
      <c r="GU65" s="146">
        <v>541131.18000000005</v>
      </c>
      <c r="GV65" s="146">
        <v>-185767.49</v>
      </c>
      <c r="GW65" s="154">
        <f>GK65+GL65+GM65+GN65+GO65+GP65+GQ65+GR65+GS65+GT65+GU65+GV65</f>
        <v>-1119622.0699999998</v>
      </c>
      <c r="GX65" s="146">
        <v>374392.14</v>
      </c>
      <c r="GY65" s="146">
        <v>61075.609999999986</v>
      </c>
      <c r="GZ65" s="146">
        <v>-193757.94</v>
      </c>
      <c r="HA65" s="146">
        <v>-117849.95999999999</v>
      </c>
      <c r="HB65" s="146">
        <v>-50990.33</v>
      </c>
      <c r="HC65" s="146">
        <v>-42731.28</v>
      </c>
      <c r="HD65" s="146">
        <v>158173.01</v>
      </c>
      <c r="HE65" s="146">
        <v>-85979.07</v>
      </c>
      <c r="HF65" s="146">
        <v>-44038.079999999994</v>
      </c>
      <c r="HG65" s="146">
        <v>-33925.599999999999</v>
      </c>
      <c r="HH65" s="146">
        <v>-25465.22</v>
      </c>
      <c r="HI65" s="146">
        <v>-68908.81</v>
      </c>
      <c r="HJ65" s="154">
        <f>GX65+GY65+GZ65+HA65+HB65+HC65+HD65+HE65+HF65+HG65+HH65+HI65</f>
        <v>-70005.53</v>
      </c>
      <c r="HK65" s="146">
        <v>197648.22</v>
      </c>
      <c r="HL65" s="146">
        <v>587341.24</v>
      </c>
      <c r="HM65" s="146">
        <v>30369996.349999998</v>
      </c>
      <c r="HN65" s="146">
        <v>-31113234</v>
      </c>
      <c r="HO65" s="146">
        <v>93178.540000000008</v>
      </c>
      <c r="HP65" s="146">
        <v>-68910.070000000007</v>
      </c>
      <c r="HQ65" s="146">
        <v>-2541.0400000000009</v>
      </c>
      <c r="HR65" s="146">
        <v>45311.73</v>
      </c>
      <c r="HS65" s="146">
        <v>-29902.290000000008</v>
      </c>
      <c r="HT65" s="146">
        <v>-1708.8699999999953</v>
      </c>
      <c r="HU65" s="146">
        <v>23256.430000000008</v>
      </c>
      <c r="HV65" s="146">
        <v>-132529.12</v>
      </c>
      <c r="HW65" s="154">
        <f>HK65+HL65+HM65+HN65+HO65+HP65+HQ65+HR65+HS65+HT65+HU65+HV65</f>
        <v>-32092.880000001329</v>
      </c>
      <c r="HX65" s="146">
        <v>30836146.109999999</v>
      </c>
      <c r="HY65" s="146">
        <v>-63294365.370000005</v>
      </c>
      <c r="HZ65" s="146">
        <v>32478496.860000003</v>
      </c>
      <c r="IA65" s="146">
        <v>34044.9</v>
      </c>
      <c r="IB65" s="146">
        <v>1700.2799999999988</v>
      </c>
      <c r="IC65" s="146">
        <v>14458.509999999995</v>
      </c>
      <c r="ID65" s="146">
        <v>-51253.679999999993</v>
      </c>
      <c r="IE65" s="146">
        <v>-2142.630000000001</v>
      </c>
      <c r="IF65" s="146">
        <v>31189.77</v>
      </c>
      <c r="IG65" s="146">
        <v>45243.179999999993</v>
      </c>
      <c r="IH65" s="146">
        <v>-57566.889999999992</v>
      </c>
      <c r="II65" s="146">
        <v>-81446.570000000007</v>
      </c>
      <c r="IJ65" s="146">
        <f>HX65+HY65+HZ65+IA65+IB65+IC65+ID65+IE65+IF65+IG65+IH65+II65</f>
        <v>-45495.530000002233</v>
      </c>
      <c r="IK65" s="146">
        <v>67075.929999999993</v>
      </c>
      <c r="IL65" s="146">
        <v>31404.270000000004</v>
      </c>
      <c r="IM65" s="146">
        <v>-226768.93</v>
      </c>
      <c r="IN65" s="146">
        <v>2308236.87</v>
      </c>
      <c r="IO65" s="146">
        <v>-2802268.46</v>
      </c>
      <c r="IP65" s="146">
        <v>420456.50999999995</v>
      </c>
      <c r="IQ65" s="146">
        <v>-4772587.95</v>
      </c>
      <c r="IR65" s="146">
        <v>5211092.4399999995</v>
      </c>
      <c r="IS65" s="146">
        <v>-654952.06000000006</v>
      </c>
      <c r="IT65" s="146">
        <v>4155445.06</v>
      </c>
      <c r="IU65" s="146">
        <v>2464910.4300000002</v>
      </c>
      <c r="IV65" s="146">
        <v>-2018379.5500000003</v>
      </c>
      <c r="IW65" s="154">
        <f>IK65+IL65+IM65+IN65+IO65+IP65+IQ65+IR65+IS65+IT65+IU65+IV65</f>
        <v>4183664.5599999991</v>
      </c>
      <c r="IX65" s="146">
        <v>34253500.240000002</v>
      </c>
      <c r="IY65" s="146">
        <v>-32809169.340000004</v>
      </c>
      <c r="IZ65" s="146">
        <v>32874120.670000002</v>
      </c>
      <c r="JA65" s="146">
        <v>-34179906.700000003</v>
      </c>
      <c r="JB65" s="146">
        <v>-881131.59</v>
      </c>
      <c r="JC65" s="146">
        <v>290665.5</v>
      </c>
      <c r="JD65" s="146">
        <v>2338721.09</v>
      </c>
      <c r="JE65" s="146">
        <v>-701501.15000000014</v>
      </c>
      <c r="JF65" s="146">
        <v>-1058113.7</v>
      </c>
      <c r="JG65" s="146">
        <v>-1111599.8</v>
      </c>
      <c r="JH65" s="146">
        <v>238996.58000000007</v>
      </c>
      <c r="JI65" s="146">
        <v>1459900.93</v>
      </c>
      <c r="JJ65" s="154">
        <f>IX65+IY65+IZ65+JA65+JB65+JC65+JD65+JE65+JF65+JG65+JH65+JI65</f>
        <v>714482.72999999719</v>
      </c>
      <c r="JK65" s="146">
        <v>-1125485.53</v>
      </c>
      <c r="JL65" s="146">
        <v>7750066.8700000001</v>
      </c>
      <c r="JM65" s="146">
        <v>-7917746.3899999997</v>
      </c>
      <c r="JN65" s="146">
        <v>-423805.11999999988</v>
      </c>
      <c r="JO65" s="146">
        <v>82647.579999999842</v>
      </c>
      <c r="JP65" s="146">
        <v>-159143.5399999998</v>
      </c>
      <c r="JQ65" s="146">
        <v>185431.35999999987</v>
      </c>
      <c r="JR65" s="146">
        <v>465758.40999999992</v>
      </c>
      <c r="JS65" s="146">
        <v>-415859.1399999999</v>
      </c>
      <c r="JT65" s="146">
        <v>-130665.07000000007</v>
      </c>
      <c r="JU65" s="146">
        <v>252568.15000000014</v>
      </c>
      <c r="JV65" s="146">
        <v>279670.23</v>
      </c>
      <c r="JW65" s="238">
        <f>JK65+JL65+JM65+JN65+JO65+JP65+JQ65+JR65+JS65+JT65+JU65+JV65</f>
        <v>-1156562.1899999997</v>
      </c>
      <c r="JX65" s="238">
        <v>195520.42</v>
      </c>
      <c r="JY65" s="146">
        <v>-200910.64</v>
      </c>
      <c r="JZ65" s="146">
        <v>34769435.920000002</v>
      </c>
      <c r="KA65" s="146">
        <v>-32526973.160000004</v>
      </c>
      <c r="KB65" s="146">
        <v>-584817.16999999993</v>
      </c>
      <c r="KC65" s="146">
        <v>-1933717.4500000002</v>
      </c>
      <c r="KD65" s="146">
        <v>-3799.0799999999581</v>
      </c>
      <c r="KE65" s="146">
        <v>-410319.27000000008</v>
      </c>
      <c r="KF65" s="146">
        <v>34198.040000000037</v>
      </c>
      <c r="KG65" s="146">
        <v>-206907.92000000004</v>
      </c>
      <c r="KH65" s="146">
        <v>-235916.92999999993</v>
      </c>
      <c r="KI65" s="146">
        <v>-360819.12000000011</v>
      </c>
      <c r="KJ65" s="238">
        <f>JX65+JY65+JZ65+KA65+KB65+KC65+KD65+KE65+KF65+KG65+KH65+KI65</f>
        <v>-1465026.3600000013</v>
      </c>
      <c r="KK65" s="238">
        <v>640414.93000000005</v>
      </c>
      <c r="KL65" s="146">
        <v>459309.47999999986</v>
      </c>
      <c r="KM65" s="146">
        <v>145523.27000000002</v>
      </c>
      <c r="KN65" s="146">
        <v>60182773.079999998</v>
      </c>
      <c r="KO65" s="146">
        <v>-46747019.989999995</v>
      </c>
      <c r="KP65" s="146">
        <v>1754228.3499999996</v>
      </c>
      <c r="KQ65" s="146">
        <v>4309284.7300000023</v>
      </c>
      <c r="KR65" s="146">
        <v>-7513917.4700000007</v>
      </c>
      <c r="KS65" s="146">
        <v>-3715684.4400000013</v>
      </c>
      <c r="KT65" s="146">
        <v>-3687312.0699999994</v>
      </c>
      <c r="KU65" s="146">
        <v>-1885876.42</v>
      </c>
      <c r="KV65" s="146">
        <v>-3918995.9400000004</v>
      </c>
      <c r="KW65" s="238">
        <f>KK65+KL65+KM65+KN65+KO65+KP65+KQ65+KR65+KS65+KT65+KU65+KV65</f>
        <v>22727.510000003502</v>
      </c>
      <c r="KX65" s="238">
        <v>5595063.5999999996</v>
      </c>
      <c r="KY65" s="146">
        <v>-1609363.5499999998</v>
      </c>
      <c r="KZ65" s="146">
        <v>85124.25</v>
      </c>
      <c r="LA65" s="146">
        <v>-333494.61999999965</v>
      </c>
      <c r="LB65" s="146">
        <v>-368126.79000000004</v>
      </c>
      <c r="LC65" s="146">
        <v>53262.159999999683</v>
      </c>
      <c r="LD65" s="146">
        <v>46051.800000000279</v>
      </c>
      <c r="LE65" s="146">
        <v>-378661.48</v>
      </c>
      <c r="LF65" s="146">
        <v>-142487.87999999989</v>
      </c>
      <c r="LG65" s="146">
        <v>-483693.67000000039</v>
      </c>
      <c r="LH65" s="146">
        <v>-128608.13999999966</v>
      </c>
      <c r="LI65" s="146">
        <v>-3372350.43</v>
      </c>
      <c r="LJ65" s="238">
        <f>KX65+KY65+KZ65+LA65+LB65+LC65+LD65+LE65+LF65+LG65+LH65+LI65</f>
        <v>-1037284.75</v>
      </c>
      <c r="LK65" s="238">
        <v>3624572.35</v>
      </c>
      <c r="LL65" s="146">
        <v>-334617.9700000002</v>
      </c>
      <c r="LM65" s="146">
        <v>-939437.23999999976</v>
      </c>
      <c r="LN65" s="146">
        <v>41660941.32</v>
      </c>
      <c r="LO65" s="146">
        <v>-41233035.799999997</v>
      </c>
      <c r="LP65" s="146">
        <v>-614659.55000000028</v>
      </c>
      <c r="LQ65" s="146">
        <v>-28351.080000000075</v>
      </c>
      <c r="LR65" s="146">
        <v>-234403.8899999999</v>
      </c>
      <c r="LS65" s="146">
        <v>201446.8899999999</v>
      </c>
      <c r="LT65" s="146">
        <v>-344128.5399999998</v>
      </c>
      <c r="LU65" s="146">
        <v>477906.01</v>
      </c>
      <c r="LV65" s="146">
        <v>-3276144.99</v>
      </c>
      <c r="LW65" s="238">
        <f>LK65+LL65+LM65+LN65+LO65+LP65+LQ65+LR65+LS65+LT65+LU65+LV65</f>
        <v>-1039912.4899999965</v>
      </c>
      <c r="LX65" s="238">
        <v>8161081.8600000003</v>
      </c>
      <c r="LY65" s="146">
        <v>-4435854.58</v>
      </c>
      <c r="LZ65" s="146">
        <v>0</v>
      </c>
      <c r="MA65" s="146">
        <v>0</v>
      </c>
      <c r="MB65" s="146">
        <v>0</v>
      </c>
      <c r="MC65" s="146">
        <v>0</v>
      </c>
      <c r="MD65" s="146">
        <v>0</v>
      </c>
      <c r="ME65" s="146">
        <v>0</v>
      </c>
      <c r="MF65" s="146">
        <v>0</v>
      </c>
      <c r="MG65" s="146">
        <v>0</v>
      </c>
      <c r="MH65" s="146">
        <v>0</v>
      </c>
      <c r="MI65" s="146">
        <v>0</v>
      </c>
      <c r="MJ65" s="204">
        <f>LX65+LY65+LZ65+MA65+MB65+MC65+MD65+ME65+MF65+MG65+MH65+MI65</f>
        <v>3725227.2800000003</v>
      </c>
    </row>
    <row r="66" spans="1:348" x14ac:dyDescent="0.2">
      <c r="A66" s="33"/>
      <c r="B66" s="34"/>
      <c r="C66" s="35" t="s">
        <v>68</v>
      </c>
      <c r="D66" s="35" t="s">
        <v>68</v>
      </c>
      <c r="E66" s="150"/>
      <c r="F66" s="150"/>
      <c r="G66" s="150"/>
      <c r="H66" s="150"/>
      <c r="I66" s="150"/>
      <c r="J66" s="150"/>
      <c r="K66" s="150"/>
      <c r="L66" s="150"/>
      <c r="M66" s="150"/>
      <c r="N66" s="150"/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  <c r="BM66" s="150"/>
      <c r="BN66" s="150"/>
      <c r="BO66" s="150"/>
      <c r="BP66" s="150"/>
      <c r="BQ66" s="150"/>
      <c r="BR66" s="150"/>
      <c r="BS66" s="150"/>
      <c r="BT66" s="150"/>
      <c r="BU66" s="150"/>
      <c r="BV66" s="150"/>
      <c r="BW66" s="150"/>
      <c r="BX66" s="150"/>
      <c r="BY66" s="150"/>
      <c r="BZ66" s="150"/>
      <c r="CA66" s="150"/>
      <c r="CB66" s="150"/>
      <c r="CC66" s="150"/>
      <c r="CD66" s="150"/>
      <c r="CE66" s="150"/>
      <c r="CF66" s="150"/>
      <c r="CG66" s="150"/>
      <c r="CH66" s="150"/>
      <c r="CI66" s="150"/>
      <c r="CJ66" s="150"/>
      <c r="CK66" s="150"/>
      <c r="CL66" s="150"/>
      <c r="CM66" s="150"/>
      <c r="CN66" s="150"/>
      <c r="CO66" s="150"/>
      <c r="CP66" s="150"/>
      <c r="CQ66" s="150"/>
      <c r="CR66" s="150"/>
      <c r="CS66" s="150"/>
      <c r="CT66" s="150"/>
      <c r="CU66" s="150"/>
      <c r="CV66" s="150"/>
      <c r="CW66" s="150"/>
      <c r="CX66" s="150"/>
      <c r="CY66" s="150"/>
      <c r="CZ66" s="150"/>
      <c r="DA66" s="150"/>
      <c r="DB66" s="150"/>
      <c r="DC66" s="150"/>
      <c r="DD66" s="150"/>
      <c r="DE66" s="150"/>
      <c r="DF66" s="150"/>
      <c r="DG66" s="150"/>
      <c r="DH66" s="150"/>
      <c r="DI66" s="150"/>
      <c r="DJ66" s="150"/>
      <c r="DK66" s="150"/>
      <c r="DL66" s="150"/>
      <c r="DM66" s="150"/>
      <c r="DN66" s="150"/>
      <c r="DO66" s="150"/>
      <c r="DP66" s="150"/>
      <c r="DQ66" s="150"/>
      <c r="DR66" s="150"/>
      <c r="DS66" s="150"/>
      <c r="DT66" s="150"/>
      <c r="DU66" s="150"/>
      <c r="DV66" s="150"/>
      <c r="DW66" s="150"/>
      <c r="DX66" s="150"/>
      <c r="DY66" s="150"/>
      <c r="DZ66" s="150"/>
      <c r="EA66" s="150"/>
      <c r="EB66" s="150"/>
      <c r="EC66" s="150"/>
      <c r="ED66" s="150"/>
      <c r="EE66" s="150"/>
      <c r="EF66" s="150"/>
      <c r="EG66" s="150"/>
      <c r="EH66" s="150"/>
      <c r="EI66" s="150"/>
      <c r="EJ66" s="150"/>
      <c r="EK66" s="150"/>
      <c r="EL66" s="150"/>
      <c r="EM66" s="150"/>
      <c r="EN66" s="150"/>
      <c r="EO66" s="150"/>
      <c r="EP66" s="150"/>
      <c r="EQ66" s="150"/>
      <c r="ER66" s="150"/>
      <c r="ES66" s="150"/>
      <c r="ET66" s="150"/>
      <c r="EU66" s="150"/>
      <c r="EV66" s="150"/>
      <c r="EW66" s="150"/>
      <c r="EX66" s="150"/>
      <c r="EY66" s="150"/>
      <c r="EZ66" s="150"/>
      <c r="FA66" s="150"/>
      <c r="FB66" s="150"/>
      <c r="FC66" s="150"/>
      <c r="FD66" s="150"/>
      <c r="FE66" s="150"/>
      <c r="FF66" s="150"/>
      <c r="FG66" s="150"/>
      <c r="FH66" s="150"/>
      <c r="FI66" s="150"/>
      <c r="FJ66" s="150"/>
      <c r="FK66" s="150"/>
      <c r="FL66" s="150"/>
      <c r="FM66" s="150"/>
      <c r="FN66" s="150"/>
      <c r="FO66" s="150"/>
      <c r="FP66" s="150"/>
      <c r="FQ66" s="150"/>
      <c r="FR66" s="150"/>
      <c r="FS66" s="150"/>
      <c r="FT66" s="150"/>
      <c r="FU66" s="150"/>
      <c r="FV66" s="150"/>
      <c r="FW66" s="150"/>
      <c r="FX66" s="150"/>
      <c r="FY66" s="150"/>
      <c r="FZ66" s="150"/>
      <c r="GA66" s="150"/>
      <c r="GB66" s="150"/>
      <c r="GC66" s="150"/>
      <c r="GD66" s="150"/>
      <c r="GE66" s="150"/>
      <c r="GF66" s="150"/>
      <c r="GG66" s="150"/>
      <c r="GH66" s="150"/>
      <c r="GI66" s="150"/>
      <c r="GJ66" s="150"/>
      <c r="GK66" s="150"/>
      <c r="GL66" s="150"/>
      <c r="GM66" s="150"/>
      <c r="GN66" s="150"/>
      <c r="GO66" s="150"/>
      <c r="GP66" s="150"/>
      <c r="GQ66" s="150"/>
      <c r="GR66" s="150"/>
      <c r="GS66" s="150"/>
      <c r="GT66" s="150"/>
      <c r="GU66" s="150"/>
      <c r="GV66" s="150"/>
      <c r="GW66" s="150"/>
      <c r="GX66" s="150"/>
      <c r="GY66" s="150"/>
      <c r="GZ66" s="150"/>
      <c r="HA66" s="150"/>
      <c r="HB66" s="150"/>
      <c r="HC66" s="150"/>
      <c r="HD66" s="150"/>
      <c r="HE66" s="150"/>
      <c r="HF66" s="150"/>
      <c r="HG66" s="150"/>
      <c r="HH66" s="150"/>
      <c r="HI66" s="150"/>
      <c r="HJ66" s="150"/>
      <c r="HK66" s="150"/>
      <c r="HL66" s="150"/>
      <c r="HM66" s="150"/>
      <c r="HN66" s="150"/>
      <c r="HO66" s="150"/>
      <c r="HP66" s="150"/>
      <c r="HQ66" s="150"/>
      <c r="HR66" s="150"/>
      <c r="HS66" s="150"/>
      <c r="HT66" s="150"/>
      <c r="HU66" s="150"/>
      <c r="HV66" s="150"/>
      <c r="HW66" s="150"/>
      <c r="HX66" s="150"/>
      <c r="HY66" s="150"/>
      <c r="HZ66" s="150"/>
      <c r="IA66" s="150"/>
      <c r="IB66" s="150"/>
      <c r="IC66" s="150"/>
      <c r="ID66" s="150"/>
      <c r="IE66" s="150"/>
      <c r="IF66" s="150"/>
      <c r="IG66" s="150"/>
      <c r="IH66" s="150"/>
      <c r="II66" s="150"/>
      <c r="IJ66" s="150"/>
      <c r="IK66" s="150"/>
      <c r="IL66" s="150"/>
      <c r="IM66" s="150"/>
      <c r="IN66" s="150"/>
      <c r="IO66" s="150"/>
      <c r="IP66" s="150"/>
      <c r="IQ66" s="150"/>
      <c r="IR66" s="150"/>
      <c r="IS66" s="150"/>
      <c r="IT66" s="150"/>
      <c r="IU66" s="150"/>
      <c r="IV66" s="150"/>
      <c r="IW66" s="150"/>
      <c r="IX66" s="150"/>
      <c r="IY66" s="150"/>
      <c r="IZ66" s="150"/>
      <c r="JA66" s="150"/>
      <c r="JB66" s="150"/>
      <c r="JC66" s="150"/>
      <c r="JD66" s="150"/>
      <c r="JE66" s="150"/>
      <c r="JF66" s="150"/>
      <c r="JG66" s="150"/>
      <c r="JH66" s="150"/>
      <c r="JI66" s="150"/>
      <c r="JJ66" s="150"/>
      <c r="JK66" s="150"/>
      <c r="JL66" s="150"/>
      <c r="JM66" s="150"/>
      <c r="JN66" s="150"/>
      <c r="JO66" s="150"/>
      <c r="JP66" s="150"/>
      <c r="JQ66" s="150"/>
      <c r="JR66" s="150"/>
      <c r="JS66" s="150"/>
      <c r="JT66" s="150"/>
      <c r="JU66" s="150"/>
      <c r="JV66" s="150"/>
      <c r="JW66" s="234"/>
      <c r="JX66" s="234"/>
      <c r="JY66" s="150"/>
      <c r="JZ66" s="150"/>
      <c r="KA66" s="150"/>
      <c r="KB66" s="150"/>
      <c r="KC66" s="150"/>
      <c r="KD66" s="150"/>
      <c r="KE66" s="150"/>
      <c r="KF66" s="150"/>
      <c r="KG66" s="150"/>
      <c r="KH66" s="150"/>
      <c r="KI66" s="150"/>
      <c r="KJ66" s="234"/>
      <c r="KK66" s="234"/>
      <c r="KL66" s="150"/>
      <c r="KM66" s="150"/>
      <c r="KN66" s="150"/>
      <c r="KO66" s="150"/>
      <c r="KP66" s="150"/>
      <c r="KQ66" s="150"/>
      <c r="KR66" s="150"/>
      <c r="KS66" s="150"/>
      <c r="KT66" s="150"/>
      <c r="KU66" s="150"/>
      <c r="KV66" s="150"/>
      <c r="KW66" s="234"/>
      <c r="KX66" s="234"/>
      <c r="KY66" s="150"/>
      <c r="KZ66" s="150"/>
      <c r="LA66" s="150"/>
      <c r="LB66" s="150"/>
      <c r="LC66" s="150"/>
      <c r="LD66" s="150"/>
      <c r="LE66" s="150"/>
      <c r="LF66" s="150"/>
      <c r="LG66" s="150"/>
      <c r="LH66" s="150"/>
      <c r="LI66" s="150"/>
      <c r="LJ66" s="234"/>
      <c r="LK66" s="234"/>
      <c r="LL66" s="150"/>
      <c r="LM66" s="150"/>
      <c r="LN66" s="150"/>
      <c r="LO66" s="150"/>
      <c r="LP66" s="150"/>
      <c r="LQ66" s="150"/>
      <c r="LR66" s="150"/>
      <c r="LS66" s="150"/>
      <c r="LT66" s="150"/>
      <c r="LU66" s="150"/>
      <c r="LV66" s="150"/>
      <c r="LW66" s="234"/>
      <c r="LX66" s="234"/>
      <c r="LY66" s="150"/>
      <c r="LZ66" s="150"/>
      <c r="MA66" s="150"/>
      <c r="MB66" s="150"/>
      <c r="MC66" s="150"/>
      <c r="MD66" s="150"/>
      <c r="ME66" s="150"/>
      <c r="MF66" s="150"/>
      <c r="MG66" s="150"/>
      <c r="MH66" s="150"/>
      <c r="MI66" s="150"/>
      <c r="MJ66" s="200"/>
    </row>
    <row r="67" spans="1:348" ht="20.25" x14ac:dyDescent="0.3">
      <c r="A67" s="38">
        <v>71</v>
      </c>
      <c r="B67" s="39"/>
      <c r="C67" s="40" t="s">
        <v>214</v>
      </c>
      <c r="D67" s="40" t="s">
        <v>215</v>
      </c>
      <c r="E67" s="151">
        <f t="shared" ref="E67:V67" si="301">E69+E74+E77+E80+E83</f>
        <v>9412635.620096812</v>
      </c>
      <c r="F67" s="151">
        <f t="shared" si="301"/>
        <v>21398264.062760808</v>
      </c>
      <c r="G67" s="151">
        <f t="shared" si="301"/>
        <v>12519950.759472545</v>
      </c>
      <c r="H67" s="151">
        <v>10996786.846937073</v>
      </c>
      <c r="I67" s="151">
        <f t="shared" si="301"/>
        <v>13758746.453012854</v>
      </c>
      <c r="J67" s="151">
        <f t="shared" si="301"/>
        <v>12700237.856785178</v>
      </c>
      <c r="K67" s="151">
        <f t="shared" si="301"/>
        <v>734251.37706559838</v>
      </c>
      <c r="L67" s="151">
        <f t="shared" si="301"/>
        <v>675367.21749290603</v>
      </c>
      <c r="M67" s="151">
        <f t="shared" si="301"/>
        <v>2082123.1847771658</v>
      </c>
      <c r="N67" s="151">
        <f t="shared" si="301"/>
        <v>566791.8544483392</v>
      </c>
      <c r="O67" s="151">
        <f t="shared" si="301"/>
        <v>336767.65147721587</v>
      </c>
      <c r="P67" s="151">
        <f t="shared" si="301"/>
        <v>727975.29627775005</v>
      </c>
      <c r="Q67" s="151">
        <f t="shared" si="301"/>
        <v>492880.98814889003</v>
      </c>
      <c r="R67" s="151">
        <f t="shared" si="301"/>
        <v>738566.18260724423</v>
      </c>
      <c r="S67" s="151">
        <f t="shared" si="301"/>
        <v>2408291.6040727762</v>
      </c>
      <c r="T67" s="151">
        <f t="shared" si="301"/>
        <v>333087.13069604407</v>
      </c>
      <c r="U67" s="151">
        <f t="shared" si="301"/>
        <v>2111942.9143715575</v>
      </c>
      <c r="V67" s="151">
        <f t="shared" si="301"/>
        <v>12676422.967785012</v>
      </c>
      <c r="W67" s="151">
        <f>K67+L67+M67+N67+O67+P67+Q67+R67+S67+T67+U67+V67</f>
        <v>23884468.369220499</v>
      </c>
      <c r="X67" s="151">
        <f t="shared" ref="X67:AI67" si="302">X69+X74+X77+X80+X83</f>
        <v>535052.57886830252</v>
      </c>
      <c r="Y67" s="151">
        <f t="shared" si="302"/>
        <v>535052.57886830252</v>
      </c>
      <c r="Z67" s="151">
        <f t="shared" si="302"/>
        <v>781013.18644633633</v>
      </c>
      <c r="AA67" s="151">
        <f t="shared" si="302"/>
        <v>5131125.8554498414</v>
      </c>
      <c r="AB67" s="151">
        <f t="shared" si="302"/>
        <v>604035.21949591057</v>
      </c>
      <c r="AC67" s="151">
        <f t="shared" si="302"/>
        <v>1418849.1069938242</v>
      </c>
      <c r="AD67" s="151">
        <f t="shared" si="302"/>
        <v>838695.54331497243</v>
      </c>
      <c r="AE67" s="151">
        <f t="shared" si="302"/>
        <v>542805.87547988654</v>
      </c>
      <c r="AF67" s="151">
        <f t="shared" si="302"/>
        <v>1122717.4094475047</v>
      </c>
      <c r="AG67" s="151">
        <f t="shared" si="302"/>
        <v>1867367.7182440327</v>
      </c>
      <c r="AH67" s="151">
        <f t="shared" si="302"/>
        <v>627136.5381405442</v>
      </c>
      <c r="AI67" s="151">
        <f t="shared" si="302"/>
        <v>6345660.1569020208</v>
      </c>
      <c r="AJ67" s="151">
        <f>X67+Y67+Z67+AA67+AB67+AC67+AD67+AE67+AF67+AG67+AH67+AI67</f>
        <v>20349511.76765148</v>
      </c>
      <c r="AK67" s="151">
        <f t="shared" ref="AK67:AV67" si="303">AK69+AK74+AK77+AK80+AK83</f>
        <v>1642462.8609581038</v>
      </c>
      <c r="AL67" s="151">
        <f t="shared" si="303"/>
        <v>353697.21248539479</v>
      </c>
      <c r="AM67" s="151">
        <f t="shared" si="303"/>
        <v>1622065.5983975965</v>
      </c>
      <c r="AN67" s="151">
        <f t="shared" si="303"/>
        <v>2430983.975963946</v>
      </c>
      <c r="AO67" s="151">
        <f t="shared" si="303"/>
        <v>742257.60724420007</v>
      </c>
      <c r="AP67" s="151">
        <f t="shared" si="303"/>
        <v>3004990.8195626782</v>
      </c>
      <c r="AQ67" s="151">
        <f t="shared" si="303"/>
        <v>3756597.3960941415</v>
      </c>
      <c r="AR67" s="151">
        <f t="shared" si="303"/>
        <v>1476581.0206142552</v>
      </c>
      <c r="AS67" s="151">
        <f t="shared" si="303"/>
        <v>2824033.0987314312</v>
      </c>
      <c r="AT67" s="151">
        <f t="shared" si="303"/>
        <v>3107958.8427641448</v>
      </c>
      <c r="AU67" s="151">
        <f t="shared" si="303"/>
        <v>1814236.1659155402</v>
      </c>
      <c r="AV67" s="151">
        <f t="shared" si="303"/>
        <v>1459213.8207310967</v>
      </c>
      <c r="AW67" s="151">
        <f>AK67+AL67+AM67+AN67+AO67+AP67+AQ67+AR67+AS67+AT67+AU67+AV67</f>
        <v>24235078.419462532</v>
      </c>
      <c r="AX67" s="151">
        <f t="shared" ref="AX67:BI67" si="304">AX69+AX74+AX77+AX80+AX83</f>
        <v>792375.38336671679</v>
      </c>
      <c r="AY67" s="151">
        <f t="shared" si="304"/>
        <v>749719.74123685539</v>
      </c>
      <c r="AZ67" s="151">
        <f t="shared" si="304"/>
        <v>1580661.569187114</v>
      </c>
      <c r="BA67" s="151">
        <f t="shared" si="304"/>
        <v>693330.33884159569</v>
      </c>
      <c r="BB67" s="151">
        <f t="shared" si="304"/>
        <v>1325640.0847103994</v>
      </c>
      <c r="BC67" s="151">
        <f t="shared" si="304"/>
        <v>710429.48998497741</v>
      </c>
      <c r="BD67" s="151">
        <f t="shared" si="304"/>
        <v>2902919.0594224669</v>
      </c>
      <c r="BE67" s="151">
        <f t="shared" si="304"/>
        <v>470024.139125355</v>
      </c>
      <c r="BF67" s="151">
        <f t="shared" si="304"/>
        <v>1261895.9623602068</v>
      </c>
      <c r="BG67" s="151">
        <f t="shared" si="304"/>
        <v>636905.3580370557</v>
      </c>
      <c r="BH67" s="151">
        <f t="shared" si="304"/>
        <v>835496.63249040255</v>
      </c>
      <c r="BI67" s="151">
        <f t="shared" si="304"/>
        <v>4952657.6436321158</v>
      </c>
      <c r="BJ67" s="151">
        <f>AX67+AY67+AZ67+BA67+BB67+BC67+BD67+BE67+BF67+BG67+BH67+BI67</f>
        <v>16912055.402395263</v>
      </c>
      <c r="BK67" s="151">
        <f t="shared" ref="BK67:BV67" si="305">BK69+BK74+BK77+BK80+BK83</f>
        <v>693149.43248205644</v>
      </c>
      <c r="BL67" s="151">
        <f t="shared" si="305"/>
        <v>858843.84710398933</v>
      </c>
      <c r="BM67" s="151">
        <f t="shared" si="305"/>
        <v>976710.13157235878</v>
      </c>
      <c r="BN67" s="151">
        <f t="shared" si="305"/>
        <v>1113708.0527040558</v>
      </c>
      <c r="BO67" s="151">
        <f t="shared" si="305"/>
        <v>1308343.1392088139</v>
      </c>
      <c r="BP67" s="151">
        <f t="shared" si="305"/>
        <v>6019385.1466366202</v>
      </c>
      <c r="BQ67" s="151">
        <f t="shared" si="305"/>
        <v>946804.41954598448</v>
      </c>
      <c r="BR67" s="151">
        <f t="shared" si="305"/>
        <v>799789.13945919066</v>
      </c>
      <c r="BS67" s="151">
        <f t="shared" si="305"/>
        <v>1360621.322734101</v>
      </c>
      <c r="BT67" s="151">
        <f t="shared" si="305"/>
        <v>772877.58617092227</v>
      </c>
      <c r="BU67" s="151">
        <f t="shared" si="305"/>
        <v>1186487.9500500753</v>
      </c>
      <c r="BV67" s="151">
        <f t="shared" si="305"/>
        <v>2872249.1674595224</v>
      </c>
      <c r="BW67" s="151">
        <f>BK67+BL67+BM67+BN67+BO67+BP67+BQ67+BR67+BS67+BT67+BU67+BV67</f>
        <v>18908969.335127689</v>
      </c>
      <c r="BX67" s="151">
        <f t="shared" ref="BX67:CI67" si="306">BX69+BX74+BX77+BX80+BX83</f>
        <v>1783745.8954682027</v>
      </c>
      <c r="BY67" s="151">
        <f t="shared" si="306"/>
        <v>1072397.4977048906</v>
      </c>
      <c r="BZ67" s="151">
        <f t="shared" si="306"/>
        <v>838581.07832582213</v>
      </c>
      <c r="CA67" s="151">
        <f t="shared" si="306"/>
        <v>1586641.784051077</v>
      </c>
      <c r="CB67" s="151">
        <f t="shared" si="306"/>
        <v>1373548.3957185782</v>
      </c>
      <c r="CC67" s="151">
        <f t="shared" si="306"/>
        <v>1753403.8384660324</v>
      </c>
      <c r="CD67" s="151">
        <f t="shared" si="306"/>
        <v>1769000.368803205</v>
      </c>
      <c r="CE67" s="151">
        <f t="shared" si="306"/>
        <v>1471087.7428225675</v>
      </c>
      <c r="CF67" s="151">
        <f t="shared" si="306"/>
        <v>2410897.976923719</v>
      </c>
      <c r="CG67" s="151">
        <f t="shared" si="306"/>
        <v>1055494.0884243022</v>
      </c>
      <c r="CH67" s="151">
        <f t="shared" si="306"/>
        <v>2224726.2815890503</v>
      </c>
      <c r="CI67" s="151">
        <f t="shared" si="306"/>
        <v>1361656.351485562</v>
      </c>
      <c r="CJ67" s="151">
        <f>BX67+BY67+BZ67+CA67+CB67+CC67+CD67+CE67+CF67+CG67+CH67+CI67</f>
        <v>18701181.299783006</v>
      </c>
      <c r="CK67" s="151">
        <f t="shared" ref="CK67:CV67" si="307">CK69+CK74+CK77+CK80+CK83</f>
        <v>676784.91362043063</v>
      </c>
      <c r="CL67" s="151">
        <f t="shared" si="307"/>
        <v>717225.86734268069</v>
      </c>
      <c r="CM67" s="151">
        <f t="shared" si="307"/>
        <v>1122196.4344850611</v>
      </c>
      <c r="CN67" s="151">
        <f t="shared" si="307"/>
        <v>5253817.2120263726</v>
      </c>
      <c r="CO67" s="151">
        <f t="shared" si="307"/>
        <v>2171215.1560674347</v>
      </c>
      <c r="CP67" s="151">
        <f t="shared" si="307"/>
        <v>2502057.2525454853</v>
      </c>
      <c r="CQ67" s="151">
        <f t="shared" si="307"/>
        <v>4738496.687531298</v>
      </c>
      <c r="CR67" s="151">
        <f t="shared" si="307"/>
        <v>2078588.7164079456</v>
      </c>
      <c r="CS67" s="151">
        <f t="shared" si="307"/>
        <v>2191666.6666666665</v>
      </c>
      <c r="CT67" s="151">
        <f t="shared" si="307"/>
        <v>3945188.6162577197</v>
      </c>
      <c r="CU67" s="151">
        <f t="shared" si="307"/>
        <v>3692651.4772158237</v>
      </c>
      <c r="CV67" s="151">
        <f t="shared" si="307"/>
        <v>2135294.5948923393</v>
      </c>
      <c r="CW67" s="151">
        <f>CK67+CL67+CM67+CN67+CO67+CP67+CQ67+CR67+CS67+CT67+CU67+CV67</f>
        <v>31225183.595059261</v>
      </c>
      <c r="CX67" s="151">
        <f t="shared" ref="CX67:DI67" si="308">CX69+CX74+CX77+CX80+CX83</f>
        <v>2188655.0222416958</v>
      </c>
      <c r="CY67" s="151">
        <f t="shared" si="308"/>
        <v>1800551.5438574529</v>
      </c>
      <c r="CZ67" s="151">
        <f t="shared" si="308"/>
        <v>2983665.1049073613</v>
      </c>
      <c r="DA67" s="151">
        <f t="shared" si="308"/>
        <v>2453622.3578284089</v>
      </c>
      <c r="DB67" s="151">
        <f t="shared" si="308"/>
        <v>2542927.545568353</v>
      </c>
      <c r="DC67" s="151">
        <f t="shared" si="308"/>
        <v>2368287.4844349856</v>
      </c>
      <c r="DD67" s="151">
        <f t="shared" si="308"/>
        <v>4620637.2899766332</v>
      </c>
      <c r="DE67" s="151">
        <f t="shared" si="308"/>
        <v>2889634.9586880305</v>
      </c>
      <c r="DF67" s="151">
        <f t="shared" si="308"/>
        <v>2095992.2288432652</v>
      </c>
      <c r="DG67" s="151">
        <f t="shared" si="308"/>
        <v>2185766.096144218</v>
      </c>
      <c r="DH67" s="151">
        <f t="shared" si="308"/>
        <v>2625789.2438657992</v>
      </c>
      <c r="DI67" s="151">
        <f t="shared" si="308"/>
        <v>3092026.611291938</v>
      </c>
      <c r="DJ67" s="151">
        <f>CX67+CY67+CZ67+DA67+DB67+DC67+DD67+DE67+DF67+DG67+DH67+DI67</f>
        <v>31847555.487648141</v>
      </c>
      <c r="DK67" s="151">
        <f t="shared" ref="DK67:DV67" si="309">DK69+DK74+DK77+DK80+DK83</f>
        <v>2226480.4297696548</v>
      </c>
      <c r="DL67" s="151">
        <f t="shared" si="309"/>
        <v>2421211.8963027876</v>
      </c>
      <c r="DM67" s="151">
        <f t="shared" si="309"/>
        <v>3968909.2759555997</v>
      </c>
      <c r="DN67" s="151">
        <f t="shared" si="309"/>
        <v>2135586.5737356036</v>
      </c>
      <c r="DO67" s="151">
        <f t="shared" si="309"/>
        <v>2256930.240861292</v>
      </c>
      <c r="DP67" s="151">
        <f t="shared" si="309"/>
        <v>4499949.4670338836</v>
      </c>
      <c r="DQ67" s="151">
        <f t="shared" si="309"/>
        <v>4448994.9928642968</v>
      </c>
      <c r="DR67" s="151">
        <f t="shared" si="309"/>
        <v>2808020.12923552</v>
      </c>
      <c r="DS67" s="151">
        <f t="shared" si="309"/>
        <v>1993154.7309714588</v>
      </c>
      <c r="DT67" s="151">
        <f t="shared" si="309"/>
        <v>2248506.9945334676</v>
      </c>
      <c r="DU67" s="151">
        <f t="shared" si="309"/>
        <v>4842905.5452762479</v>
      </c>
      <c r="DV67" s="151">
        <f t="shared" si="309"/>
        <v>2689206.0117676491</v>
      </c>
      <c r="DW67" s="151">
        <f>DK67+DL67+DM67+DN67+DO67+DP67+DQ67+DR67+DS67+DT67+DU67+DV67</f>
        <v>36539856.288307458</v>
      </c>
      <c r="DX67" s="151">
        <f t="shared" ref="DX67:EI67" si="310">DX69+DX74+DX77+DX80+DX83</f>
        <v>1754178.04</v>
      </c>
      <c r="DY67" s="151">
        <f t="shared" si="310"/>
        <v>2539615.3199999998</v>
      </c>
      <c r="DZ67" s="151">
        <f t="shared" si="310"/>
        <v>2814982.25</v>
      </c>
      <c r="EA67" s="151">
        <f t="shared" si="310"/>
        <v>3300169.21</v>
      </c>
      <c r="EB67" s="151">
        <f t="shared" si="310"/>
        <v>3648048.71</v>
      </c>
      <c r="EC67" s="151">
        <f t="shared" si="310"/>
        <v>2810425.04</v>
      </c>
      <c r="ED67" s="151">
        <f t="shared" si="310"/>
        <v>6100378.1400000006</v>
      </c>
      <c r="EE67" s="151">
        <f t="shared" si="310"/>
        <v>3277996.7299999995</v>
      </c>
      <c r="EF67" s="151">
        <f t="shared" si="310"/>
        <v>2995304.29</v>
      </c>
      <c r="EG67" s="151">
        <f t="shared" si="310"/>
        <v>3646692.78</v>
      </c>
      <c r="EH67" s="151">
        <f t="shared" si="310"/>
        <v>2549025.5599999996</v>
      </c>
      <c r="EI67" s="151">
        <f t="shared" si="310"/>
        <v>3089719.5200000005</v>
      </c>
      <c r="EJ67" s="151">
        <f>DX67+DY67+DZ67+EA67+EB67+EC67+ED67+EE67+EF67+EG67+EH67+EI67</f>
        <v>38526535.590000004</v>
      </c>
      <c r="EK67" s="151">
        <f t="shared" ref="EK67:EV67" si="311">EK69+EK74+EK77+EK80+EK83</f>
        <v>2526223.2400000002</v>
      </c>
      <c r="EL67" s="151">
        <f t="shared" si="311"/>
        <v>4223779.95</v>
      </c>
      <c r="EM67" s="151">
        <f t="shared" si="311"/>
        <v>3488563.2900000005</v>
      </c>
      <c r="EN67" s="151">
        <f t="shared" si="311"/>
        <v>3147999.7299999995</v>
      </c>
      <c r="EO67" s="151">
        <f t="shared" si="311"/>
        <v>3340471.6799999997</v>
      </c>
      <c r="EP67" s="151">
        <f t="shared" si="311"/>
        <v>3948625.0199999996</v>
      </c>
      <c r="EQ67" s="151">
        <f t="shared" si="311"/>
        <v>3150187.13</v>
      </c>
      <c r="ER67" s="151">
        <f t="shared" si="311"/>
        <v>4640845.05</v>
      </c>
      <c r="ES67" s="151">
        <f t="shared" si="311"/>
        <v>4288092.3099999996</v>
      </c>
      <c r="ET67" s="151">
        <f t="shared" si="311"/>
        <v>3884722.92</v>
      </c>
      <c r="EU67" s="151">
        <f t="shared" si="311"/>
        <v>3259287.3800000004</v>
      </c>
      <c r="EV67" s="151">
        <f t="shared" si="311"/>
        <v>4512702.43</v>
      </c>
      <c r="EW67" s="151">
        <f>EK67+EL67+EM67+EN67+EO67+EP67+EQ67+ER67+ES67+ET67+EU67+EV67</f>
        <v>44411500.130000003</v>
      </c>
      <c r="EX67" s="151">
        <f t="shared" ref="EX67:FI67" si="312">EX69+EX74+EX77+EX80+EX83</f>
        <v>2205746.17</v>
      </c>
      <c r="EY67" s="151">
        <f t="shared" si="312"/>
        <v>2672663.86</v>
      </c>
      <c r="EZ67" s="151">
        <f t="shared" si="312"/>
        <v>4205401.9800000004</v>
      </c>
      <c r="FA67" s="151">
        <f t="shared" si="312"/>
        <v>2873327.71</v>
      </c>
      <c r="FB67" s="151">
        <f t="shared" si="312"/>
        <v>2833404.5100000002</v>
      </c>
      <c r="FC67" s="151">
        <f t="shared" si="312"/>
        <v>3353751.1100000003</v>
      </c>
      <c r="FD67" s="151">
        <f t="shared" si="312"/>
        <v>2887141.07</v>
      </c>
      <c r="FE67" s="151">
        <f t="shared" si="312"/>
        <v>2010046.9299999997</v>
      </c>
      <c r="FF67" s="151">
        <f t="shared" si="312"/>
        <v>4185800.55</v>
      </c>
      <c r="FG67" s="151">
        <f t="shared" si="312"/>
        <v>2044691.5899999994</v>
      </c>
      <c r="FH67" s="151">
        <f t="shared" si="312"/>
        <v>4054862.04</v>
      </c>
      <c r="FI67" s="151">
        <f t="shared" si="312"/>
        <v>2513710.4300000002</v>
      </c>
      <c r="FJ67" s="151">
        <f>EX67+EY67+EZ67+FA67+FB67+FC67+FD67+FE67+FF67+FG67+FH67+FI67</f>
        <v>35840547.950000003</v>
      </c>
      <c r="FK67" s="151">
        <f t="shared" ref="FK67:FV67" si="313">FK69+FK74+FK77+FK80+FK83</f>
        <v>2766371.06</v>
      </c>
      <c r="FL67" s="151">
        <f t="shared" si="313"/>
        <v>4217576.3499999996</v>
      </c>
      <c r="FM67" s="151">
        <f t="shared" si="313"/>
        <v>2230433.37</v>
      </c>
      <c r="FN67" s="151">
        <f t="shared" si="313"/>
        <v>2907136.12</v>
      </c>
      <c r="FO67" s="151">
        <f t="shared" si="313"/>
        <v>2527432.09</v>
      </c>
      <c r="FP67" s="151">
        <f t="shared" si="313"/>
        <v>4587465.76</v>
      </c>
      <c r="FQ67" s="151">
        <f t="shared" si="313"/>
        <v>2420670.3199999998</v>
      </c>
      <c r="FR67" s="151">
        <f t="shared" si="313"/>
        <v>2788117.3000000003</v>
      </c>
      <c r="FS67" s="151">
        <f t="shared" si="313"/>
        <v>3853130.19</v>
      </c>
      <c r="FT67" s="151">
        <f t="shared" si="313"/>
        <v>3239043.5</v>
      </c>
      <c r="FU67" s="151">
        <f t="shared" si="313"/>
        <v>3673649.62</v>
      </c>
      <c r="FV67" s="151">
        <f t="shared" si="313"/>
        <v>2058042.3999999994</v>
      </c>
      <c r="FW67" s="151">
        <f>FK67+FL67+FM67+FN67+FO67+FP67+FQ67+FR67+FS67+FT67+FU67+FV67</f>
        <v>37269068.079999998</v>
      </c>
      <c r="FX67" s="151">
        <f t="shared" ref="FX67:GF67" si="314">FX69+FX74+FX77+FX80+FX83</f>
        <v>2582792.16</v>
      </c>
      <c r="FY67" s="151">
        <f t="shared" si="314"/>
        <v>1997955.8399999999</v>
      </c>
      <c r="FZ67" s="151">
        <f t="shared" si="314"/>
        <v>4117619.5500000003</v>
      </c>
      <c r="GA67" s="151">
        <f t="shared" si="314"/>
        <v>2545859.2600000007</v>
      </c>
      <c r="GB67" s="151">
        <f t="shared" si="314"/>
        <v>3776166.79</v>
      </c>
      <c r="GC67" s="151">
        <f t="shared" si="314"/>
        <v>2366052.38</v>
      </c>
      <c r="GD67" s="151">
        <f t="shared" si="314"/>
        <v>2878714.48</v>
      </c>
      <c r="GE67" s="151">
        <f t="shared" si="314"/>
        <v>3542239.99</v>
      </c>
      <c r="GF67" s="151">
        <f t="shared" si="314"/>
        <v>3588986.7</v>
      </c>
      <c r="GG67" s="151">
        <f>GG69+GG74+GG77+GG80+GG83</f>
        <v>7214356.9000000004</v>
      </c>
      <c r="GH67" s="151">
        <f>GH69+GH74+GH77+GH80+GH83</f>
        <v>1932433.8999999997</v>
      </c>
      <c r="GI67" s="151">
        <f>GI69+GI74+GI77+GI80+GI83</f>
        <v>3909898.19</v>
      </c>
      <c r="GJ67" s="151">
        <f>FY67+FZ67+GA67+GB67+GC67+GD67+GE67+GF67+GH67+GG67+GI67+FX67</f>
        <v>40453076.140000001</v>
      </c>
      <c r="GK67" s="151">
        <f t="shared" ref="GK67:GT67" si="315">GK69+GK74+GK77+GK80+GK83</f>
        <v>1822062.1800000002</v>
      </c>
      <c r="GL67" s="151">
        <f t="shared" si="315"/>
        <v>2011150.97</v>
      </c>
      <c r="GM67" s="151">
        <f t="shared" si="315"/>
        <v>2676384.12</v>
      </c>
      <c r="GN67" s="151">
        <f t="shared" si="315"/>
        <v>2906849.67</v>
      </c>
      <c r="GO67" s="151">
        <f t="shared" si="315"/>
        <v>2731298.99</v>
      </c>
      <c r="GP67" s="151">
        <f t="shared" si="315"/>
        <v>2145540.44</v>
      </c>
      <c r="GQ67" s="151">
        <f t="shared" si="315"/>
        <v>2724498.42</v>
      </c>
      <c r="GR67" s="151">
        <f t="shared" si="315"/>
        <v>4435796.24</v>
      </c>
      <c r="GS67" s="151">
        <f t="shared" si="315"/>
        <v>3376364.4199999995</v>
      </c>
      <c r="GT67" s="151">
        <f t="shared" si="315"/>
        <v>6408696.6599999983</v>
      </c>
      <c r="GU67" s="151">
        <f>GU69+GU74+GU77+GU80+GU83</f>
        <v>5653686.8300000001</v>
      </c>
      <c r="GV67" s="151">
        <f>GV69+GV74+GV77+GV80+GV83</f>
        <v>5625590.5599999996</v>
      </c>
      <c r="GW67" s="151">
        <f>GK67+GL67+GM67+GN67+GO67+GP67+GQ67+GR67+GS67+GT67+GU67+GV67</f>
        <v>42517919.5</v>
      </c>
      <c r="GX67" s="151">
        <f t="shared" ref="GX67:HG67" si="316">GX69+GX74+GX77+GX80+GX83</f>
        <v>1902902.98</v>
      </c>
      <c r="GY67" s="151">
        <f t="shared" si="316"/>
        <v>2436171.27</v>
      </c>
      <c r="GZ67" s="151">
        <f t="shared" si="316"/>
        <v>3897846.9000000004</v>
      </c>
      <c r="HA67" s="151">
        <f t="shared" si="316"/>
        <v>3579035.6599999997</v>
      </c>
      <c r="HB67" s="151">
        <f t="shared" si="316"/>
        <v>4325389.2200000007</v>
      </c>
      <c r="HC67" s="151">
        <f t="shared" si="316"/>
        <v>2391353.8100000005</v>
      </c>
      <c r="HD67" s="151">
        <f t="shared" si="316"/>
        <v>4494586.2699999996</v>
      </c>
      <c r="HE67" s="151">
        <f t="shared" si="316"/>
        <v>3026034.9499999993</v>
      </c>
      <c r="HF67" s="151">
        <f t="shared" si="316"/>
        <v>1758285.8600000003</v>
      </c>
      <c r="HG67" s="151">
        <f t="shared" si="316"/>
        <v>4024006.3299999996</v>
      </c>
      <c r="HH67" s="151">
        <f>HH69+HH74+HH77+HH80+HH83</f>
        <v>6307905.5699999994</v>
      </c>
      <c r="HI67" s="151">
        <f>HI69+HI74+HI77+HI80+HI83</f>
        <v>2547944.27</v>
      </c>
      <c r="HJ67" s="151">
        <f>GX67+GY67+GZ67+HA67+HB67+HC67+HD67+HE67+HF67+HG67+HH67+HI67</f>
        <v>40691463.090000004</v>
      </c>
      <c r="HK67" s="151">
        <f t="shared" ref="HK67:HT67" si="317">HK69+HK74+HK77+HK80+HK83</f>
        <v>1821481.4800000002</v>
      </c>
      <c r="HL67" s="151">
        <f t="shared" si="317"/>
        <v>2662025</v>
      </c>
      <c r="HM67" s="151">
        <f t="shared" si="317"/>
        <v>2739630.3</v>
      </c>
      <c r="HN67" s="151">
        <f t="shared" si="317"/>
        <v>2542901.0499999998</v>
      </c>
      <c r="HO67" s="151">
        <f t="shared" si="317"/>
        <v>6073227.7899999991</v>
      </c>
      <c r="HP67" s="151">
        <f t="shared" si="317"/>
        <v>2498857.790000001</v>
      </c>
      <c r="HQ67" s="151">
        <f t="shared" si="317"/>
        <v>5149395.1999999993</v>
      </c>
      <c r="HR67" s="151">
        <f t="shared" si="317"/>
        <v>2105524.23</v>
      </c>
      <c r="HS67" s="151">
        <f t="shared" si="317"/>
        <v>1912264.1300000008</v>
      </c>
      <c r="HT67" s="151">
        <f t="shared" si="317"/>
        <v>3389905.8299999982</v>
      </c>
      <c r="HU67" s="151">
        <f>HU69+HU74+HU77+HU80+HU83</f>
        <v>3615877.120000002</v>
      </c>
      <c r="HV67" s="151">
        <f>HV69+HV74+HV77+HV80+HV83</f>
        <v>7498242.2399999974</v>
      </c>
      <c r="HW67" s="151">
        <f>HK67+HL67+HM67+HN67+HO67+HP67+HQ67+HR67+HS67+HT67+HU67+HV67</f>
        <v>42009332.159999996</v>
      </c>
      <c r="HX67" s="151">
        <f t="shared" ref="HX67:IG67" si="318">HX69+HX74+HX77+HX80+HX83</f>
        <v>2645783.8099999996</v>
      </c>
      <c r="HY67" s="151">
        <f t="shared" si="318"/>
        <v>3243486.4</v>
      </c>
      <c r="HZ67" s="151">
        <f t="shared" si="318"/>
        <v>5255674.0199999996</v>
      </c>
      <c r="IA67" s="151">
        <f t="shared" si="318"/>
        <v>2789525.46</v>
      </c>
      <c r="IB67" s="151">
        <f t="shared" si="318"/>
        <v>3903451.83</v>
      </c>
      <c r="IC67" s="151">
        <f t="shared" si="318"/>
        <v>2470467.86</v>
      </c>
      <c r="ID67" s="151">
        <f t="shared" si="318"/>
        <v>4580896.7399999984</v>
      </c>
      <c r="IE67" s="151">
        <f t="shared" si="318"/>
        <v>3697205.87</v>
      </c>
      <c r="IF67" s="151">
        <f t="shared" si="318"/>
        <v>2097667.2999999993</v>
      </c>
      <c r="IG67" s="151">
        <f t="shared" si="318"/>
        <v>4876104.17</v>
      </c>
      <c r="IH67" s="151">
        <f>IH69+IH74+IH77+IH80+IH83</f>
        <v>5235735.34</v>
      </c>
      <c r="II67" s="151">
        <f>II69+II74+II77+II80+II83</f>
        <v>9425966.0699999984</v>
      </c>
      <c r="IJ67" s="151">
        <f>HX67+HY67+HZ67+IA67+IB67+IC67+ID67+IE67+IF67+IG67+IH67+II67</f>
        <v>50221964.869999997</v>
      </c>
      <c r="IK67" s="151">
        <f t="shared" ref="IK67:IT67" si="319">IK69+IK74+IK77+IK80+IK83</f>
        <v>1653427.48</v>
      </c>
      <c r="IL67" s="151">
        <f t="shared" si="319"/>
        <v>2518568.09</v>
      </c>
      <c r="IM67" s="151">
        <f t="shared" si="319"/>
        <v>3430650.17</v>
      </c>
      <c r="IN67" s="151">
        <f t="shared" si="319"/>
        <v>5464031.6400000006</v>
      </c>
      <c r="IO67" s="151">
        <f t="shared" si="319"/>
        <v>3712618.47</v>
      </c>
      <c r="IP67" s="151">
        <f t="shared" si="319"/>
        <v>3329100.8499999992</v>
      </c>
      <c r="IQ67" s="151">
        <f t="shared" si="319"/>
        <v>5012805.55</v>
      </c>
      <c r="IR67" s="151">
        <f t="shared" si="319"/>
        <v>3924470.36</v>
      </c>
      <c r="IS67" s="151">
        <f t="shared" si="319"/>
        <v>3655757.9700000007</v>
      </c>
      <c r="IT67" s="151">
        <f t="shared" si="319"/>
        <v>2613319.36</v>
      </c>
      <c r="IU67" s="151">
        <f>IU69+IU74+IU77+IU80+IU83</f>
        <v>3902457.6499999976</v>
      </c>
      <c r="IV67" s="151">
        <f>IV69+IV74+IV77+IV80+IV83</f>
        <v>5373853.3000000035</v>
      </c>
      <c r="IW67" s="151">
        <f>IK67+IL67+IM67+IN67+IO67+IP67+IQ67+IR67+IS67+IT67+IU67+IV67</f>
        <v>44591060.890000001</v>
      </c>
      <c r="IX67" s="151">
        <f t="shared" ref="IX67:JG67" si="320">IX69+IX74+IX77+IX80+IX83</f>
        <v>1766168.1199999996</v>
      </c>
      <c r="IY67" s="151">
        <f t="shared" si="320"/>
        <v>2738258.0300000003</v>
      </c>
      <c r="IZ67" s="151">
        <f t="shared" si="320"/>
        <v>9259407.4199999999</v>
      </c>
      <c r="JA67" s="151">
        <f t="shared" si="320"/>
        <v>4828171.1100000013</v>
      </c>
      <c r="JB67" s="151">
        <f t="shared" si="320"/>
        <v>7666257.9699999969</v>
      </c>
      <c r="JC67" s="151">
        <f t="shared" si="320"/>
        <v>2523679.0200000028</v>
      </c>
      <c r="JD67" s="151">
        <f t="shared" si="320"/>
        <v>4210534.3899999978</v>
      </c>
      <c r="JE67" s="151">
        <f t="shared" si="320"/>
        <v>4060161.8400000017</v>
      </c>
      <c r="JF67" s="151">
        <f t="shared" si="320"/>
        <v>2629107.3400000012</v>
      </c>
      <c r="JG67" s="151">
        <f t="shared" si="320"/>
        <v>4712329.5199999996</v>
      </c>
      <c r="JH67" s="151">
        <f>JH69+JH74+JH77+JH80+JH83</f>
        <v>5546119.5299999993</v>
      </c>
      <c r="JI67" s="151">
        <f>JI69+JI74+JI77+JI80+JI83</f>
        <v>2671115.3299999977</v>
      </c>
      <c r="JJ67" s="151">
        <f>IX67+IY67+IZ67+JA67+JB67+JC67+JD67+JE67+JF67+JG67+JH67+JI67</f>
        <v>52611309.620000005</v>
      </c>
      <c r="JK67" s="151">
        <f t="shared" ref="JK67:JT67" si="321">JK69+JK74+JK77+JK80+JK83</f>
        <v>2025930.17</v>
      </c>
      <c r="JL67" s="151">
        <f t="shared" si="321"/>
        <v>3955091.83</v>
      </c>
      <c r="JM67" s="151">
        <f t="shared" si="321"/>
        <v>2558082.1399999997</v>
      </c>
      <c r="JN67" s="151">
        <f t="shared" si="321"/>
        <v>9679960.9900000002</v>
      </c>
      <c r="JO67" s="151">
        <f t="shared" si="321"/>
        <v>8885864.9699999988</v>
      </c>
      <c r="JP67" s="151">
        <f t="shared" si="321"/>
        <v>7834762.8300000001</v>
      </c>
      <c r="JQ67" s="151">
        <f t="shared" si="321"/>
        <v>2594705.2300000004</v>
      </c>
      <c r="JR67" s="151">
        <f t="shared" si="321"/>
        <v>3988980.8600000013</v>
      </c>
      <c r="JS67" s="151">
        <f t="shared" si="321"/>
        <v>6141812.5299999993</v>
      </c>
      <c r="JT67" s="151">
        <f t="shared" si="321"/>
        <v>4514767.9799999977</v>
      </c>
      <c r="JU67" s="151">
        <f>JU69+JU74+JU77+JU80+JU83</f>
        <v>3579642.950000002</v>
      </c>
      <c r="JV67" s="151">
        <f>JV69+JV74+JV77+JV80+JV83</f>
        <v>3719900.6300000013</v>
      </c>
      <c r="JW67" s="235">
        <f>JK67+JL67+JM67+JN67+JO67+JP67+JQ67+JR67+JS67+JT67+JU67+JV67</f>
        <v>59479503.109999999</v>
      </c>
      <c r="JX67" s="235">
        <f t="shared" ref="JX67:KG67" si="322">JX69+JX74+JX77+JX80+JX83</f>
        <v>1874772.1600000004</v>
      </c>
      <c r="JY67" s="151">
        <f t="shared" si="322"/>
        <v>4237732.62</v>
      </c>
      <c r="JZ67" s="151">
        <f t="shared" si="322"/>
        <v>5718780.3699999982</v>
      </c>
      <c r="KA67" s="151">
        <f t="shared" si="322"/>
        <v>13557689.789999999</v>
      </c>
      <c r="KB67" s="151">
        <f t="shared" si="322"/>
        <v>11501903.189999999</v>
      </c>
      <c r="KC67" s="151">
        <f t="shared" si="322"/>
        <v>4348470.259999997</v>
      </c>
      <c r="KD67" s="151">
        <f t="shared" si="322"/>
        <v>6174937.8100000005</v>
      </c>
      <c r="KE67" s="151">
        <f t="shared" si="322"/>
        <v>3199728.4400000018</v>
      </c>
      <c r="KF67" s="151">
        <f t="shared" si="322"/>
        <v>6801820.4600000009</v>
      </c>
      <c r="KG67" s="151">
        <f t="shared" si="322"/>
        <v>2958658.7899999972</v>
      </c>
      <c r="KH67" s="151">
        <f>KH69+KH74+KH77+KH80+KH83</f>
        <v>3496971.5300000026</v>
      </c>
      <c r="KI67" s="151">
        <f>KI69+KI74+KI77+KI80+KI83</f>
        <v>4527247.83</v>
      </c>
      <c r="KJ67" s="235">
        <f>JX67+JY67+JZ67+KA67+KB67+KC67+KD67+KE67+KF67+KG67+KH67+KI67</f>
        <v>68398713.25</v>
      </c>
      <c r="KK67" s="235">
        <f t="shared" ref="KK67:KT67" si="323">KK69+KK74+KK77+KK80+KK83</f>
        <v>2062307.06</v>
      </c>
      <c r="KL67" s="151">
        <f t="shared" si="323"/>
        <v>6640871.2000000002</v>
      </c>
      <c r="KM67" s="151">
        <f t="shared" si="323"/>
        <v>3797325.59</v>
      </c>
      <c r="KN67" s="151">
        <f t="shared" si="323"/>
        <v>12113928.49</v>
      </c>
      <c r="KO67" s="151">
        <f t="shared" si="323"/>
        <v>10683241.329999998</v>
      </c>
      <c r="KP67" s="151">
        <f t="shared" si="323"/>
        <v>11810466.389999999</v>
      </c>
      <c r="KQ67" s="151">
        <f t="shared" si="323"/>
        <v>8422546.6700000037</v>
      </c>
      <c r="KR67" s="151">
        <f t="shared" si="323"/>
        <v>3415440.1999999988</v>
      </c>
      <c r="KS67" s="151">
        <f t="shared" si="323"/>
        <v>3639732.8399999971</v>
      </c>
      <c r="KT67" s="151">
        <f t="shared" si="323"/>
        <v>3376376.19</v>
      </c>
      <c r="KU67" s="151">
        <f>KU69+KU74+KU77+KU80+KU83</f>
        <v>8014875.1300000055</v>
      </c>
      <c r="KV67" s="151">
        <f>KV69+KV74+KV77+KV80+KV83</f>
        <v>4144978.1799999969</v>
      </c>
      <c r="KW67" s="235">
        <f>KK67+KL67+KM67+KN67+KO67+KP67+KQ67+KR67+KS67+KT67+KU67+KV67</f>
        <v>78122089.269999996</v>
      </c>
      <c r="KX67" s="235">
        <f t="shared" ref="KX67:LG67" si="324">KX69+KX74+KX77+KX80+KX83</f>
        <v>3111210.29</v>
      </c>
      <c r="KY67" s="151">
        <f t="shared" si="324"/>
        <v>6189604.29</v>
      </c>
      <c r="KZ67" s="151">
        <f t="shared" si="324"/>
        <v>4992085.6400000006</v>
      </c>
      <c r="LA67" s="151">
        <f t="shared" si="324"/>
        <v>9428848.660000002</v>
      </c>
      <c r="LB67" s="151">
        <f t="shared" si="324"/>
        <v>20837650.039999995</v>
      </c>
      <c r="LC67" s="151">
        <f t="shared" si="324"/>
        <v>33541943.480000004</v>
      </c>
      <c r="LD67" s="151">
        <f t="shared" si="324"/>
        <v>8074327.7899999935</v>
      </c>
      <c r="LE67" s="151">
        <f t="shared" si="324"/>
        <v>5139738.2200000016</v>
      </c>
      <c r="LF67" s="151">
        <f t="shared" si="324"/>
        <v>2881753.9800000014</v>
      </c>
      <c r="LG67" s="151">
        <f t="shared" si="324"/>
        <v>8786235.1899999958</v>
      </c>
      <c r="LH67" s="151">
        <f>LH69+LH74+LH77+LH80+LH83</f>
        <v>4310621.4100000085</v>
      </c>
      <c r="LI67" s="151">
        <f>LI69+LI74+LI77+LI80+LI83</f>
        <v>4220272.7499999935</v>
      </c>
      <c r="LJ67" s="235">
        <f>KX67+KY67+KZ67+LA67+LB67+LC67+LD67+LE67+LF67+LG67+LH67+LI67</f>
        <v>111514291.74000001</v>
      </c>
      <c r="LK67" s="235">
        <f t="shared" ref="LK67:LT67" si="325">LK69+LK74+LK77+LK80+LK83</f>
        <v>8246597.0099999998</v>
      </c>
      <c r="LL67" s="151">
        <f t="shared" si="325"/>
        <v>4019164.58</v>
      </c>
      <c r="LM67" s="151">
        <f t="shared" si="325"/>
        <v>5381655.790000001</v>
      </c>
      <c r="LN67" s="151">
        <f t="shared" si="325"/>
        <v>10849818.960000001</v>
      </c>
      <c r="LO67" s="151">
        <f t="shared" si="325"/>
        <v>17509318.870000001</v>
      </c>
      <c r="LP67" s="151">
        <f t="shared" si="325"/>
        <v>33853138.929999992</v>
      </c>
      <c r="LQ67" s="151">
        <f t="shared" si="325"/>
        <v>10649177.509999996</v>
      </c>
      <c r="LR67" s="151">
        <f t="shared" si="325"/>
        <v>5948250.6300000027</v>
      </c>
      <c r="LS67" s="151">
        <f t="shared" si="325"/>
        <v>3690311.2200000007</v>
      </c>
      <c r="LT67" s="151">
        <f t="shared" si="325"/>
        <v>3050428.3099999987</v>
      </c>
      <c r="LU67" s="151">
        <f>LU69+LU74+LU77+LU80+LU83</f>
        <v>10181653.139999997</v>
      </c>
      <c r="LV67" s="151">
        <f>LV69+LV74+LV77+LV80+LV83</f>
        <v>6451034.6399999987</v>
      </c>
      <c r="LW67" s="235">
        <f>LK67+LL67+LM67+LN67+LO67+LP67+LQ67+LR67+LS67+LT67+LU67+LV67</f>
        <v>119830549.59</v>
      </c>
      <c r="LX67" s="235">
        <f t="shared" ref="LX67:MG67" si="326">LX69+LX74+LX77+LX80+LX83</f>
        <v>4395112.45</v>
      </c>
      <c r="LY67" s="151">
        <f t="shared" si="326"/>
        <v>13584234.469999997</v>
      </c>
      <c r="LZ67" s="151">
        <f t="shared" si="326"/>
        <v>0</v>
      </c>
      <c r="MA67" s="151">
        <f t="shared" si="326"/>
        <v>0</v>
      </c>
      <c r="MB67" s="151">
        <f t="shared" si="326"/>
        <v>0</v>
      </c>
      <c r="MC67" s="151">
        <f t="shared" si="326"/>
        <v>0</v>
      </c>
      <c r="MD67" s="151">
        <f t="shared" si="326"/>
        <v>0</v>
      </c>
      <c r="ME67" s="151">
        <f t="shared" si="326"/>
        <v>0</v>
      </c>
      <c r="MF67" s="151">
        <f t="shared" si="326"/>
        <v>0</v>
      </c>
      <c r="MG67" s="151">
        <f t="shared" si="326"/>
        <v>0</v>
      </c>
      <c r="MH67" s="151">
        <f>MH69+MH74+MH77+MH80+MH83</f>
        <v>0</v>
      </c>
      <c r="MI67" s="151">
        <f>MI69+MI74+MI77+MI80+MI83</f>
        <v>0</v>
      </c>
      <c r="MJ67" s="201">
        <f>LX67+LY67+LZ67+MA67+MB67+MC67+MD67+ME67+MF67+MG67+MH67+MI67</f>
        <v>17979346.919999998</v>
      </c>
    </row>
    <row r="68" spans="1:348" x14ac:dyDescent="0.2">
      <c r="A68" s="33"/>
      <c r="B68" s="34"/>
      <c r="C68" s="35" t="s">
        <v>68</v>
      </c>
      <c r="D68" s="35" t="s">
        <v>68</v>
      </c>
      <c r="E68" s="150"/>
      <c r="F68" s="150"/>
      <c r="G68" s="150"/>
      <c r="H68" s="150"/>
      <c r="I68" s="150"/>
      <c r="J68" s="150"/>
      <c r="K68" s="150"/>
      <c r="L68" s="150"/>
      <c r="M68" s="150"/>
      <c r="N68" s="150"/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  <c r="BM68" s="150"/>
      <c r="BN68" s="150"/>
      <c r="BO68" s="150"/>
      <c r="BP68" s="150"/>
      <c r="BQ68" s="150"/>
      <c r="BR68" s="150"/>
      <c r="BS68" s="150"/>
      <c r="BT68" s="150"/>
      <c r="BU68" s="150"/>
      <c r="BV68" s="150"/>
      <c r="BW68" s="150"/>
      <c r="BX68" s="150"/>
      <c r="BY68" s="150"/>
      <c r="BZ68" s="150"/>
      <c r="CA68" s="150"/>
      <c r="CB68" s="150"/>
      <c r="CC68" s="150"/>
      <c r="CD68" s="150"/>
      <c r="CE68" s="150"/>
      <c r="CF68" s="150"/>
      <c r="CG68" s="150"/>
      <c r="CH68" s="150"/>
      <c r="CI68" s="150"/>
      <c r="CJ68" s="150"/>
      <c r="CK68" s="150"/>
      <c r="CL68" s="150"/>
      <c r="CM68" s="150"/>
      <c r="CN68" s="150"/>
      <c r="CO68" s="150"/>
      <c r="CP68" s="150"/>
      <c r="CQ68" s="150"/>
      <c r="CR68" s="150"/>
      <c r="CS68" s="150"/>
      <c r="CT68" s="150"/>
      <c r="CU68" s="150"/>
      <c r="CV68" s="150"/>
      <c r="CW68" s="150"/>
      <c r="CX68" s="150"/>
      <c r="CY68" s="150"/>
      <c r="CZ68" s="150"/>
      <c r="DA68" s="150"/>
      <c r="DB68" s="150"/>
      <c r="DC68" s="150"/>
      <c r="DD68" s="150"/>
      <c r="DE68" s="150"/>
      <c r="DF68" s="150"/>
      <c r="DG68" s="150"/>
      <c r="DH68" s="150"/>
      <c r="DI68" s="150"/>
      <c r="DJ68" s="150"/>
      <c r="DK68" s="150"/>
      <c r="DL68" s="150"/>
      <c r="DM68" s="150"/>
      <c r="DN68" s="150"/>
      <c r="DO68" s="150"/>
      <c r="DP68" s="150"/>
      <c r="DQ68" s="150"/>
      <c r="DR68" s="150"/>
      <c r="DS68" s="150"/>
      <c r="DT68" s="150"/>
      <c r="DU68" s="150"/>
      <c r="DV68" s="150"/>
      <c r="DW68" s="150"/>
      <c r="DX68" s="150"/>
      <c r="DY68" s="150"/>
      <c r="DZ68" s="150"/>
      <c r="EA68" s="150"/>
      <c r="EB68" s="150"/>
      <c r="EC68" s="150"/>
      <c r="ED68" s="150"/>
      <c r="EE68" s="150"/>
      <c r="EF68" s="150"/>
      <c r="EG68" s="150"/>
      <c r="EH68" s="150"/>
      <c r="EI68" s="150"/>
      <c r="EJ68" s="150"/>
      <c r="EK68" s="150"/>
      <c r="EL68" s="150"/>
      <c r="EM68" s="150"/>
      <c r="EN68" s="150"/>
      <c r="EO68" s="150"/>
      <c r="EP68" s="150"/>
      <c r="EQ68" s="150"/>
      <c r="ER68" s="150"/>
      <c r="ES68" s="150"/>
      <c r="ET68" s="150"/>
      <c r="EU68" s="150"/>
      <c r="EV68" s="150"/>
      <c r="EW68" s="150"/>
      <c r="EX68" s="150"/>
      <c r="EY68" s="150"/>
      <c r="EZ68" s="150"/>
      <c r="FA68" s="150"/>
      <c r="FB68" s="150"/>
      <c r="FC68" s="150"/>
      <c r="FD68" s="150"/>
      <c r="FE68" s="150"/>
      <c r="FF68" s="150"/>
      <c r="FG68" s="150"/>
      <c r="FH68" s="150"/>
      <c r="FI68" s="150"/>
      <c r="FJ68" s="150"/>
      <c r="FK68" s="150"/>
      <c r="FL68" s="150"/>
      <c r="FM68" s="150"/>
      <c r="FN68" s="150"/>
      <c r="FO68" s="150"/>
      <c r="FP68" s="150"/>
      <c r="FQ68" s="150"/>
      <c r="FR68" s="150"/>
      <c r="FS68" s="150"/>
      <c r="FT68" s="150"/>
      <c r="FU68" s="150"/>
      <c r="FV68" s="150"/>
      <c r="FW68" s="150"/>
      <c r="FX68" s="150"/>
      <c r="FY68" s="150"/>
      <c r="FZ68" s="150"/>
      <c r="GA68" s="150"/>
      <c r="GB68" s="150"/>
      <c r="GC68" s="150"/>
      <c r="GD68" s="150"/>
      <c r="GE68" s="150"/>
      <c r="GF68" s="150"/>
      <c r="GG68" s="150"/>
      <c r="GH68" s="150"/>
      <c r="GI68" s="150"/>
      <c r="GJ68" s="150"/>
      <c r="GK68" s="150"/>
      <c r="GL68" s="150"/>
      <c r="GM68" s="150"/>
      <c r="GN68" s="150"/>
      <c r="GO68" s="150"/>
      <c r="GP68" s="150"/>
      <c r="GQ68" s="150"/>
      <c r="GR68" s="150"/>
      <c r="GS68" s="150"/>
      <c r="GT68" s="150"/>
      <c r="GU68" s="150"/>
      <c r="GV68" s="150"/>
      <c r="GW68" s="150"/>
      <c r="GX68" s="150"/>
      <c r="GY68" s="150"/>
      <c r="GZ68" s="150"/>
      <c r="HA68" s="150"/>
      <c r="HB68" s="150"/>
      <c r="HC68" s="150"/>
      <c r="HD68" s="150"/>
      <c r="HE68" s="150"/>
      <c r="HF68" s="150"/>
      <c r="HG68" s="150"/>
      <c r="HH68" s="150"/>
      <c r="HI68" s="150"/>
      <c r="HJ68" s="150"/>
      <c r="HK68" s="150"/>
      <c r="HL68" s="150"/>
      <c r="HM68" s="150"/>
      <c r="HN68" s="150"/>
      <c r="HO68" s="150"/>
      <c r="HP68" s="150"/>
      <c r="HQ68" s="150"/>
      <c r="HR68" s="150"/>
      <c r="HS68" s="150"/>
      <c r="HT68" s="150"/>
      <c r="HU68" s="150"/>
      <c r="HV68" s="150"/>
      <c r="HW68" s="150"/>
      <c r="HX68" s="150"/>
      <c r="HY68" s="150"/>
      <c r="HZ68" s="150"/>
      <c r="IA68" s="150"/>
      <c r="IB68" s="150"/>
      <c r="IC68" s="150"/>
      <c r="ID68" s="150"/>
      <c r="IE68" s="150"/>
      <c r="IF68" s="150"/>
      <c r="IG68" s="150"/>
      <c r="IH68" s="150"/>
      <c r="II68" s="150"/>
      <c r="IJ68" s="150"/>
      <c r="IK68" s="150"/>
      <c r="IL68" s="150"/>
      <c r="IM68" s="150"/>
      <c r="IN68" s="150"/>
      <c r="IO68" s="150"/>
      <c r="IP68" s="150"/>
      <c r="IQ68" s="150"/>
      <c r="IR68" s="150"/>
      <c r="IS68" s="150"/>
      <c r="IT68" s="150"/>
      <c r="IU68" s="150"/>
      <c r="IV68" s="150"/>
      <c r="IW68" s="150"/>
      <c r="IX68" s="150"/>
      <c r="IY68" s="150"/>
      <c r="IZ68" s="150"/>
      <c r="JA68" s="150"/>
      <c r="JB68" s="150"/>
      <c r="JC68" s="150"/>
      <c r="JD68" s="150"/>
      <c r="JE68" s="150"/>
      <c r="JF68" s="150"/>
      <c r="JG68" s="150"/>
      <c r="JH68" s="150"/>
      <c r="JI68" s="150"/>
      <c r="JJ68" s="150"/>
      <c r="JK68" s="150"/>
      <c r="JL68" s="150"/>
      <c r="JM68" s="150"/>
      <c r="JN68" s="150"/>
      <c r="JO68" s="150"/>
      <c r="JP68" s="150"/>
      <c r="JQ68" s="150"/>
      <c r="JR68" s="150"/>
      <c r="JS68" s="150"/>
      <c r="JT68" s="150"/>
      <c r="JU68" s="150"/>
      <c r="JV68" s="150"/>
      <c r="JW68" s="234"/>
      <c r="JX68" s="234"/>
      <c r="JY68" s="150"/>
      <c r="JZ68" s="150"/>
      <c r="KA68" s="150"/>
      <c r="KB68" s="150"/>
      <c r="KC68" s="150"/>
      <c r="KD68" s="150"/>
      <c r="KE68" s="150"/>
      <c r="KF68" s="150"/>
      <c r="KG68" s="150"/>
      <c r="KH68" s="150"/>
      <c r="KI68" s="150"/>
      <c r="KJ68" s="234"/>
      <c r="KK68" s="234"/>
      <c r="KL68" s="150"/>
      <c r="KM68" s="150"/>
      <c r="KN68" s="150"/>
      <c r="KO68" s="150"/>
      <c r="KP68" s="150"/>
      <c r="KQ68" s="150"/>
      <c r="KR68" s="150"/>
      <c r="KS68" s="150"/>
      <c r="KT68" s="150"/>
      <c r="KU68" s="150"/>
      <c r="KV68" s="150"/>
      <c r="KW68" s="234"/>
      <c r="KX68" s="234"/>
      <c r="KY68" s="150"/>
      <c r="KZ68" s="150"/>
      <c r="LA68" s="150"/>
      <c r="LB68" s="150"/>
      <c r="LC68" s="150"/>
      <c r="LD68" s="150"/>
      <c r="LE68" s="150"/>
      <c r="LF68" s="150"/>
      <c r="LG68" s="150"/>
      <c r="LH68" s="150"/>
      <c r="LI68" s="150"/>
      <c r="LJ68" s="234"/>
      <c r="LK68" s="234"/>
      <c r="LL68" s="150"/>
      <c r="LM68" s="150"/>
      <c r="LN68" s="150"/>
      <c r="LO68" s="150"/>
      <c r="LP68" s="150"/>
      <c r="LQ68" s="150"/>
      <c r="LR68" s="150"/>
      <c r="LS68" s="150"/>
      <c r="LT68" s="150"/>
      <c r="LU68" s="150"/>
      <c r="LV68" s="150"/>
      <c r="LW68" s="234"/>
      <c r="LX68" s="234"/>
      <c r="LY68" s="150"/>
      <c r="LZ68" s="150"/>
      <c r="MA68" s="150"/>
      <c r="MB68" s="150"/>
      <c r="MC68" s="150"/>
      <c r="MD68" s="150"/>
      <c r="ME68" s="150"/>
      <c r="MF68" s="150"/>
      <c r="MG68" s="150"/>
      <c r="MH68" s="150"/>
      <c r="MI68" s="150"/>
      <c r="MJ68" s="200"/>
    </row>
    <row r="69" spans="1:348" ht="18" x14ac:dyDescent="0.25">
      <c r="A69" s="36">
        <v>710</v>
      </c>
      <c r="B69" s="37"/>
      <c r="C69" s="2" t="s">
        <v>158</v>
      </c>
      <c r="D69" s="2" t="s">
        <v>370</v>
      </c>
      <c r="E69" s="153">
        <f t="shared" ref="E69:V69" si="327">SUM(E70:E72)</f>
        <v>6663945.9188783178</v>
      </c>
      <c r="F69" s="153">
        <f t="shared" si="327"/>
        <v>17017330.161909532</v>
      </c>
      <c r="G69" s="153">
        <f t="shared" si="327"/>
        <v>8884501.7526289448</v>
      </c>
      <c r="H69" s="153">
        <v>6123017.8601235189</v>
      </c>
      <c r="I69" s="153">
        <f t="shared" si="327"/>
        <v>4460791.1867801705</v>
      </c>
      <c r="J69" s="153">
        <f t="shared" si="327"/>
        <v>6211254.3815723592</v>
      </c>
      <c r="K69" s="153">
        <f t="shared" si="327"/>
        <v>329060.25705224503</v>
      </c>
      <c r="L69" s="153">
        <f t="shared" si="327"/>
        <v>423259.88983475213</v>
      </c>
      <c r="M69" s="153">
        <f t="shared" si="327"/>
        <v>1345547.4878985144</v>
      </c>
      <c r="N69" s="153">
        <f t="shared" si="327"/>
        <v>261362.87764980807</v>
      </c>
      <c r="O69" s="153">
        <f t="shared" si="327"/>
        <v>166716.74177933569</v>
      </c>
      <c r="P69" s="153">
        <f t="shared" si="327"/>
        <v>293302.45368052076</v>
      </c>
      <c r="Q69" s="153">
        <f t="shared" si="327"/>
        <v>184677.01552328496</v>
      </c>
      <c r="R69" s="153">
        <f t="shared" si="327"/>
        <v>126639.95993990987</v>
      </c>
      <c r="S69" s="153">
        <f t="shared" si="327"/>
        <v>897567.18410949758</v>
      </c>
      <c r="T69" s="153">
        <f t="shared" si="327"/>
        <v>114500.91804373226</v>
      </c>
      <c r="U69" s="153">
        <f t="shared" si="327"/>
        <v>229969.95493239863</v>
      </c>
      <c r="V69" s="153">
        <f t="shared" si="327"/>
        <v>1850592.5554999164</v>
      </c>
      <c r="W69" s="153">
        <f>K69+L69+M69+N69+O69+P69+Q69+R69+S69+T69+U69+V69</f>
        <v>6223197.2959439158</v>
      </c>
      <c r="X69" s="153">
        <f t="shared" ref="X69:AI69" si="328">SUM(X70:X72)</f>
        <v>198184.77716574862</v>
      </c>
      <c r="Y69" s="153">
        <f t="shared" si="328"/>
        <v>198184.77716574862</v>
      </c>
      <c r="Z69" s="153">
        <f t="shared" si="328"/>
        <v>323443.4985812052</v>
      </c>
      <c r="AA69" s="153">
        <f t="shared" si="328"/>
        <v>232907.69487564682</v>
      </c>
      <c r="AB69" s="153">
        <f t="shared" si="328"/>
        <v>477891.83775663498</v>
      </c>
      <c r="AC69" s="153">
        <f t="shared" si="328"/>
        <v>817017.19245534972</v>
      </c>
      <c r="AD69" s="153">
        <f t="shared" si="328"/>
        <v>388495.24286429642</v>
      </c>
      <c r="AE69" s="153">
        <f t="shared" si="328"/>
        <v>-119725.42146553163</v>
      </c>
      <c r="AF69" s="153">
        <f t="shared" si="328"/>
        <v>652628.94341512269</v>
      </c>
      <c r="AG69" s="153">
        <f t="shared" si="328"/>
        <v>330741.9462527124</v>
      </c>
      <c r="AH69" s="153">
        <f t="shared" si="328"/>
        <v>399926.97379402444</v>
      </c>
      <c r="AI69" s="153">
        <f t="shared" si="328"/>
        <v>1129248.0387247538</v>
      </c>
      <c r="AJ69" s="153">
        <f>X69+Y69+Z69+AA69+AB69+AC69+AD69+AE69+AF69+AG69+AH69+AI69</f>
        <v>5028945.5015857127</v>
      </c>
      <c r="AK69" s="153">
        <f t="shared" ref="AK69:AP69" si="329">SUM(AK70:AK72)</f>
        <v>826798.53113002842</v>
      </c>
      <c r="AL69" s="153">
        <f t="shared" si="329"/>
        <v>151084.96077449509</v>
      </c>
      <c r="AM69" s="153">
        <f t="shared" si="329"/>
        <v>448585.37806710065</v>
      </c>
      <c r="AN69" s="153">
        <f t="shared" si="329"/>
        <v>373163.91253546992</v>
      </c>
      <c r="AO69" s="153">
        <f t="shared" si="329"/>
        <v>392634.96912034723</v>
      </c>
      <c r="AP69" s="153">
        <f t="shared" si="329"/>
        <v>366620.76448005345</v>
      </c>
      <c r="AQ69" s="153">
        <f t="shared" ref="AQ69:AV69" si="330">SUM(AQ70:AQ72)</f>
        <v>359067.76831914543</v>
      </c>
      <c r="AR69" s="153">
        <f t="shared" si="330"/>
        <v>313662.18227341032</v>
      </c>
      <c r="AS69" s="153">
        <f t="shared" si="330"/>
        <v>1071187.0258304125</v>
      </c>
      <c r="AT69" s="153">
        <f t="shared" si="330"/>
        <v>912239.07477883447</v>
      </c>
      <c r="AU69" s="153">
        <f t="shared" si="330"/>
        <v>-73313.922759138513</v>
      </c>
      <c r="AV69" s="153">
        <f t="shared" si="330"/>
        <v>644917.37606409623</v>
      </c>
      <c r="AW69" s="153">
        <f>AK69+AL69+AM69+AN69+AO69+AP69+AQ69+AR69+AS69+AT69+AU69+AV69</f>
        <v>5786648.0206142562</v>
      </c>
      <c r="AX69" s="153">
        <f t="shared" ref="AX69:BC69" si="331">SUM(AX70:AX72)</f>
        <v>316387.23351694207</v>
      </c>
      <c r="AY69" s="153">
        <f t="shared" si="331"/>
        <v>226924.17568018695</v>
      </c>
      <c r="AZ69" s="153">
        <f t="shared" si="331"/>
        <v>683207.48113837431</v>
      </c>
      <c r="BA69" s="153">
        <f t="shared" si="331"/>
        <v>416776.50304623612</v>
      </c>
      <c r="BB69" s="153">
        <f t="shared" si="331"/>
        <v>280183.10056751792</v>
      </c>
      <c r="BC69" s="153">
        <f t="shared" si="331"/>
        <v>266156.66954598553</v>
      </c>
      <c r="BD69" s="153">
        <f t="shared" ref="BD69:BI69" si="332">SUM(BD70:BD72)</f>
        <v>290741.89421632455</v>
      </c>
      <c r="BE69" s="153">
        <f t="shared" si="332"/>
        <v>121747.30641796018</v>
      </c>
      <c r="BF69" s="153">
        <f t="shared" si="332"/>
        <v>290984.97358537791</v>
      </c>
      <c r="BG69" s="153">
        <f t="shared" si="332"/>
        <v>113390.91971290269</v>
      </c>
      <c r="BH69" s="153">
        <f t="shared" si="332"/>
        <v>71940.345977299396</v>
      </c>
      <c r="BI69" s="153">
        <f t="shared" si="332"/>
        <v>137848.66825237847</v>
      </c>
      <c r="BJ69" s="153">
        <f>AX69+AY69+AZ69+BA69+BB69+BC69+BD69+BE69+BF69+BG69+BH69+BI69</f>
        <v>3216289.2716574855</v>
      </c>
      <c r="BK69" s="153">
        <f>SUM(BK70:BK72)</f>
        <v>74936.154231347027</v>
      </c>
      <c r="BL69" s="153">
        <f t="shared" ref="BL69:BU69" si="333">SUM(BL70:BL72)</f>
        <v>40538.402645635106</v>
      </c>
      <c r="BM69" s="153">
        <f t="shared" si="333"/>
        <v>160203.35311300287</v>
      </c>
      <c r="BN69" s="153">
        <f t="shared" si="333"/>
        <v>52886.772825905515</v>
      </c>
      <c r="BO69" s="153">
        <f t="shared" si="333"/>
        <v>56454.117384409918</v>
      </c>
      <c r="BP69" s="153">
        <f t="shared" si="333"/>
        <v>41470.943456851979</v>
      </c>
      <c r="BQ69" s="153">
        <f t="shared" si="333"/>
        <v>48942.38411784343</v>
      </c>
      <c r="BR69" s="153">
        <f t="shared" si="333"/>
        <v>70707.425262894423</v>
      </c>
      <c r="BS69" s="153">
        <f t="shared" si="333"/>
        <v>56019.315681856024</v>
      </c>
      <c r="BT69" s="153">
        <f t="shared" si="333"/>
        <v>65943.941620764497</v>
      </c>
      <c r="BU69" s="153">
        <f t="shared" si="333"/>
        <v>59336.377065598383</v>
      </c>
      <c r="BV69" s="153">
        <f>SUM(BV70:BV72)</f>
        <v>60302.985978968543</v>
      </c>
      <c r="BW69" s="153">
        <f>BK69+BL69+BM69+BN69+BO69+BP69+BQ69+BR69+BS69+BT69+BU69+BV69</f>
        <v>787742.17338507762</v>
      </c>
      <c r="BX69" s="153">
        <f t="shared" ref="BX69:CI69" si="334">SUM(BX70:BX72)</f>
        <v>70896.179644466698</v>
      </c>
      <c r="BY69" s="153">
        <f t="shared" si="334"/>
        <v>69378.575321315308</v>
      </c>
      <c r="BZ69" s="153">
        <f t="shared" si="334"/>
        <v>62235.993740610924</v>
      </c>
      <c r="CA69" s="153">
        <f t="shared" si="334"/>
        <v>52892.503797362682</v>
      </c>
      <c r="CB69" s="153">
        <f t="shared" si="334"/>
        <v>64856.201594057784</v>
      </c>
      <c r="CC69" s="153">
        <f t="shared" si="334"/>
        <v>58918.237731597401</v>
      </c>
      <c r="CD69" s="153">
        <f t="shared" si="334"/>
        <v>60349.877023869121</v>
      </c>
      <c r="CE69" s="153">
        <f t="shared" si="334"/>
        <v>68483.760807878542</v>
      </c>
      <c r="CF69" s="153">
        <f t="shared" si="334"/>
        <v>58865.466741779324</v>
      </c>
      <c r="CG69" s="153">
        <f t="shared" si="334"/>
        <v>63855.189993323249</v>
      </c>
      <c r="CH69" s="153">
        <f t="shared" si="334"/>
        <v>50360.724878985166</v>
      </c>
      <c r="CI69" s="153">
        <f t="shared" si="334"/>
        <v>65527.881029878168</v>
      </c>
      <c r="CJ69" s="153">
        <f>BX69+BY69+BZ69+CA69+CB69+CC69+CD69+CE69+CF69+CG69+CH69+CI69</f>
        <v>746620.59230512439</v>
      </c>
      <c r="CK69" s="153">
        <f t="shared" ref="CK69:CV69" si="335">SUM(CK70:CK72)</f>
        <v>75462.147095643479</v>
      </c>
      <c r="CL69" s="153">
        <f t="shared" si="335"/>
        <v>55494.434276414628</v>
      </c>
      <c r="CM69" s="153">
        <f t="shared" si="335"/>
        <v>60731.619387414466</v>
      </c>
      <c r="CN69" s="153">
        <f t="shared" si="335"/>
        <v>47315.561300283734</v>
      </c>
      <c r="CO69" s="153">
        <f t="shared" si="335"/>
        <v>63925.054248038738</v>
      </c>
      <c r="CP69" s="153">
        <f t="shared" si="335"/>
        <v>38891.670839592727</v>
      </c>
      <c r="CQ69" s="153">
        <f t="shared" si="335"/>
        <v>289822.81113336678</v>
      </c>
      <c r="CR69" s="153">
        <f t="shared" si="335"/>
        <v>50609.247204139545</v>
      </c>
      <c r="CS69" s="153">
        <f t="shared" si="335"/>
        <v>64605.241195126022</v>
      </c>
      <c r="CT69" s="153">
        <f t="shared" si="335"/>
        <v>45651.811049908203</v>
      </c>
      <c r="CU69" s="153">
        <f t="shared" si="335"/>
        <v>59969.120347187454</v>
      </c>
      <c r="CV69" s="153">
        <f t="shared" si="335"/>
        <v>84832.23113837422</v>
      </c>
      <c r="CW69" s="153">
        <f>CK69+CL69+CM69+CN69+CO69+CP69+CQ69+CR69+CS69+CT69+CU69+CV69</f>
        <v>937310.94921548991</v>
      </c>
      <c r="CX69" s="153">
        <f t="shared" ref="CX69:DI69" si="336">SUM(CX70:CX72)</f>
        <v>129362.75880487399</v>
      </c>
      <c r="CY69" s="153">
        <f t="shared" si="336"/>
        <v>131757.23335002505</v>
      </c>
      <c r="CZ69" s="153">
        <f t="shared" si="336"/>
        <v>162520.62593890834</v>
      </c>
      <c r="DA69" s="153">
        <f t="shared" si="336"/>
        <v>135707.4367801703</v>
      </c>
      <c r="DB69" s="153">
        <f t="shared" si="336"/>
        <v>156770.1916624938</v>
      </c>
      <c r="DC69" s="153">
        <f t="shared" si="336"/>
        <v>150632.17342680687</v>
      </c>
      <c r="DD69" s="153">
        <f t="shared" si="336"/>
        <v>182821.67305124356</v>
      </c>
      <c r="DE69" s="153">
        <f t="shared" si="336"/>
        <v>162723.14521782662</v>
      </c>
      <c r="DF69" s="153">
        <f t="shared" si="336"/>
        <v>120517.00771991329</v>
      </c>
      <c r="DG69" s="153">
        <f t="shared" si="336"/>
        <v>136085.1815222833</v>
      </c>
      <c r="DH69" s="153">
        <f t="shared" si="336"/>
        <v>149352.25233683881</v>
      </c>
      <c r="DI69" s="153">
        <f t="shared" si="336"/>
        <v>143259.7776247705</v>
      </c>
      <c r="DJ69" s="153">
        <f>CX69+CY69+CZ69+DA69+DB69+DC69+DD69+DE69+DF69+DG69+DH69+DI69</f>
        <v>1761509.4574361544</v>
      </c>
      <c r="DK69" s="153">
        <f t="shared" ref="DK69:DV69" si="337">SUM(DK70:DK72)</f>
        <v>189925.16520614258</v>
      </c>
      <c r="DL69" s="153">
        <f t="shared" si="337"/>
        <v>110983.5724837256</v>
      </c>
      <c r="DM69" s="153">
        <f t="shared" si="337"/>
        <v>159202.30324653647</v>
      </c>
      <c r="DN69" s="153">
        <f t="shared" si="337"/>
        <v>88692.785177766622</v>
      </c>
      <c r="DO69" s="153">
        <f t="shared" si="337"/>
        <v>127221.35332164919</v>
      </c>
      <c r="DP69" s="153">
        <f t="shared" si="337"/>
        <v>136238.80070105163</v>
      </c>
      <c r="DQ69" s="153">
        <f t="shared" si="337"/>
        <v>120364.50058420953</v>
      </c>
      <c r="DR69" s="153">
        <f t="shared" si="337"/>
        <v>146046.47204139541</v>
      </c>
      <c r="DS69" s="153">
        <f t="shared" si="337"/>
        <v>204051.58541979644</v>
      </c>
      <c r="DT69" s="153">
        <f t="shared" si="337"/>
        <v>150541.44921548996</v>
      </c>
      <c r="DU69" s="153">
        <f t="shared" si="337"/>
        <v>227594.19971624104</v>
      </c>
      <c r="DV69" s="153">
        <f t="shared" si="337"/>
        <v>221983.31405441486</v>
      </c>
      <c r="DW69" s="153">
        <f>DK69+DL69+DM69+DN69+DO69+DP69+DQ69+DR69+DS69+DT69+DU69+DV69</f>
        <v>1882845.5011684194</v>
      </c>
      <c r="DX69" s="153">
        <f t="shared" ref="DX69:EI69" si="338">SUM(DX70:DX72)</f>
        <v>57583.25</v>
      </c>
      <c r="DY69" s="153">
        <f t="shared" si="338"/>
        <v>23466.489999999998</v>
      </c>
      <c r="DZ69" s="153">
        <f t="shared" si="338"/>
        <v>425291.81000000006</v>
      </c>
      <c r="EA69" s="153">
        <f t="shared" si="338"/>
        <v>229545.52000000002</v>
      </c>
      <c r="EB69" s="153">
        <f t="shared" si="338"/>
        <v>281040.93</v>
      </c>
      <c r="EC69" s="153">
        <f t="shared" si="338"/>
        <v>269826.26</v>
      </c>
      <c r="ED69" s="153">
        <f t="shared" si="338"/>
        <v>278928.16000000003</v>
      </c>
      <c r="EE69" s="153">
        <f t="shared" si="338"/>
        <v>327338.80000000005</v>
      </c>
      <c r="EF69" s="153">
        <f t="shared" si="338"/>
        <v>332890.01</v>
      </c>
      <c r="EG69" s="153">
        <f t="shared" si="338"/>
        <v>435074.99</v>
      </c>
      <c r="EH69" s="153">
        <f t="shared" si="338"/>
        <v>446124.7</v>
      </c>
      <c r="EI69" s="153">
        <f t="shared" si="338"/>
        <v>500787.07</v>
      </c>
      <c r="EJ69" s="153">
        <f>DX69+DY69+DZ69+EA69+EB69+EC69+ED69+EE69+EF69+EG69+EH69+EI69</f>
        <v>3607897.9899999998</v>
      </c>
      <c r="EK69" s="153">
        <f t="shared" ref="EK69:EV69" si="339">SUM(EK70:EK72)</f>
        <v>379585.16000000003</v>
      </c>
      <c r="EL69" s="153">
        <f t="shared" si="339"/>
        <v>449999.11</v>
      </c>
      <c r="EM69" s="153">
        <f t="shared" si="339"/>
        <v>454011.62</v>
      </c>
      <c r="EN69" s="153">
        <f t="shared" si="339"/>
        <v>562254.17000000004</v>
      </c>
      <c r="EO69" s="153">
        <f t="shared" si="339"/>
        <v>531245.32999999996</v>
      </c>
      <c r="EP69" s="153">
        <f t="shared" si="339"/>
        <v>653762.84</v>
      </c>
      <c r="EQ69" s="153">
        <f t="shared" si="339"/>
        <v>768756.62</v>
      </c>
      <c r="ER69" s="153">
        <f t="shared" si="339"/>
        <v>676794.80999999994</v>
      </c>
      <c r="ES69" s="153">
        <f t="shared" si="339"/>
        <v>712023.98</v>
      </c>
      <c r="ET69" s="153">
        <f t="shared" si="339"/>
        <v>832983.32000000007</v>
      </c>
      <c r="EU69" s="153">
        <f t="shared" si="339"/>
        <v>788906.20000000007</v>
      </c>
      <c r="EV69" s="153">
        <f t="shared" si="339"/>
        <v>1206688.8</v>
      </c>
      <c r="EW69" s="153">
        <f>EK69+EL69+EM69+EN69+EO69+EP69+EQ69+ER69+ES69+ET69+EU69+EV69</f>
        <v>8017011.9600000009</v>
      </c>
      <c r="EX69" s="153">
        <f t="shared" ref="EX69:FI69" si="340">SUM(EX70:EX72)</f>
        <v>434200.63</v>
      </c>
      <c r="EY69" s="153">
        <f t="shared" si="340"/>
        <v>352989</v>
      </c>
      <c r="EZ69" s="153">
        <f t="shared" si="340"/>
        <v>194407.45</v>
      </c>
      <c r="FA69" s="153">
        <f t="shared" si="340"/>
        <v>102065.7900000001</v>
      </c>
      <c r="FB69" s="153">
        <f t="shared" si="340"/>
        <v>87108.149999999907</v>
      </c>
      <c r="FC69" s="153">
        <f t="shared" si="340"/>
        <v>78367.3100000001</v>
      </c>
      <c r="FD69" s="153">
        <f t="shared" si="340"/>
        <v>77617.709999999992</v>
      </c>
      <c r="FE69" s="153">
        <f t="shared" si="340"/>
        <v>50135.829999999856</v>
      </c>
      <c r="FF69" s="153">
        <f t="shared" si="340"/>
        <v>46916.420000000056</v>
      </c>
      <c r="FG69" s="153">
        <f t="shared" si="340"/>
        <v>48766.110000000073</v>
      </c>
      <c r="FH69" s="153">
        <f t="shared" si="340"/>
        <v>49639.18</v>
      </c>
      <c r="FI69" s="153">
        <f t="shared" si="340"/>
        <v>58981.650000000009</v>
      </c>
      <c r="FJ69" s="153">
        <f>EX69+EY69+EZ69+FA69+FB69+FC69+FD69+FE69+FF69+FG69+FH69+FI69</f>
        <v>1581195.23</v>
      </c>
      <c r="FK69" s="153">
        <f t="shared" ref="FK69:FV69" si="341">SUM(FK70:FK72)</f>
        <v>49257.82</v>
      </c>
      <c r="FL69" s="153">
        <f t="shared" si="341"/>
        <v>42814.94</v>
      </c>
      <c r="FM69" s="153">
        <f t="shared" si="341"/>
        <v>47320.820000000007</v>
      </c>
      <c r="FN69" s="153">
        <f t="shared" si="341"/>
        <v>38860.68</v>
      </c>
      <c r="FO69" s="153">
        <f t="shared" si="341"/>
        <v>44634.21</v>
      </c>
      <c r="FP69" s="153">
        <f t="shared" si="341"/>
        <v>40285.32</v>
      </c>
      <c r="FQ69" s="153">
        <f t="shared" si="341"/>
        <v>40843.500000000015</v>
      </c>
      <c r="FR69" s="153">
        <f t="shared" si="341"/>
        <v>40271.54</v>
      </c>
      <c r="FS69" s="153">
        <f t="shared" si="341"/>
        <v>40005.589999999997</v>
      </c>
      <c r="FT69" s="153">
        <f t="shared" si="341"/>
        <v>44541.93</v>
      </c>
      <c r="FU69" s="153">
        <f t="shared" si="341"/>
        <v>39291.12000000001</v>
      </c>
      <c r="FV69" s="153">
        <f t="shared" si="341"/>
        <v>37391.269999999982</v>
      </c>
      <c r="FW69" s="153">
        <f>FK69+FL69+FM69+FN69+FO69+FP69+FQ69+FR69+FS69+FT69+FU69+FV69</f>
        <v>505518.73999999987</v>
      </c>
      <c r="FX69" s="153">
        <f t="shared" ref="FX69:GF69" si="342">SUM(FX70:FX72)</f>
        <v>45576.53</v>
      </c>
      <c r="FY69" s="153">
        <f t="shared" si="342"/>
        <v>27671.86</v>
      </c>
      <c r="FZ69" s="153">
        <f t="shared" si="342"/>
        <v>38522.229999999996</v>
      </c>
      <c r="GA69" s="153">
        <f t="shared" si="342"/>
        <v>33995.32</v>
      </c>
      <c r="GB69" s="153">
        <f t="shared" si="342"/>
        <v>37039.759999999995</v>
      </c>
      <c r="GC69" s="153">
        <f t="shared" si="342"/>
        <v>32938.94</v>
      </c>
      <c r="GD69" s="153">
        <f t="shared" si="342"/>
        <v>39371.21</v>
      </c>
      <c r="GE69" s="153">
        <f t="shared" si="342"/>
        <v>34844.75</v>
      </c>
      <c r="GF69" s="153">
        <f t="shared" si="342"/>
        <v>30240.269999999997</v>
      </c>
      <c r="GG69" s="153">
        <f>SUM(GG70:GG72)</f>
        <v>33554.25</v>
      </c>
      <c r="GH69" s="153">
        <f>SUM(GH70:GH72)</f>
        <v>32462.080000000053</v>
      </c>
      <c r="GI69" s="153">
        <f>SUM(GI70:GI72)</f>
        <v>42286.97</v>
      </c>
      <c r="GJ69" s="153">
        <f>FY69+FZ69+GA69+GB69+GC69+GD69+GE69+GF69+GH69+GG69+GI69+FX69</f>
        <v>428504.17000000004</v>
      </c>
      <c r="GK69" s="153">
        <f t="shared" ref="GK69:GT69" si="343">SUM(GK70:GK72)</f>
        <v>28754.89</v>
      </c>
      <c r="GL69" s="153">
        <f t="shared" si="343"/>
        <v>33358.14</v>
      </c>
      <c r="GM69" s="153">
        <f t="shared" si="343"/>
        <v>36922.450000000004</v>
      </c>
      <c r="GN69" s="153">
        <f t="shared" si="343"/>
        <v>33792</v>
      </c>
      <c r="GO69" s="153">
        <f t="shared" si="343"/>
        <v>33358.35</v>
      </c>
      <c r="GP69" s="153">
        <f t="shared" si="343"/>
        <v>28385.78</v>
      </c>
      <c r="GQ69" s="153">
        <f t="shared" si="343"/>
        <v>31966.52</v>
      </c>
      <c r="GR69" s="153">
        <f t="shared" si="343"/>
        <v>32830.76</v>
      </c>
      <c r="GS69" s="153">
        <f t="shared" si="343"/>
        <v>29512.34</v>
      </c>
      <c r="GT69" s="153">
        <f t="shared" si="343"/>
        <v>31439.770000000004</v>
      </c>
      <c r="GU69" s="153">
        <f>SUM(GU70:GU72)</f>
        <v>24535.09</v>
      </c>
      <c r="GV69" s="153">
        <f>SUM(GV70:GV72)</f>
        <v>46638.55</v>
      </c>
      <c r="GW69" s="153">
        <f>GK69+GL69+GM69+GN69+GO69+GP69+GQ69+GR69+GS69+GT69+GU69+GV69</f>
        <v>391494.64000000007</v>
      </c>
      <c r="GX69" s="153">
        <f t="shared" ref="GX69:HG69" si="344">SUM(GX70:GX72)</f>
        <v>29827.360000000001</v>
      </c>
      <c r="GY69" s="153">
        <f t="shared" si="344"/>
        <v>22050.07</v>
      </c>
      <c r="GZ69" s="153">
        <f t="shared" si="344"/>
        <v>34265.579999999994</v>
      </c>
      <c r="HA69" s="153">
        <f t="shared" si="344"/>
        <v>38704.720000000001</v>
      </c>
      <c r="HB69" s="153">
        <f t="shared" si="344"/>
        <v>27673.009999999995</v>
      </c>
      <c r="HC69" s="153">
        <f t="shared" si="344"/>
        <v>27200.99</v>
      </c>
      <c r="HD69" s="153">
        <f t="shared" si="344"/>
        <v>28187.51999999999</v>
      </c>
      <c r="HE69" s="153">
        <f t="shared" si="344"/>
        <v>25311.39000000001</v>
      </c>
      <c r="HF69" s="153">
        <f t="shared" si="344"/>
        <v>29381.569999999992</v>
      </c>
      <c r="HG69" s="153">
        <f t="shared" si="344"/>
        <v>32358.299999999996</v>
      </c>
      <c r="HH69" s="153">
        <f>SUM(HH70:HH72)</f>
        <v>30292.30999999999</v>
      </c>
      <c r="HI69" s="153">
        <f>SUM(HI70:HI72)</f>
        <v>30436.780000000046</v>
      </c>
      <c r="HJ69" s="153">
        <f>GX69+GY69+GZ69+HA69+HB69+HC69+HD69+HE69+HF69+HG69+HH69+HI69</f>
        <v>355689.6</v>
      </c>
      <c r="HK69" s="153">
        <f t="shared" ref="HK69:HT69" si="345">SUM(HK70:HK72)</f>
        <v>41194.17</v>
      </c>
      <c r="HL69" s="153">
        <f t="shared" si="345"/>
        <v>27575.949999999997</v>
      </c>
      <c r="HM69" s="153">
        <f t="shared" si="345"/>
        <v>33834.589999999997</v>
      </c>
      <c r="HN69" s="153">
        <f t="shared" si="345"/>
        <v>28253.52</v>
      </c>
      <c r="HO69" s="153">
        <f t="shared" si="345"/>
        <v>26069.259999999995</v>
      </c>
      <c r="HP69" s="153">
        <f t="shared" si="345"/>
        <v>25366.049999999992</v>
      </c>
      <c r="HQ69" s="153">
        <f t="shared" si="345"/>
        <v>28983.920000000013</v>
      </c>
      <c r="HR69" s="153">
        <f t="shared" si="345"/>
        <v>24682.37999999999</v>
      </c>
      <c r="HS69" s="153">
        <f t="shared" si="345"/>
        <v>35073.400000000009</v>
      </c>
      <c r="HT69" s="153">
        <f t="shared" si="345"/>
        <v>30873.640000000029</v>
      </c>
      <c r="HU69" s="153">
        <f>SUM(HU70:HU72)</f>
        <v>24812.24999999996</v>
      </c>
      <c r="HV69" s="153">
        <f>SUM(HV70:HV72)</f>
        <v>41507.770000000048</v>
      </c>
      <c r="HW69" s="153">
        <f>HK69+HL69+HM69+HN69+HO69+HP69+HQ69+HR69+HS69+HT69+HU69+HV69</f>
        <v>368226.9</v>
      </c>
      <c r="HX69" s="153">
        <f t="shared" ref="HX69:IG69" si="346">SUM(HX70:HX72)</f>
        <v>84794.79</v>
      </c>
      <c r="HY69" s="153">
        <f t="shared" si="346"/>
        <v>21749.870000000006</v>
      </c>
      <c r="HZ69" s="153">
        <f t="shared" si="346"/>
        <v>59754.759999999995</v>
      </c>
      <c r="IA69" s="153">
        <f t="shared" si="346"/>
        <v>28992.840000000011</v>
      </c>
      <c r="IB69" s="153">
        <f t="shared" si="346"/>
        <v>29232.369999999995</v>
      </c>
      <c r="IC69" s="153">
        <f t="shared" si="346"/>
        <v>28421.919999999998</v>
      </c>
      <c r="ID69" s="153">
        <f t="shared" si="346"/>
        <v>34507.109999999986</v>
      </c>
      <c r="IE69" s="153">
        <f t="shared" si="346"/>
        <v>22199.170000000027</v>
      </c>
      <c r="IF69" s="153">
        <f t="shared" si="346"/>
        <v>30120.329999999973</v>
      </c>
      <c r="IG69" s="153">
        <f t="shared" si="346"/>
        <v>26572.330000000031</v>
      </c>
      <c r="IH69" s="153">
        <f>SUM(IH70:IH72)</f>
        <v>33471.40999999996</v>
      </c>
      <c r="II69" s="153">
        <f>SUM(II70:II72)</f>
        <v>30830.25</v>
      </c>
      <c r="IJ69" s="153">
        <f>HX69+HY69+HZ69+IA69+IB69+IC69+ID69+IE69+IF69+IG69+IH69+II69</f>
        <v>430647.14999999997</v>
      </c>
      <c r="IK69" s="153">
        <f t="shared" ref="IK69:IT69" si="347">SUM(IK70:IK72)</f>
        <v>27666.13</v>
      </c>
      <c r="IL69" s="153">
        <f t="shared" si="347"/>
        <v>23643.31</v>
      </c>
      <c r="IM69" s="153">
        <f t="shared" si="347"/>
        <v>35026.35</v>
      </c>
      <c r="IN69" s="153">
        <f t="shared" si="347"/>
        <v>28832.459999999995</v>
      </c>
      <c r="IO69" s="153">
        <f t="shared" si="347"/>
        <v>29626.210000000006</v>
      </c>
      <c r="IP69" s="153">
        <f t="shared" si="347"/>
        <v>25743.299999999985</v>
      </c>
      <c r="IQ69" s="153">
        <f t="shared" si="347"/>
        <v>27565.800000000025</v>
      </c>
      <c r="IR69" s="153">
        <f t="shared" si="347"/>
        <v>28290.459999999981</v>
      </c>
      <c r="IS69" s="153">
        <f t="shared" si="347"/>
        <v>31693.100000000024</v>
      </c>
      <c r="IT69" s="153">
        <f t="shared" si="347"/>
        <v>30513.579999999973</v>
      </c>
      <c r="IU69" s="153">
        <f>SUM(IU70:IU72)</f>
        <v>30894.870000000043</v>
      </c>
      <c r="IV69" s="153">
        <f>SUM(IV70:IV72)</f>
        <v>26129.639999999963</v>
      </c>
      <c r="IW69" s="153">
        <f>IK69+IL69+IM69+IN69+IO69+IP69+IQ69+IR69+IS69+IT69+IU69+IV69</f>
        <v>345625.21</v>
      </c>
      <c r="IX69" s="153">
        <f t="shared" ref="IX69:JG69" si="348">SUM(IX70:IX72)</f>
        <v>27941.239999999998</v>
      </c>
      <c r="IY69" s="153">
        <f t="shared" si="348"/>
        <v>21889.51</v>
      </c>
      <c r="IZ69" s="153">
        <f t="shared" si="348"/>
        <v>41609.270000000004</v>
      </c>
      <c r="JA69" s="153">
        <f t="shared" si="348"/>
        <v>90897.499999999985</v>
      </c>
      <c r="JB69" s="153">
        <f t="shared" si="348"/>
        <v>29445.040000000008</v>
      </c>
      <c r="JC69" s="153">
        <f t="shared" si="348"/>
        <v>33304.639999999999</v>
      </c>
      <c r="JD69" s="153">
        <f t="shared" si="348"/>
        <v>25240.78</v>
      </c>
      <c r="JE69" s="153">
        <f t="shared" si="348"/>
        <v>32862.490000000005</v>
      </c>
      <c r="JF69" s="153">
        <f t="shared" si="348"/>
        <v>31264.090000000011</v>
      </c>
      <c r="JG69" s="153">
        <f t="shared" si="348"/>
        <v>27772.569999999963</v>
      </c>
      <c r="JH69" s="153">
        <f>SUM(JH70:JH72)</f>
        <v>30184.309999999998</v>
      </c>
      <c r="JI69" s="153">
        <f>SUM(JI70:JI72)</f>
        <v>30033.030000000013</v>
      </c>
      <c r="JJ69" s="153">
        <f>IX69+IY69+IZ69+JA69+JB69+JC69+JD69+JE69+JF69+JG69+JH69+JI69</f>
        <v>422444.47</v>
      </c>
      <c r="JK69" s="153">
        <f t="shared" ref="JK69:JT69" si="349">SUM(JK70:JK72)</f>
        <v>36600.120000000003</v>
      </c>
      <c r="JL69" s="153">
        <f t="shared" si="349"/>
        <v>28180.87</v>
      </c>
      <c r="JM69" s="153">
        <f t="shared" si="349"/>
        <v>37807.79</v>
      </c>
      <c r="JN69" s="153">
        <f t="shared" si="349"/>
        <v>31418.7</v>
      </c>
      <c r="JO69" s="153">
        <f t="shared" si="349"/>
        <v>33021.349999999991</v>
      </c>
      <c r="JP69" s="153">
        <f t="shared" si="349"/>
        <v>28843.620000000006</v>
      </c>
      <c r="JQ69" s="153">
        <f t="shared" si="349"/>
        <v>30358.269999999997</v>
      </c>
      <c r="JR69" s="153">
        <f t="shared" si="349"/>
        <v>23631.899999999998</v>
      </c>
      <c r="JS69" s="153">
        <f t="shared" si="349"/>
        <v>36760.169999999976</v>
      </c>
      <c r="JT69" s="153">
        <f t="shared" si="349"/>
        <v>33251.210000000028</v>
      </c>
      <c r="JU69" s="153">
        <f>SUM(JU70:JU72)</f>
        <v>30776.540000000012</v>
      </c>
      <c r="JV69" s="153">
        <f>SUM(JV70:JV72)</f>
        <v>33949.119999999981</v>
      </c>
      <c r="JW69" s="236">
        <f>JK69+JL69+JM69+JN69+JO69+JP69+JQ69+JR69+JS69+JT69+JU69+JV69</f>
        <v>384599.66000000003</v>
      </c>
      <c r="JX69" s="236">
        <f t="shared" ref="JX69:KG69" si="350">SUM(JX70:JX72)</f>
        <v>31146.31</v>
      </c>
      <c r="JY69" s="153">
        <f t="shared" si="350"/>
        <v>19333.040000000005</v>
      </c>
      <c r="JZ69" s="153">
        <f t="shared" si="350"/>
        <v>45151.61</v>
      </c>
      <c r="KA69" s="153">
        <f t="shared" si="350"/>
        <v>28158.989999999994</v>
      </c>
      <c r="KB69" s="153">
        <f t="shared" si="350"/>
        <v>31259.329999999994</v>
      </c>
      <c r="KC69" s="153">
        <f t="shared" si="350"/>
        <v>34711.23000000001</v>
      </c>
      <c r="KD69" s="153">
        <f t="shared" si="350"/>
        <v>29434.709999999988</v>
      </c>
      <c r="KE69" s="153">
        <f t="shared" si="350"/>
        <v>29498.12</v>
      </c>
      <c r="KF69" s="153">
        <f t="shared" si="350"/>
        <v>25082.220000000019</v>
      </c>
      <c r="KG69" s="153">
        <f t="shared" si="350"/>
        <v>21366.890000000018</v>
      </c>
      <c r="KH69" s="153">
        <f>SUM(KH70:KH72)</f>
        <v>28877.870000000003</v>
      </c>
      <c r="KI69" s="153">
        <f>SUM(KI70:KI72)</f>
        <v>34350.96999999995</v>
      </c>
      <c r="KJ69" s="236">
        <f>JX69+JY69+JZ69+KA69+KB69+KC69+KD69+KE69+KF69+KG69+KH69+KI69</f>
        <v>358371.29</v>
      </c>
      <c r="KK69" s="236">
        <f t="shared" ref="KK69:KT69" si="351">SUM(KK70:KK72)</f>
        <v>22208.030000000002</v>
      </c>
      <c r="KL69" s="153">
        <f t="shared" si="351"/>
        <v>22650.689999999995</v>
      </c>
      <c r="KM69" s="153">
        <f t="shared" si="351"/>
        <v>18716.550000000007</v>
      </c>
      <c r="KN69" s="153">
        <f t="shared" si="351"/>
        <v>20635.859999999993</v>
      </c>
      <c r="KO69" s="153">
        <f t="shared" si="351"/>
        <v>17871.530000000013</v>
      </c>
      <c r="KP69" s="153">
        <f t="shared" si="351"/>
        <v>36366.159999999996</v>
      </c>
      <c r="KQ69" s="153">
        <f t="shared" si="351"/>
        <v>22367.969999999987</v>
      </c>
      <c r="KR69" s="153">
        <f t="shared" si="351"/>
        <v>24306.330000000027</v>
      </c>
      <c r="KS69" s="153">
        <f t="shared" si="351"/>
        <v>22643.469999999994</v>
      </c>
      <c r="KT69" s="153">
        <f t="shared" si="351"/>
        <v>23691.339999999989</v>
      </c>
      <c r="KU69" s="153">
        <f>SUM(KU70:KU72)</f>
        <v>18130.590000000015</v>
      </c>
      <c r="KV69" s="153">
        <f>SUM(KV70:KV72)</f>
        <v>26671.579999999984</v>
      </c>
      <c r="KW69" s="236">
        <f>KK69+KL69+KM69+KN69+KO69+KP69+KQ69+KR69+KS69+KT69+KU69+KV69</f>
        <v>276260.09999999998</v>
      </c>
      <c r="KX69" s="236">
        <f t="shared" ref="KX69:LG69" si="352">SUM(KX70:KX72)</f>
        <v>24831.8</v>
      </c>
      <c r="KY69" s="153">
        <f t="shared" si="352"/>
        <v>28299.19</v>
      </c>
      <c r="KZ69" s="153">
        <f t="shared" si="352"/>
        <v>22833.619999999995</v>
      </c>
      <c r="LA69" s="153">
        <f t="shared" si="352"/>
        <v>17490.57</v>
      </c>
      <c r="LB69" s="153">
        <f t="shared" si="352"/>
        <v>27875.040000000008</v>
      </c>
      <c r="LC69" s="153">
        <f t="shared" si="352"/>
        <v>37231.219999999994</v>
      </c>
      <c r="LD69" s="153">
        <f t="shared" si="352"/>
        <v>23955.170000000006</v>
      </c>
      <c r="LE69" s="153">
        <f t="shared" si="352"/>
        <v>18642.940000000006</v>
      </c>
      <c r="LF69" s="153">
        <f t="shared" si="352"/>
        <v>21872.389999999992</v>
      </c>
      <c r="LG69" s="153">
        <f t="shared" si="352"/>
        <v>24339.339999999997</v>
      </c>
      <c r="LH69" s="153">
        <f>SUM(LH70:LH72)</f>
        <v>25720.559999999976</v>
      </c>
      <c r="LI69" s="153">
        <f>SUM(LI70:LI72)</f>
        <v>113846.91</v>
      </c>
      <c r="LJ69" s="236">
        <f>KX69+KY69+KZ69+LA69+LB69+LC69+LD69+LE69+LF69+LG69+LH69+LI69</f>
        <v>386938.75</v>
      </c>
      <c r="LK69" s="236">
        <f t="shared" ref="LK69:LT69" si="353">SUM(LK70:LK72)</f>
        <v>22832.13</v>
      </c>
      <c r="LL69" s="153">
        <f t="shared" si="353"/>
        <v>15306.470000000001</v>
      </c>
      <c r="LM69" s="153">
        <f t="shared" si="353"/>
        <v>38698.17</v>
      </c>
      <c r="LN69" s="153">
        <f t="shared" si="353"/>
        <v>21907.139999999992</v>
      </c>
      <c r="LO69" s="153">
        <f t="shared" si="353"/>
        <v>25588.93</v>
      </c>
      <c r="LP69" s="153">
        <f t="shared" si="353"/>
        <v>20777.39000000001</v>
      </c>
      <c r="LQ69" s="153">
        <f t="shared" si="353"/>
        <v>22476.01999999999</v>
      </c>
      <c r="LR69" s="153">
        <f t="shared" si="353"/>
        <v>26660.260000000002</v>
      </c>
      <c r="LS69" s="153">
        <f t="shared" si="353"/>
        <v>27155.900000000005</v>
      </c>
      <c r="LT69" s="153">
        <f t="shared" si="353"/>
        <v>36532.12999999999</v>
      </c>
      <c r="LU69" s="153">
        <f>SUM(LU70:LU72)</f>
        <v>38000.420000000013</v>
      </c>
      <c r="LV69" s="153">
        <f>SUM(LV70:LV72)</f>
        <v>35897.249999999971</v>
      </c>
      <c r="LW69" s="236">
        <f>LK69+LL69+LM69+LN69+LO69+LP69+LQ69+LR69+LS69+LT69+LU69+LV69</f>
        <v>331832.20999999996</v>
      </c>
      <c r="LX69" s="236">
        <f t="shared" ref="LX69:MG69" si="354">SUM(LX70:LX72)</f>
        <v>163871.02000000002</v>
      </c>
      <c r="LY69" s="153">
        <f t="shared" si="354"/>
        <v>113884.12999999998</v>
      </c>
      <c r="LZ69" s="153">
        <f t="shared" si="354"/>
        <v>0</v>
      </c>
      <c r="MA69" s="153">
        <f t="shared" si="354"/>
        <v>0</v>
      </c>
      <c r="MB69" s="153">
        <f t="shared" si="354"/>
        <v>0</v>
      </c>
      <c r="MC69" s="153">
        <f t="shared" si="354"/>
        <v>0</v>
      </c>
      <c r="MD69" s="153">
        <f t="shared" si="354"/>
        <v>0</v>
      </c>
      <c r="ME69" s="153">
        <f t="shared" si="354"/>
        <v>0</v>
      </c>
      <c r="MF69" s="153">
        <f t="shared" si="354"/>
        <v>0</v>
      </c>
      <c r="MG69" s="153">
        <f t="shared" si="354"/>
        <v>0</v>
      </c>
      <c r="MH69" s="153">
        <f>SUM(MH70:MH72)</f>
        <v>0</v>
      </c>
      <c r="MI69" s="153">
        <f>SUM(MI70:MI72)</f>
        <v>0</v>
      </c>
      <c r="MJ69" s="202">
        <f>LX69+LY69+LZ69+MA69+MB69+MC69+MD69+ME69+MF69+MG69+MH69+MI69</f>
        <v>277755.15000000002</v>
      </c>
    </row>
    <row r="70" spans="1:348" ht="15.75" x14ac:dyDescent="0.25">
      <c r="A70" s="75">
        <v>7100</v>
      </c>
      <c r="B70" s="76"/>
      <c r="C70" s="77" t="s">
        <v>284</v>
      </c>
      <c r="D70" s="77" t="s">
        <v>52</v>
      </c>
      <c r="E70" s="154">
        <v>0</v>
      </c>
      <c r="F70" s="154">
        <v>0</v>
      </c>
      <c r="G70" s="154">
        <v>0</v>
      </c>
      <c r="H70" s="154">
        <v>0</v>
      </c>
      <c r="I70" s="154">
        <v>0</v>
      </c>
      <c r="J70" s="154">
        <v>15894.675346352864</v>
      </c>
      <c r="K70" s="154">
        <v>0</v>
      </c>
      <c r="L70" s="154">
        <v>0</v>
      </c>
      <c r="M70" s="154">
        <v>0</v>
      </c>
      <c r="N70" s="154">
        <v>0</v>
      </c>
      <c r="O70" s="154">
        <v>0</v>
      </c>
      <c r="P70" s="154">
        <v>0</v>
      </c>
      <c r="Q70" s="154">
        <v>0</v>
      </c>
      <c r="R70" s="154">
        <v>0</v>
      </c>
      <c r="S70" s="154">
        <v>0</v>
      </c>
      <c r="T70" s="154">
        <v>0</v>
      </c>
      <c r="U70" s="154">
        <v>0</v>
      </c>
      <c r="V70" s="154">
        <v>0</v>
      </c>
      <c r="W70" s="154">
        <f>K70+L70+M70+N70+O70+P70+Q70+R70+S70+T70+U70+V70</f>
        <v>0</v>
      </c>
      <c r="X70" s="154">
        <v>0</v>
      </c>
      <c r="Y70" s="154">
        <v>0</v>
      </c>
      <c r="Z70" s="154">
        <v>0</v>
      </c>
      <c r="AA70" s="154">
        <v>0</v>
      </c>
      <c r="AB70" s="154">
        <v>0</v>
      </c>
      <c r="AC70" s="154">
        <v>0</v>
      </c>
      <c r="AD70" s="154">
        <v>0</v>
      </c>
      <c r="AE70" s="154">
        <v>0</v>
      </c>
      <c r="AF70" s="154">
        <v>0</v>
      </c>
      <c r="AG70" s="154">
        <v>0</v>
      </c>
      <c r="AH70" s="154">
        <v>0</v>
      </c>
      <c r="AI70" s="154">
        <v>0</v>
      </c>
      <c r="AJ70" s="154">
        <f>X70+Y70+Z70+AA70+AB70+AC70+AD70+AE70+AF70+AG70+AH70+AI70</f>
        <v>0</v>
      </c>
      <c r="AK70" s="154">
        <v>0</v>
      </c>
      <c r="AL70" s="154">
        <v>0</v>
      </c>
      <c r="AM70" s="154">
        <v>0</v>
      </c>
      <c r="AN70" s="154">
        <v>0</v>
      </c>
      <c r="AO70" s="154">
        <v>0</v>
      </c>
      <c r="AP70" s="154">
        <v>2783.3416791854447</v>
      </c>
      <c r="AQ70" s="154">
        <v>1848.6062426973795</v>
      </c>
      <c r="AR70" s="154">
        <v>44.333166416291206</v>
      </c>
      <c r="AS70" s="154">
        <v>0</v>
      </c>
      <c r="AT70" s="154">
        <v>79.849524286430039</v>
      </c>
      <c r="AU70" s="154">
        <v>0</v>
      </c>
      <c r="AV70" s="154">
        <v>0</v>
      </c>
      <c r="AW70" s="154">
        <f>AK70+AL70+AM70+AN70+AO70+AP70+AQ70+AR70+AS70+AT70+AU70+AV70</f>
        <v>4756.1306125855454</v>
      </c>
      <c r="AX70" s="154">
        <v>0</v>
      </c>
      <c r="AY70" s="154">
        <v>0</v>
      </c>
      <c r="AZ70" s="154">
        <v>0</v>
      </c>
      <c r="BA70" s="154">
        <v>0</v>
      </c>
      <c r="BB70" s="154">
        <v>0</v>
      </c>
      <c r="BC70" s="154">
        <v>0</v>
      </c>
      <c r="BD70" s="154">
        <v>0</v>
      </c>
      <c r="BE70" s="154">
        <v>0</v>
      </c>
      <c r="BF70" s="154">
        <v>0</v>
      </c>
      <c r="BG70" s="154">
        <v>0</v>
      </c>
      <c r="BH70" s="154">
        <v>0</v>
      </c>
      <c r="BI70" s="154">
        <v>0</v>
      </c>
      <c r="BJ70" s="154">
        <f>AX70+AY70+AZ70+BA70+BB70+BC70+BD70+BE70+BF70+BG70+BH70+BI70</f>
        <v>0</v>
      </c>
      <c r="BK70" s="154">
        <v>0</v>
      </c>
      <c r="BL70" s="154">
        <v>0</v>
      </c>
      <c r="BM70" s="154">
        <v>0</v>
      </c>
      <c r="BN70" s="154">
        <v>0</v>
      </c>
      <c r="BO70" s="154">
        <v>0</v>
      </c>
      <c r="BP70" s="154">
        <v>0</v>
      </c>
      <c r="BQ70" s="154">
        <v>0</v>
      </c>
      <c r="BR70" s="154">
        <v>0</v>
      </c>
      <c r="BS70" s="154">
        <v>0</v>
      </c>
      <c r="BT70" s="154">
        <v>0</v>
      </c>
      <c r="BU70" s="154">
        <v>0</v>
      </c>
      <c r="BV70" s="154">
        <v>0</v>
      </c>
      <c r="BW70" s="154">
        <f>BK70+BL70+BM70+BN70+BO70+BP70+BQ70+BR70+BS70+BT70+BU70+BV70</f>
        <v>0</v>
      </c>
      <c r="BX70" s="154">
        <v>0</v>
      </c>
      <c r="BY70" s="154">
        <v>0</v>
      </c>
      <c r="BZ70" s="154">
        <v>0</v>
      </c>
      <c r="CA70" s="154">
        <v>0</v>
      </c>
      <c r="CB70" s="154">
        <v>0</v>
      </c>
      <c r="CC70" s="154">
        <v>0</v>
      </c>
      <c r="CD70" s="154">
        <v>0</v>
      </c>
      <c r="CE70" s="154">
        <v>12.518778167250877</v>
      </c>
      <c r="CF70" s="154">
        <v>20.864630278751463</v>
      </c>
      <c r="CG70" s="154">
        <v>0</v>
      </c>
      <c r="CH70" s="154">
        <v>0</v>
      </c>
      <c r="CI70" s="154">
        <v>0</v>
      </c>
      <c r="CJ70" s="154">
        <f>BX70+BY70+BZ70+CA70+CB70+CC70+CD70+CE70+CF70+CG70+CH70+CI70</f>
        <v>33.383408446002342</v>
      </c>
      <c r="CK70" s="154">
        <v>0</v>
      </c>
      <c r="CL70" s="154">
        <v>0</v>
      </c>
      <c r="CM70" s="154">
        <v>0</v>
      </c>
      <c r="CN70" s="154">
        <v>0</v>
      </c>
      <c r="CO70" s="154">
        <v>0</v>
      </c>
      <c r="CP70" s="154">
        <v>0</v>
      </c>
      <c r="CQ70" s="154">
        <v>25.037556334501755</v>
      </c>
      <c r="CR70" s="154">
        <v>0</v>
      </c>
      <c r="CS70" s="154">
        <v>0</v>
      </c>
      <c r="CT70" s="154">
        <v>0</v>
      </c>
      <c r="CU70" s="154">
        <v>0</v>
      </c>
      <c r="CV70" s="154">
        <v>0</v>
      </c>
      <c r="CW70" s="154">
        <f>CK70+CL70+CM70+CN70+CO70+CP70+CQ70+CR70+CS70+CT70+CU70+CV70</f>
        <v>25.037556334501755</v>
      </c>
      <c r="CX70" s="154">
        <v>350.52578868302453</v>
      </c>
      <c r="CY70" s="154">
        <v>0</v>
      </c>
      <c r="CZ70" s="154">
        <v>0</v>
      </c>
      <c r="DA70" s="154">
        <v>0</v>
      </c>
      <c r="DB70" s="154">
        <v>0</v>
      </c>
      <c r="DC70" s="154">
        <v>0</v>
      </c>
      <c r="DD70" s="154">
        <v>0</v>
      </c>
      <c r="DE70" s="154">
        <v>0</v>
      </c>
      <c r="DF70" s="154">
        <v>0</v>
      </c>
      <c r="DG70" s="154">
        <v>0</v>
      </c>
      <c r="DH70" s="154">
        <v>0</v>
      </c>
      <c r="DI70" s="154">
        <v>0</v>
      </c>
      <c r="DJ70" s="154">
        <f>CX70+CY70+CZ70+DA70+DB70+DC70+DD70+DE70+DF70+DG70+DH70+DI70</f>
        <v>350.52578868302453</v>
      </c>
      <c r="DK70" s="154">
        <v>0</v>
      </c>
      <c r="DL70" s="154">
        <v>0</v>
      </c>
      <c r="DM70" s="154">
        <v>0</v>
      </c>
      <c r="DN70" s="154">
        <v>0</v>
      </c>
      <c r="DO70" s="154">
        <v>0</v>
      </c>
      <c r="DP70" s="154">
        <v>0</v>
      </c>
      <c r="DQ70" s="154">
        <v>0</v>
      </c>
      <c r="DR70" s="154">
        <v>0</v>
      </c>
      <c r="DS70" s="154">
        <v>0</v>
      </c>
      <c r="DT70" s="154">
        <v>0</v>
      </c>
      <c r="DU70" s="154">
        <v>0</v>
      </c>
      <c r="DV70" s="154">
        <v>0</v>
      </c>
      <c r="DW70" s="154">
        <f>DK70+DL70+DM70+DN70+DO70+DP70+DQ70+DR70+DS70+DT70+DU70+DV70</f>
        <v>0</v>
      </c>
      <c r="DX70" s="154">
        <v>0</v>
      </c>
      <c r="DY70" s="154">
        <v>0</v>
      </c>
      <c r="DZ70" s="154">
        <v>0</v>
      </c>
      <c r="EA70" s="154">
        <v>0</v>
      </c>
      <c r="EB70" s="154">
        <v>0</v>
      </c>
      <c r="EC70" s="154">
        <v>0</v>
      </c>
      <c r="ED70" s="154">
        <v>0</v>
      </c>
      <c r="EE70" s="154">
        <v>0</v>
      </c>
      <c r="EF70" s="154">
        <v>0</v>
      </c>
      <c r="EG70" s="154">
        <v>0</v>
      </c>
      <c r="EH70" s="154">
        <v>0</v>
      </c>
      <c r="EI70" s="154">
        <v>0</v>
      </c>
      <c r="EJ70" s="154">
        <f>DX70+DY70+DZ70+EA70+EB70+EC70+ED70+EE70+EF70+EG70+EH70+EI70</f>
        <v>0</v>
      </c>
      <c r="EK70" s="154">
        <v>0</v>
      </c>
      <c r="EL70" s="154">
        <v>0</v>
      </c>
      <c r="EM70" s="154">
        <v>0</v>
      </c>
      <c r="EN70" s="154">
        <v>0</v>
      </c>
      <c r="EO70" s="154">
        <v>0</v>
      </c>
      <c r="EP70" s="154">
        <v>0</v>
      </c>
      <c r="EQ70" s="154">
        <v>0</v>
      </c>
      <c r="ER70" s="154">
        <v>0</v>
      </c>
      <c r="ES70" s="154">
        <v>0</v>
      </c>
      <c r="ET70" s="154">
        <v>0</v>
      </c>
      <c r="EU70" s="154">
        <v>0</v>
      </c>
      <c r="EV70" s="154">
        <v>0</v>
      </c>
      <c r="EW70" s="154">
        <f>EK70+EL70+EM70+EN70+EO70+EP70+EQ70+ER70+ES70+ET70+EU70+EV70</f>
        <v>0</v>
      </c>
      <c r="EX70" s="154">
        <v>0</v>
      </c>
      <c r="EY70" s="154">
        <v>0</v>
      </c>
      <c r="EZ70" s="154">
        <v>0</v>
      </c>
      <c r="FA70" s="154">
        <v>0</v>
      </c>
      <c r="FB70" s="154">
        <v>0</v>
      </c>
      <c r="FC70" s="154">
        <v>0</v>
      </c>
      <c r="FD70" s="154">
        <v>0</v>
      </c>
      <c r="FE70" s="154">
        <v>0</v>
      </c>
      <c r="FF70" s="154">
        <v>0</v>
      </c>
      <c r="FG70" s="154">
        <v>0</v>
      </c>
      <c r="FH70" s="154">
        <v>0</v>
      </c>
      <c r="FI70" s="154">
        <v>0</v>
      </c>
      <c r="FJ70" s="154">
        <f>EX70+EY70+EZ70+FA70+FB70+FC70+FD70+FE70+FF70+FG70+FH70+FI70</f>
        <v>0</v>
      </c>
      <c r="FK70" s="154">
        <v>0</v>
      </c>
      <c r="FL70" s="154">
        <v>0</v>
      </c>
      <c r="FM70" s="154">
        <v>0</v>
      </c>
      <c r="FN70" s="154">
        <v>0</v>
      </c>
      <c r="FO70" s="154">
        <v>0</v>
      </c>
      <c r="FP70" s="154">
        <v>0</v>
      </c>
      <c r="FQ70" s="154">
        <v>0</v>
      </c>
      <c r="FR70" s="154">
        <v>0</v>
      </c>
      <c r="FS70" s="154">
        <v>0</v>
      </c>
      <c r="FT70" s="154">
        <v>0</v>
      </c>
      <c r="FU70" s="154">
        <v>0</v>
      </c>
      <c r="FV70" s="154">
        <v>0</v>
      </c>
      <c r="FW70" s="154">
        <f>FK70+FL70+FM70+FN70+FO70+FP70+FQ70+FR70+FS70+FT70+FU70+FV70</f>
        <v>0</v>
      </c>
      <c r="FX70" s="154">
        <v>0</v>
      </c>
      <c r="FY70" s="154">
        <v>0</v>
      </c>
      <c r="FZ70" s="154">
        <v>0</v>
      </c>
      <c r="GA70" s="154">
        <v>0</v>
      </c>
      <c r="GB70" s="154">
        <v>0</v>
      </c>
      <c r="GC70" s="154">
        <v>0</v>
      </c>
      <c r="GD70" s="154">
        <v>0</v>
      </c>
      <c r="GE70" s="154">
        <v>0</v>
      </c>
      <c r="GF70" s="154">
        <v>0</v>
      </c>
      <c r="GG70" s="154">
        <v>0</v>
      </c>
      <c r="GH70" s="154">
        <v>0</v>
      </c>
      <c r="GI70" s="154">
        <v>0</v>
      </c>
      <c r="GJ70" s="154">
        <f>FY70+FZ70+GA70+GB70+GC70+GD70+GE70+GF70+GH70+GG70+GI70+FX70</f>
        <v>0</v>
      </c>
      <c r="GK70" s="154">
        <v>0</v>
      </c>
      <c r="GL70" s="154">
        <v>0</v>
      </c>
      <c r="GM70" s="154">
        <v>0</v>
      </c>
      <c r="GN70" s="154">
        <v>0</v>
      </c>
      <c r="GO70" s="154">
        <v>0</v>
      </c>
      <c r="GP70" s="154">
        <v>0</v>
      </c>
      <c r="GQ70" s="154">
        <v>0</v>
      </c>
      <c r="GR70" s="154">
        <v>0</v>
      </c>
      <c r="GS70" s="154">
        <v>0</v>
      </c>
      <c r="GT70" s="154">
        <v>0</v>
      </c>
      <c r="GU70" s="154">
        <v>0</v>
      </c>
      <c r="GV70" s="154">
        <v>0</v>
      </c>
      <c r="GW70" s="154">
        <f>GK70+GL70+GM70+GN70+GO70+GP70+GQ70+GR70+GS70+GT70+GU70+GV70</f>
        <v>0</v>
      </c>
      <c r="GX70" s="154">
        <v>0</v>
      </c>
      <c r="GY70" s="154">
        <v>0</v>
      </c>
      <c r="GZ70" s="154">
        <v>0</v>
      </c>
      <c r="HA70" s="154">
        <v>0</v>
      </c>
      <c r="HB70" s="154">
        <v>0</v>
      </c>
      <c r="HC70" s="154">
        <v>0</v>
      </c>
      <c r="HD70" s="154">
        <v>0</v>
      </c>
      <c r="HE70" s="154">
        <v>0</v>
      </c>
      <c r="HF70" s="154">
        <v>0</v>
      </c>
      <c r="HG70" s="154">
        <v>0</v>
      </c>
      <c r="HH70" s="154">
        <v>0</v>
      </c>
      <c r="HI70" s="154">
        <v>0</v>
      </c>
      <c r="HJ70" s="154">
        <f>GX70+GY70+GZ70+HA70+HB70+HC70+HD70+HE70+HF70+HG70+HH70+HI70</f>
        <v>0</v>
      </c>
      <c r="HK70" s="154">
        <v>0</v>
      </c>
      <c r="HL70" s="154">
        <v>0</v>
      </c>
      <c r="HM70" s="154">
        <v>0</v>
      </c>
      <c r="HN70" s="154">
        <v>0</v>
      </c>
      <c r="HO70" s="154">
        <v>0</v>
      </c>
      <c r="HP70" s="154">
        <v>0</v>
      </c>
      <c r="HQ70" s="154">
        <v>0</v>
      </c>
      <c r="HR70" s="154">
        <v>0</v>
      </c>
      <c r="HS70" s="154">
        <v>0</v>
      </c>
      <c r="HT70" s="154">
        <v>0</v>
      </c>
      <c r="HU70" s="154">
        <v>0</v>
      </c>
      <c r="HV70" s="154">
        <v>0</v>
      </c>
      <c r="HW70" s="154">
        <f>HK70+HL70+HM70+HN70+HO70+HP70+HQ70+HR70+HS70+HT70+HU70+HV70</f>
        <v>0</v>
      </c>
      <c r="HX70" s="154">
        <v>0</v>
      </c>
      <c r="HY70" s="154">
        <v>0</v>
      </c>
      <c r="HZ70" s="154">
        <v>0</v>
      </c>
      <c r="IA70" s="154">
        <v>0</v>
      </c>
      <c r="IB70" s="154">
        <v>0</v>
      </c>
      <c r="IC70" s="154">
        <v>0</v>
      </c>
      <c r="ID70" s="154">
        <v>0</v>
      </c>
      <c r="IE70" s="154">
        <v>0</v>
      </c>
      <c r="IF70" s="154">
        <v>0</v>
      </c>
      <c r="IG70" s="154">
        <v>0</v>
      </c>
      <c r="IH70" s="154">
        <v>0</v>
      </c>
      <c r="II70" s="154">
        <v>0</v>
      </c>
      <c r="IJ70" s="154">
        <f>HX70+HY70+HZ70+IA70+IB70+IC70+ID70+IE70+IF70+IG70+IH70+II70</f>
        <v>0</v>
      </c>
      <c r="IK70" s="154">
        <v>0</v>
      </c>
      <c r="IL70" s="154">
        <v>0</v>
      </c>
      <c r="IM70" s="154">
        <v>0</v>
      </c>
      <c r="IN70" s="154">
        <v>0</v>
      </c>
      <c r="IO70" s="154">
        <v>0</v>
      </c>
      <c r="IP70" s="154">
        <v>0</v>
      </c>
      <c r="IQ70" s="154">
        <v>0</v>
      </c>
      <c r="IR70" s="154">
        <v>0</v>
      </c>
      <c r="IS70" s="154">
        <v>0</v>
      </c>
      <c r="IT70" s="154">
        <v>0</v>
      </c>
      <c r="IU70" s="154">
        <v>0</v>
      </c>
      <c r="IV70" s="154">
        <v>0</v>
      </c>
      <c r="IW70" s="154">
        <f>IK70+IL70+IM70+IN70+IO70+IP70+IQ70+IR70+IS70+IT70+IU70+IV70</f>
        <v>0</v>
      </c>
      <c r="IX70" s="154">
        <v>0</v>
      </c>
      <c r="IY70" s="154">
        <v>0</v>
      </c>
      <c r="IZ70" s="154">
        <v>0</v>
      </c>
      <c r="JA70" s="154">
        <v>0</v>
      </c>
      <c r="JB70" s="154">
        <v>0</v>
      </c>
      <c r="JC70" s="154">
        <v>0</v>
      </c>
      <c r="JD70" s="154">
        <v>0</v>
      </c>
      <c r="JE70" s="154">
        <v>0</v>
      </c>
      <c r="JF70" s="154">
        <v>0</v>
      </c>
      <c r="JG70" s="154">
        <v>0</v>
      </c>
      <c r="JH70" s="154">
        <v>0</v>
      </c>
      <c r="JI70" s="154">
        <v>0</v>
      </c>
      <c r="JJ70" s="154">
        <f>IX70+IY70+IZ70+JA70+JB70+JC70+JD70+JE70+JF70+JG70+JH70+JI70</f>
        <v>0</v>
      </c>
      <c r="JK70" s="154">
        <v>0</v>
      </c>
      <c r="JL70" s="154">
        <v>0</v>
      </c>
      <c r="JM70" s="154">
        <v>0</v>
      </c>
      <c r="JN70" s="154">
        <v>0</v>
      </c>
      <c r="JO70" s="154">
        <v>0</v>
      </c>
      <c r="JP70" s="154">
        <v>0</v>
      </c>
      <c r="JQ70" s="154">
        <v>0</v>
      </c>
      <c r="JR70" s="154">
        <v>0</v>
      </c>
      <c r="JS70" s="154">
        <v>0</v>
      </c>
      <c r="JT70" s="154">
        <v>0</v>
      </c>
      <c r="JU70" s="154">
        <v>0</v>
      </c>
      <c r="JV70" s="154">
        <v>0</v>
      </c>
      <c r="JW70" s="237">
        <f>JK70+JL70+JM70+JN70+JO70+JP70+JQ70+JR70+JS70+JT70+JU70+JV70</f>
        <v>0</v>
      </c>
      <c r="JX70" s="237">
        <v>0</v>
      </c>
      <c r="JY70" s="154">
        <v>0</v>
      </c>
      <c r="JZ70" s="154">
        <v>0</v>
      </c>
      <c r="KA70" s="154">
        <v>0</v>
      </c>
      <c r="KB70" s="154">
        <v>0</v>
      </c>
      <c r="KC70" s="154">
        <v>0</v>
      </c>
      <c r="KD70" s="154">
        <v>0</v>
      </c>
      <c r="KE70" s="154">
        <v>0</v>
      </c>
      <c r="KF70" s="154">
        <v>0</v>
      </c>
      <c r="KG70" s="154">
        <v>0</v>
      </c>
      <c r="KH70" s="154">
        <v>0</v>
      </c>
      <c r="KI70" s="154">
        <v>0</v>
      </c>
      <c r="KJ70" s="237">
        <f>JX70+JY70+JZ70+KA70+KB70+KC70+KD70+KE70+KF70+KG70+KH70+KI70</f>
        <v>0</v>
      </c>
      <c r="KK70" s="237">
        <v>0</v>
      </c>
      <c r="KL70" s="154">
        <v>0</v>
      </c>
      <c r="KM70" s="154">
        <v>0</v>
      </c>
      <c r="KN70" s="154">
        <v>0</v>
      </c>
      <c r="KO70" s="154">
        <v>0</v>
      </c>
      <c r="KP70" s="154">
        <v>0</v>
      </c>
      <c r="KQ70" s="154">
        <v>0</v>
      </c>
      <c r="KR70" s="154">
        <v>0</v>
      </c>
      <c r="KS70" s="154">
        <v>0</v>
      </c>
      <c r="KT70" s="154">
        <v>0</v>
      </c>
      <c r="KU70" s="154">
        <v>0</v>
      </c>
      <c r="KV70" s="154">
        <v>0</v>
      </c>
      <c r="KW70" s="237">
        <f>KK70+KL70+KM70+KN70+KO70+KP70+KQ70+KR70+KS70+KT70+KU70+KV70</f>
        <v>0</v>
      </c>
      <c r="KX70" s="237">
        <v>0</v>
      </c>
      <c r="KY70" s="154">
        <v>0</v>
      </c>
      <c r="KZ70" s="154">
        <v>0</v>
      </c>
      <c r="LA70" s="154">
        <v>0</v>
      </c>
      <c r="LB70" s="154">
        <v>0</v>
      </c>
      <c r="LC70" s="154">
        <v>0</v>
      </c>
      <c r="LD70" s="154">
        <v>0</v>
      </c>
      <c r="LE70" s="154">
        <v>0</v>
      </c>
      <c r="LF70" s="154">
        <v>0</v>
      </c>
      <c r="LG70" s="154">
        <v>0</v>
      </c>
      <c r="LH70" s="154">
        <v>0</v>
      </c>
      <c r="LI70" s="154">
        <v>0</v>
      </c>
      <c r="LJ70" s="237">
        <f>KX70+KY70+KZ70+LA70+LB70+LC70+LD70+LE70+LF70+LG70+LH70+LI70</f>
        <v>0</v>
      </c>
      <c r="LK70" s="237">
        <v>0</v>
      </c>
      <c r="LL70" s="154">
        <v>0</v>
      </c>
      <c r="LM70" s="154">
        <v>0</v>
      </c>
      <c r="LN70" s="154">
        <v>0</v>
      </c>
      <c r="LO70" s="154">
        <v>0</v>
      </c>
      <c r="LP70" s="154">
        <v>0</v>
      </c>
      <c r="LQ70" s="154">
        <v>0</v>
      </c>
      <c r="LR70" s="154">
        <v>0</v>
      </c>
      <c r="LS70" s="154">
        <v>0</v>
      </c>
      <c r="LT70" s="154">
        <v>0</v>
      </c>
      <c r="LU70" s="154">
        <v>0</v>
      </c>
      <c r="LV70" s="154">
        <v>0</v>
      </c>
      <c r="LW70" s="237">
        <f>LK70+LL70+LM70+LN70+LO70+LP70+LQ70+LR70+LS70+LT70+LU70+LV70</f>
        <v>0</v>
      </c>
      <c r="LX70" s="237">
        <v>0</v>
      </c>
      <c r="LY70" s="154">
        <v>0</v>
      </c>
      <c r="LZ70" s="154">
        <v>0</v>
      </c>
      <c r="MA70" s="154">
        <v>0</v>
      </c>
      <c r="MB70" s="154">
        <v>0</v>
      </c>
      <c r="MC70" s="154">
        <v>0</v>
      </c>
      <c r="MD70" s="154">
        <v>0</v>
      </c>
      <c r="ME70" s="154">
        <v>0</v>
      </c>
      <c r="MF70" s="154">
        <v>0</v>
      </c>
      <c r="MG70" s="154">
        <v>0</v>
      </c>
      <c r="MH70" s="154">
        <v>0</v>
      </c>
      <c r="MI70" s="154">
        <v>0</v>
      </c>
      <c r="MJ70" s="203">
        <f>LX70+LY70+LZ70+MA70+MB70+MC70+MD70+ME70+MF70+MG70+MH70+MI70</f>
        <v>0</v>
      </c>
    </row>
    <row r="71" spans="1:348" ht="15.75" x14ac:dyDescent="0.25">
      <c r="A71" s="75">
        <v>7102</v>
      </c>
      <c r="B71" s="76"/>
      <c r="C71" s="77" t="s">
        <v>322</v>
      </c>
      <c r="D71" s="77" t="s">
        <v>53</v>
      </c>
      <c r="E71" s="154">
        <v>6663945.9188783178</v>
      </c>
      <c r="F71" s="154">
        <v>16932336.00400601</v>
      </c>
      <c r="G71" s="154">
        <v>8025692.7057252554</v>
      </c>
      <c r="H71" s="154">
        <v>5867038.0570856286</v>
      </c>
      <c r="I71" s="154">
        <v>4035127.6915373062</v>
      </c>
      <c r="J71" s="154">
        <v>5862911.0332164923</v>
      </c>
      <c r="K71" s="154">
        <v>329060.25705224503</v>
      </c>
      <c r="L71" s="154">
        <v>423259.88983475213</v>
      </c>
      <c r="M71" s="154">
        <v>1345547.4878985144</v>
      </c>
      <c r="N71" s="154">
        <v>261362.87764980807</v>
      </c>
      <c r="O71" s="154">
        <v>166716.74177933569</v>
      </c>
      <c r="P71" s="154">
        <v>293302.45368052076</v>
      </c>
      <c r="Q71" s="154">
        <v>184677.01552328496</v>
      </c>
      <c r="R71" s="154">
        <v>126639.95993990987</v>
      </c>
      <c r="S71" s="154">
        <v>897567.18410949758</v>
      </c>
      <c r="T71" s="154">
        <v>114500.91804373226</v>
      </c>
      <c r="U71" s="154">
        <v>229969.95493239863</v>
      </c>
      <c r="V71" s="154">
        <v>1191633.2832582206</v>
      </c>
      <c r="W71" s="154">
        <f>K71+L71+M71+N71+O71+P71+Q71+R71+S71+T71+U71+V71</f>
        <v>5564238.023702221</v>
      </c>
      <c r="X71" s="154">
        <v>177758.30412285094</v>
      </c>
      <c r="Y71" s="154">
        <v>177758.30412285094</v>
      </c>
      <c r="Z71" s="154">
        <v>304431.64747120684</v>
      </c>
      <c r="AA71" s="154">
        <v>205616.75847103991</v>
      </c>
      <c r="AB71" s="154">
        <v>461262.72742447007</v>
      </c>
      <c r="AC71" s="154">
        <v>723351.69420797867</v>
      </c>
      <c r="AD71" s="154">
        <v>355587.54798864963</v>
      </c>
      <c r="AE71" s="154">
        <v>-124707.89517609747</v>
      </c>
      <c r="AF71" s="154">
        <v>630028.37589717912</v>
      </c>
      <c r="AG71" s="154">
        <v>307632.2817559673</v>
      </c>
      <c r="AH71" s="154">
        <v>372515.02253380074</v>
      </c>
      <c r="AI71" s="154">
        <v>975926.38958437659</v>
      </c>
      <c r="AJ71" s="154">
        <f>X71+Y71+Z71+AA71+AB71+AC71+AD71+AE71+AF71+AG71+AH71+AI71</f>
        <v>4567161.1584042739</v>
      </c>
      <c r="AK71" s="154">
        <v>792067.26756801875</v>
      </c>
      <c r="AL71" s="154">
        <v>134860.62426973795</v>
      </c>
      <c r="AM71" s="154">
        <v>417555.49991654151</v>
      </c>
      <c r="AN71" s="154">
        <v>354656.98547821736</v>
      </c>
      <c r="AO71" s="154">
        <v>351254.89484226343</v>
      </c>
      <c r="AP71" s="154">
        <v>333041.22850943083</v>
      </c>
      <c r="AQ71" s="154">
        <v>328225.67184109497</v>
      </c>
      <c r="AR71" s="154">
        <v>292476.23597896867</v>
      </c>
      <c r="AS71" s="154">
        <v>1042127.6732181609</v>
      </c>
      <c r="AT71" s="154">
        <v>883356.19566850225</v>
      </c>
      <c r="AU71" s="154">
        <v>-94288.511016524601</v>
      </c>
      <c r="AV71" s="154">
        <v>520384.74378234026</v>
      </c>
      <c r="AW71" s="154">
        <f>AK71+AL71+AM71+AN71+AO71+AP71+AQ71+AR71+AS71+AT71+AU71+AV71</f>
        <v>5355718.5100567527</v>
      </c>
      <c r="AX71" s="154">
        <v>216054.66040727758</v>
      </c>
      <c r="AY71" s="154">
        <v>196066.50943081288</v>
      </c>
      <c r="AZ71" s="154">
        <v>643398.45526623272</v>
      </c>
      <c r="BA71" s="154">
        <v>366870.80867134046</v>
      </c>
      <c r="BB71" s="154">
        <v>240475.5379736271</v>
      </c>
      <c r="BC71" s="154">
        <v>162978.77820898005</v>
      </c>
      <c r="BD71" s="154">
        <v>230943.5564596896</v>
      </c>
      <c r="BE71" s="154">
        <v>81137.216783508498</v>
      </c>
      <c r="BF71" s="154">
        <v>246854.65131029859</v>
      </c>
      <c r="BG71" s="154">
        <v>57511.266900350529</v>
      </c>
      <c r="BH71" s="154">
        <v>15263.547738274267</v>
      </c>
      <c r="BI71" s="154">
        <v>84874.678267400916</v>
      </c>
      <c r="BJ71" s="154">
        <f>AX71+AY71+AZ71+BA71+BB71+BC71+BD71+BE71+BF71+BG71+BH71+BI71</f>
        <v>2542429.6674177921</v>
      </c>
      <c r="BK71" s="154">
        <v>38559.631113336676</v>
      </c>
      <c r="BL71" s="154">
        <v>4568.6028208980151</v>
      </c>
      <c r="BM71" s="154">
        <v>87707.196294441674</v>
      </c>
      <c r="BN71" s="154">
        <v>13354.341136705072</v>
      </c>
      <c r="BO71" s="154">
        <v>1765.4186279418705</v>
      </c>
      <c r="BP71" s="154">
        <v>6943.6993824069823</v>
      </c>
      <c r="BQ71" s="154">
        <v>6992.2843849106857</v>
      </c>
      <c r="BR71" s="154">
        <v>16763.635787013878</v>
      </c>
      <c r="BS71" s="154">
        <v>19099.219788015362</v>
      </c>
      <c r="BT71" s="154">
        <v>24743.860332164895</v>
      </c>
      <c r="BU71" s="154">
        <v>15453.416499749599</v>
      </c>
      <c r="BV71" s="154">
        <v>17315.791478885028</v>
      </c>
      <c r="BW71" s="154">
        <f>BK71+BL71+BM71+BN71+BO71+BP71+BQ71+BR71+BS71+BT71+BU71+BV71</f>
        <v>253267.09764646972</v>
      </c>
      <c r="BX71" s="154">
        <v>26708.92584710399</v>
      </c>
      <c r="BY71" s="154">
        <v>16718.941412118173</v>
      </c>
      <c r="BZ71" s="154">
        <v>12270.857202470379</v>
      </c>
      <c r="CA71" s="154">
        <v>18161.705600066765</v>
      </c>
      <c r="CB71" s="154">
        <v>21209.559631113338</v>
      </c>
      <c r="CC71" s="154">
        <v>24959.578451009864</v>
      </c>
      <c r="CD71" s="154">
        <v>18527.710732765798</v>
      </c>
      <c r="CE71" s="154">
        <v>15861.680604239713</v>
      </c>
      <c r="CF71" s="154">
        <v>23641.703763979298</v>
      </c>
      <c r="CG71" s="154">
        <v>19580.51301952927</v>
      </c>
      <c r="CH71" s="154">
        <v>17578.04494241366</v>
      </c>
      <c r="CI71" s="154">
        <v>47887.334710398922</v>
      </c>
      <c r="CJ71" s="154">
        <f>BX71+BY71+BZ71+CA71+CB71+CC71+CD71+CE71+CF71+CG71+CH71+CI71</f>
        <v>263106.55591720919</v>
      </c>
      <c r="CK71" s="154">
        <v>21706.176222667338</v>
      </c>
      <c r="CL71" s="154">
        <v>17087.563345017526</v>
      </c>
      <c r="CM71" s="154">
        <v>22472.801702553832</v>
      </c>
      <c r="CN71" s="154">
        <v>18549.267067267556</v>
      </c>
      <c r="CO71" s="154">
        <v>19754.631947921884</v>
      </c>
      <c r="CP71" s="154">
        <v>10753.630445668505</v>
      </c>
      <c r="CQ71" s="154">
        <v>248873.05829577701</v>
      </c>
      <c r="CR71" s="154">
        <v>13378.400934735437</v>
      </c>
      <c r="CS71" s="154">
        <v>31931.230178601236</v>
      </c>
      <c r="CT71" s="154">
        <v>14617.759973293274</v>
      </c>
      <c r="CU71" s="154">
        <v>12230.846269404108</v>
      </c>
      <c r="CV71" s="154">
        <v>25788.392213319967</v>
      </c>
      <c r="CW71" s="154">
        <f>CK71+CL71+CM71+CN71+CO71+CP71+CQ71+CR71+CS71+CT71+CU71+CV71</f>
        <v>457143.75859622762</v>
      </c>
      <c r="CX71" s="154">
        <v>102847.23017860124</v>
      </c>
      <c r="CY71" s="154">
        <v>109629.61838591222</v>
      </c>
      <c r="CZ71" s="154">
        <v>133291.478384243</v>
      </c>
      <c r="DA71" s="154">
        <v>113648.93260724423</v>
      </c>
      <c r="DB71" s="154">
        <v>114765.84606075785</v>
      </c>
      <c r="DC71" s="154">
        <v>123910.94258053748</v>
      </c>
      <c r="DD71" s="154">
        <v>113838.33575363045</v>
      </c>
      <c r="DE71" s="154">
        <v>134285.05658487722</v>
      </c>
      <c r="DF71" s="154">
        <v>108536.37990318818</v>
      </c>
      <c r="DG71" s="154">
        <v>107744.35820397252</v>
      </c>
      <c r="DH71" s="154">
        <v>121692.03789016877</v>
      </c>
      <c r="DI71" s="154">
        <v>101958.20213653817</v>
      </c>
      <c r="DJ71" s="154">
        <f>CX71+CY71+CZ71+DA71+DB71+DC71+DD71+DE71+DF71+DG71+DH71+DI71</f>
        <v>1386148.4186696715</v>
      </c>
      <c r="DK71" s="154">
        <v>139414.53446836924</v>
      </c>
      <c r="DL71" s="154">
        <v>96362.789100317153</v>
      </c>
      <c r="DM71" s="154">
        <v>88498.82924386581</v>
      </c>
      <c r="DN71" s="154">
        <v>92452.266190953073</v>
      </c>
      <c r="DO71" s="154">
        <v>99312.598230679389</v>
      </c>
      <c r="DP71" s="154">
        <v>103149.74019362382</v>
      </c>
      <c r="DQ71" s="154">
        <v>92853.7887247537</v>
      </c>
      <c r="DR71" s="154">
        <v>112267.53830746116</v>
      </c>
      <c r="DS71" s="154">
        <v>148808.76856952099</v>
      </c>
      <c r="DT71" s="154">
        <v>148700.91186780174</v>
      </c>
      <c r="DU71" s="154">
        <v>168361.27578868304</v>
      </c>
      <c r="DV71" s="154">
        <v>189170.26902854274</v>
      </c>
      <c r="DW71" s="154">
        <f>DK71+DL71+DM71+DN71+DO71+DP71+DQ71+DR71+DS71+DT71+DU71+DV71</f>
        <v>1479353.3097145718</v>
      </c>
      <c r="DX71" s="154">
        <v>20286.650000000001</v>
      </c>
      <c r="DY71" s="154">
        <v>385.45999999999913</v>
      </c>
      <c r="DZ71" s="154">
        <v>380718.78</v>
      </c>
      <c r="EA71" s="154">
        <v>202945.76</v>
      </c>
      <c r="EB71" s="154">
        <v>248033.43</v>
      </c>
      <c r="EC71" s="154">
        <v>217143.28</v>
      </c>
      <c r="ED71" s="154">
        <v>279230.74</v>
      </c>
      <c r="EE71" s="154">
        <v>298800.46000000002</v>
      </c>
      <c r="EF71" s="154">
        <v>301301.82</v>
      </c>
      <c r="EG71" s="154">
        <v>401212.48</v>
      </c>
      <c r="EH71" s="154">
        <v>416960.8</v>
      </c>
      <c r="EI71" s="154">
        <v>461412.52</v>
      </c>
      <c r="EJ71" s="154">
        <f>DX71+DY71+DZ71+EA71+EB71+EC71+ED71+EE71+EF71+EG71+EH71+EI71</f>
        <v>3228432.18</v>
      </c>
      <c r="EK71" s="154">
        <v>348249.63</v>
      </c>
      <c r="EL71" s="154">
        <v>423237.87</v>
      </c>
      <c r="EM71" s="154">
        <v>432664.24</v>
      </c>
      <c r="EN71" s="154">
        <v>524172.13</v>
      </c>
      <c r="EO71" s="154">
        <v>501811.14</v>
      </c>
      <c r="EP71" s="154">
        <v>621896.37</v>
      </c>
      <c r="EQ71" s="154">
        <v>736542.24</v>
      </c>
      <c r="ER71" s="154">
        <v>649819.21</v>
      </c>
      <c r="ES71" s="154">
        <v>678142.38</v>
      </c>
      <c r="ET71" s="154">
        <v>789677.77</v>
      </c>
      <c r="EU71" s="154">
        <v>757749.64</v>
      </c>
      <c r="EV71" s="154">
        <v>1176075.52</v>
      </c>
      <c r="EW71" s="154">
        <f>EK71+EL71+EM71+EN71+EO71+EP71+EQ71+ER71+ES71+ET71+EU71+EV71</f>
        <v>7640038.1400000006</v>
      </c>
      <c r="EX71" s="154">
        <v>409637.48</v>
      </c>
      <c r="EY71" s="154">
        <v>324012.06</v>
      </c>
      <c r="EZ71" s="154">
        <v>157810.79</v>
      </c>
      <c r="FA71" s="154">
        <v>69595.470000000088</v>
      </c>
      <c r="FB71" s="154">
        <v>56534.649999999907</v>
      </c>
      <c r="FC71" s="154">
        <v>53179.110000000102</v>
      </c>
      <c r="FD71" s="154">
        <v>40652.47</v>
      </c>
      <c r="FE71" s="154">
        <v>19212.34999999986</v>
      </c>
      <c r="FF71" s="154">
        <v>15961.060000000056</v>
      </c>
      <c r="FG71" s="154">
        <v>13396.580000000075</v>
      </c>
      <c r="FH71" s="154">
        <v>15606.28</v>
      </c>
      <c r="FI71" s="154">
        <v>21178.74</v>
      </c>
      <c r="FJ71" s="154">
        <f>EX71+EY71+EZ71+FA71+FB71+FC71+FD71+FE71+FF71+FG71+FH71+FI71</f>
        <v>1196777.04</v>
      </c>
      <c r="FK71" s="154">
        <v>19519.04</v>
      </c>
      <c r="FL71" s="154">
        <v>16344.12</v>
      </c>
      <c r="FM71" s="154">
        <v>14426.02</v>
      </c>
      <c r="FN71" s="154">
        <v>9161.76</v>
      </c>
      <c r="FO71" s="154">
        <v>9407.7199999999993</v>
      </c>
      <c r="FP71" s="154">
        <v>10653.93</v>
      </c>
      <c r="FQ71" s="154">
        <v>9187.7600000000093</v>
      </c>
      <c r="FR71" s="154">
        <v>11010.38</v>
      </c>
      <c r="FS71" s="154">
        <v>11951</v>
      </c>
      <c r="FT71" s="154">
        <v>12163.87</v>
      </c>
      <c r="FU71" s="154">
        <v>8657.6000000000058</v>
      </c>
      <c r="FV71" s="154">
        <v>7884.6699999999837</v>
      </c>
      <c r="FW71" s="154">
        <f>FK71+FL71+FM71+FN71+FO71+FP71+FQ71+FR71+FS71+FT71+FU71+FV71</f>
        <v>140367.87</v>
      </c>
      <c r="FX71" s="154">
        <v>8249.84</v>
      </c>
      <c r="FY71" s="154">
        <v>6393.89</v>
      </c>
      <c r="FZ71" s="154">
        <v>3337.59</v>
      </c>
      <c r="GA71" s="154">
        <v>2178.65</v>
      </c>
      <c r="GB71" s="154">
        <v>2224.67</v>
      </c>
      <c r="GC71" s="154">
        <v>3501.89</v>
      </c>
      <c r="GD71" s="154">
        <v>2086.62</v>
      </c>
      <c r="GE71" s="154">
        <v>2787.45</v>
      </c>
      <c r="GF71" s="154">
        <v>3496.85</v>
      </c>
      <c r="GG71" s="154">
        <v>2679.45</v>
      </c>
      <c r="GH71" s="154">
        <v>3663.9</v>
      </c>
      <c r="GI71" s="154">
        <v>3685.55</v>
      </c>
      <c r="GJ71" s="154">
        <f>FY71+FZ71+GA71+GB71+GC71+GD71+GE71+GF71+GH71+GG71+GI71+FX71</f>
        <v>44286.350000000006</v>
      </c>
      <c r="GK71" s="154">
        <v>3057.75</v>
      </c>
      <c r="GL71" s="154">
        <v>1358.59</v>
      </c>
      <c r="GM71" s="154">
        <v>381.79</v>
      </c>
      <c r="GN71" s="154">
        <v>1319.2</v>
      </c>
      <c r="GO71" s="154">
        <v>1321.47</v>
      </c>
      <c r="GP71" s="154">
        <v>1242.69</v>
      </c>
      <c r="GQ71" s="154">
        <v>1084.27</v>
      </c>
      <c r="GR71" s="154">
        <v>938.32</v>
      </c>
      <c r="GS71" s="154">
        <v>302.79999999999927</v>
      </c>
      <c r="GT71" s="154">
        <v>450.55000000000109</v>
      </c>
      <c r="GU71" s="154">
        <v>169.24</v>
      </c>
      <c r="GV71" s="154">
        <v>588.75</v>
      </c>
      <c r="GW71" s="154">
        <f>GK71+GL71+GM71+GN71+GO71+GP71+GQ71+GR71+GS71+GT71+GU71+GV71</f>
        <v>12215.42</v>
      </c>
      <c r="GX71" s="154">
        <v>271.52</v>
      </c>
      <c r="GY71" s="154">
        <v>159.12</v>
      </c>
      <c r="GZ71" s="154">
        <v>141.25</v>
      </c>
      <c r="HA71" s="154">
        <v>3844.7000000000003</v>
      </c>
      <c r="HB71" s="154">
        <v>221.77999999999975</v>
      </c>
      <c r="HC71" s="154">
        <v>714.27000000000044</v>
      </c>
      <c r="HD71" s="154">
        <v>184.25</v>
      </c>
      <c r="HE71" s="154">
        <v>385.6899999999996</v>
      </c>
      <c r="HF71" s="154">
        <v>267.85999999999967</v>
      </c>
      <c r="HG71" s="154">
        <v>165.71000000000004</v>
      </c>
      <c r="HH71" s="154">
        <v>214.01000000000022</v>
      </c>
      <c r="HI71" s="154">
        <v>689.48000000000047</v>
      </c>
      <c r="HJ71" s="154">
        <f>GX71+GY71+GZ71+HA71+HB71+HC71+HD71+HE71+HF71+HG71+HH71+HI71</f>
        <v>7259.64</v>
      </c>
      <c r="HK71" s="154">
        <v>1264.2</v>
      </c>
      <c r="HL71" s="154">
        <v>496.66999999999985</v>
      </c>
      <c r="HM71" s="154">
        <v>558.59000000000015</v>
      </c>
      <c r="HN71" s="154">
        <v>591.38000000000011</v>
      </c>
      <c r="HO71" s="154">
        <v>908.25</v>
      </c>
      <c r="HP71" s="154">
        <v>745.34000000000015</v>
      </c>
      <c r="HQ71" s="154">
        <v>476.21999999999935</v>
      </c>
      <c r="HR71" s="154">
        <v>371.61000000000058</v>
      </c>
      <c r="HS71" s="154">
        <v>219.80000000000018</v>
      </c>
      <c r="HT71" s="154">
        <v>281.91999999999916</v>
      </c>
      <c r="HU71" s="154">
        <v>65.730000000000473</v>
      </c>
      <c r="HV71" s="154">
        <v>8719.91</v>
      </c>
      <c r="HW71" s="154">
        <f>HK71+HL71+HM71+HN71+HO71+HP71+HQ71+HR71+HS71+HT71+HU71+HV71</f>
        <v>14699.619999999999</v>
      </c>
      <c r="HX71" s="154">
        <v>55456.84</v>
      </c>
      <c r="HY71" s="154">
        <v>10.880000000004657</v>
      </c>
      <c r="HZ71" s="154">
        <v>24977.160000000003</v>
      </c>
      <c r="IA71" s="154">
        <v>83.779999999998836</v>
      </c>
      <c r="IB71" s="154">
        <v>151.11999999999534</v>
      </c>
      <c r="IC71" s="154">
        <v>18.330000000001746</v>
      </c>
      <c r="ID71" s="154">
        <v>349.08999999999651</v>
      </c>
      <c r="IE71" s="154">
        <v>124.49000000000524</v>
      </c>
      <c r="IF71" s="154">
        <v>93.569999999992433</v>
      </c>
      <c r="IG71" s="154">
        <v>105.13999999999942</v>
      </c>
      <c r="IH71" s="154">
        <v>5914.5200000000041</v>
      </c>
      <c r="II71" s="154">
        <v>1047.3800000000047</v>
      </c>
      <c r="IJ71" s="154">
        <f>HX71+HY71+HZ71+IA71+IB71+IC71+ID71+IE71+IF71+IG71+IH71+II71</f>
        <v>88332.3</v>
      </c>
      <c r="IK71" s="154">
        <v>383.74</v>
      </c>
      <c r="IL71" s="154">
        <v>19.019999999999982</v>
      </c>
      <c r="IM71" s="154">
        <v>180.64</v>
      </c>
      <c r="IN71" s="154">
        <v>193.98000000000002</v>
      </c>
      <c r="IO71" s="154">
        <v>145.63999999999999</v>
      </c>
      <c r="IP71" s="154">
        <v>467.38000000000011</v>
      </c>
      <c r="IQ71" s="154">
        <v>24.899999999999864</v>
      </c>
      <c r="IR71" s="154">
        <v>9.2000000000000455</v>
      </c>
      <c r="IS71" s="154">
        <v>5.4500000000000455</v>
      </c>
      <c r="IT71" s="154">
        <v>2542.08</v>
      </c>
      <c r="IU71" s="154">
        <v>3.7599999999997635</v>
      </c>
      <c r="IV71" s="154">
        <v>245.73999999999978</v>
      </c>
      <c r="IW71" s="154">
        <f>IK71+IL71+IM71+IN71+IO71+IP71+IQ71+IR71+IS71+IT71+IU71+IV71</f>
        <v>4221.5299999999988</v>
      </c>
      <c r="IX71" s="154">
        <v>72.92</v>
      </c>
      <c r="IY71" s="154">
        <v>13.230000000000004</v>
      </c>
      <c r="IZ71" s="154">
        <v>995.2600000000001</v>
      </c>
      <c r="JA71" s="154">
        <v>66683.709999999992</v>
      </c>
      <c r="JB71" s="154">
        <v>7.3099999999976717</v>
      </c>
      <c r="JC71" s="154">
        <v>194.78000000001339</v>
      </c>
      <c r="JD71" s="154">
        <v>416</v>
      </c>
      <c r="JE71" s="154">
        <v>6.1100000000005821</v>
      </c>
      <c r="JF71" s="154">
        <v>234.66999999999825</v>
      </c>
      <c r="JG71" s="154">
        <v>12.849999999991269</v>
      </c>
      <c r="JH71" s="154">
        <v>520.30999999999767</v>
      </c>
      <c r="JI71" s="154">
        <v>1236.6500000000087</v>
      </c>
      <c r="JJ71" s="154">
        <f>IX71+IY71+IZ71+JA71+JB71+JC71+JD71+JE71+JF71+JG71+JH71+JI71</f>
        <v>70393.8</v>
      </c>
      <c r="JK71" s="154">
        <v>6401.39</v>
      </c>
      <c r="JL71" s="154">
        <v>1222.71</v>
      </c>
      <c r="JM71" s="154">
        <v>172.03999999999996</v>
      </c>
      <c r="JN71" s="154">
        <v>174.19999999999982</v>
      </c>
      <c r="JO71" s="154">
        <v>116.22000000000025</v>
      </c>
      <c r="JP71" s="154">
        <v>162.57999999999902</v>
      </c>
      <c r="JQ71" s="154">
        <v>523.98999999999978</v>
      </c>
      <c r="JR71" s="154">
        <v>727.31000000000131</v>
      </c>
      <c r="JS71" s="154">
        <v>321.6299999999992</v>
      </c>
      <c r="JT71" s="154">
        <v>89.1200000000008</v>
      </c>
      <c r="JU71" s="154">
        <v>84.340000000000146</v>
      </c>
      <c r="JV71" s="154">
        <v>3810.08</v>
      </c>
      <c r="JW71" s="237">
        <f>JK71+JL71+JM71+JN71+JO71+JP71+JQ71+JR71+JS71+JT71+JU71+JV71</f>
        <v>13805.61</v>
      </c>
      <c r="JX71" s="237">
        <v>302.61</v>
      </c>
      <c r="JY71" s="154">
        <v>57.079999999999984</v>
      </c>
      <c r="JZ71" s="154">
        <v>852.07999999999993</v>
      </c>
      <c r="KA71" s="154">
        <v>77.950000000000045</v>
      </c>
      <c r="KB71" s="154">
        <v>640.54</v>
      </c>
      <c r="KC71" s="154">
        <v>62.5</v>
      </c>
      <c r="KD71" s="154">
        <v>74.189999999999827</v>
      </c>
      <c r="KE71" s="154">
        <v>44.870000000000346</v>
      </c>
      <c r="KF71" s="154">
        <v>360.73</v>
      </c>
      <c r="KG71" s="154">
        <v>457.30999999999995</v>
      </c>
      <c r="KH71" s="154">
        <v>48.679999999999836</v>
      </c>
      <c r="KI71" s="154">
        <v>119.46000000000004</v>
      </c>
      <c r="KJ71" s="237">
        <f>JX71+JY71+JZ71+KA71+KB71+KC71+KD71+KE71+KF71+KG71+KH71+KI71</f>
        <v>3098</v>
      </c>
      <c r="KK71" s="237">
        <v>8.24</v>
      </c>
      <c r="KL71" s="154">
        <v>122.39</v>
      </c>
      <c r="KM71" s="154">
        <v>63.990000000000009</v>
      </c>
      <c r="KN71" s="154">
        <v>19.359999999999985</v>
      </c>
      <c r="KO71" s="154">
        <v>30.860000000000014</v>
      </c>
      <c r="KP71" s="154">
        <v>234.26000000000002</v>
      </c>
      <c r="KQ71" s="154">
        <v>37.610000000000014</v>
      </c>
      <c r="KR71" s="154">
        <v>35.990000000000009</v>
      </c>
      <c r="KS71" s="154">
        <v>152.84999999999991</v>
      </c>
      <c r="KT71" s="154">
        <v>5.1000000000000227</v>
      </c>
      <c r="KU71" s="154">
        <v>197.20000000000005</v>
      </c>
      <c r="KV71" s="154">
        <v>379.63</v>
      </c>
      <c r="KW71" s="237">
        <f>KK71+KL71+KM71+KN71+KO71+KP71+KQ71+KR71+KS71+KT71+KU71+KV71</f>
        <v>1287.48</v>
      </c>
      <c r="KX71" s="237">
        <v>552.69000000000005</v>
      </c>
      <c r="KY71" s="154">
        <v>3.6599999999999682</v>
      </c>
      <c r="KZ71" s="154">
        <v>1113.92</v>
      </c>
      <c r="LA71" s="154">
        <v>32.900000000000091</v>
      </c>
      <c r="LB71" s="154">
        <v>52.779999999999973</v>
      </c>
      <c r="LC71" s="154">
        <v>8258.1799999999985</v>
      </c>
      <c r="LD71" s="154">
        <v>180.35000000000036</v>
      </c>
      <c r="LE71" s="154">
        <v>58.31000000000131</v>
      </c>
      <c r="LF71" s="154">
        <v>6.2699999999986176</v>
      </c>
      <c r="LG71" s="154">
        <v>22.970000000001164</v>
      </c>
      <c r="LH71" s="154">
        <v>33.649999999999636</v>
      </c>
      <c r="LI71" s="154">
        <v>39.779999999998836</v>
      </c>
      <c r="LJ71" s="237">
        <f>KX71+KY71+KZ71+LA71+LB71+LC71+LD71+LE71+LF71+LG71+LH71+LI71</f>
        <v>10355.459999999999</v>
      </c>
      <c r="LK71" s="237">
        <v>1.41</v>
      </c>
      <c r="LL71" s="154">
        <v>8.68</v>
      </c>
      <c r="LM71" s="154">
        <v>5773.71</v>
      </c>
      <c r="LN71" s="154">
        <v>4.319999999999709</v>
      </c>
      <c r="LO71" s="154">
        <v>84.100000000000364</v>
      </c>
      <c r="LP71" s="154">
        <v>67.9399999999996</v>
      </c>
      <c r="LQ71" s="154">
        <v>48.029999999999745</v>
      </c>
      <c r="LR71" s="154">
        <v>1846.8200000000006</v>
      </c>
      <c r="LS71" s="154">
        <v>103.05000000000018</v>
      </c>
      <c r="LT71" s="154">
        <v>17395.199999999997</v>
      </c>
      <c r="LU71" s="154">
        <v>16375.310000000001</v>
      </c>
      <c r="LV71" s="154">
        <v>17521.03</v>
      </c>
      <c r="LW71" s="237">
        <f>LK71+LL71+LM71+LN71+LO71+LP71+LQ71+LR71+LS71+LT71+LU71+LV71</f>
        <v>59229.599999999999</v>
      </c>
      <c r="LX71" s="237">
        <v>141913.82</v>
      </c>
      <c r="LY71" s="154">
        <v>97072.979999999981</v>
      </c>
      <c r="LZ71" s="154">
        <v>0</v>
      </c>
      <c r="MA71" s="154">
        <v>0</v>
      </c>
      <c r="MB71" s="154">
        <v>0</v>
      </c>
      <c r="MC71" s="154">
        <v>0</v>
      </c>
      <c r="MD71" s="154">
        <v>0</v>
      </c>
      <c r="ME71" s="154">
        <v>0</v>
      </c>
      <c r="MF71" s="154">
        <v>0</v>
      </c>
      <c r="MG71" s="154">
        <v>0</v>
      </c>
      <c r="MH71" s="154">
        <v>0</v>
      </c>
      <c r="MI71" s="154">
        <v>0</v>
      </c>
      <c r="MJ71" s="203">
        <f>LX71+LY71+LZ71+MA71+MB71+MC71+MD71+ME71+MF71+MG71+MH71+MI71</f>
        <v>238986.8</v>
      </c>
    </row>
    <row r="72" spans="1:348" ht="15.75" x14ac:dyDescent="0.25">
      <c r="A72" s="75">
        <v>7103</v>
      </c>
      <c r="B72" s="76"/>
      <c r="C72" s="77" t="s">
        <v>323</v>
      </c>
      <c r="D72" s="77" t="s">
        <v>54</v>
      </c>
      <c r="E72" s="154">
        <v>0</v>
      </c>
      <c r="F72" s="154">
        <v>84994.157903521947</v>
      </c>
      <c r="G72" s="154">
        <v>858809.04690368893</v>
      </c>
      <c r="H72" s="154">
        <v>255979.80303789017</v>
      </c>
      <c r="I72" s="154">
        <v>425663.4952428643</v>
      </c>
      <c r="J72" s="154">
        <v>332448.67300951428</v>
      </c>
      <c r="K72" s="154">
        <v>0</v>
      </c>
      <c r="L72" s="154">
        <v>0</v>
      </c>
      <c r="M72" s="154">
        <v>0</v>
      </c>
      <c r="N72" s="154">
        <v>0</v>
      </c>
      <c r="O72" s="154">
        <v>0</v>
      </c>
      <c r="P72" s="154">
        <v>0</v>
      </c>
      <c r="Q72" s="154">
        <v>0</v>
      </c>
      <c r="R72" s="154">
        <v>0</v>
      </c>
      <c r="S72" s="154">
        <v>0</v>
      </c>
      <c r="T72" s="154">
        <v>0</v>
      </c>
      <c r="U72" s="154">
        <v>0</v>
      </c>
      <c r="V72" s="154">
        <v>658959.2722416959</v>
      </c>
      <c r="W72" s="154">
        <f>K72+L72+M72+N72+O72+P72+Q72+R72+S72+T72+U72+V72</f>
        <v>658959.2722416959</v>
      </c>
      <c r="X72" s="154">
        <v>20426.47304289768</v>
      </c>
      <c r="Y72" s="154">
        <v>20426.47304289768</v>
      </c>
      <c r="Z72" s="154">
        <v>19011.851109998333</v>
      </c>
      <c r="AA72" s="154">
        <v>27290.936404606913</v>
      </c>
      <c r="AB72" s="154">
        <v>16629.110332164917</v>
      </c>
      <c r="AC72" s="154">
        <v>93665.498247371055</v>
      </c>
      <c r="AD72" s="154">
        <v>32907.694875646805</v>
      </c>
      <c r="AE72" s="154">
        <v>4982.4737105658496</v>
      </c>
      <c r="AF72" s="154">
        <v>22600.567517943586</v>
      </c>
      <c r="AG72" s="154">
        <v>23109.664496745118</v>
      </c>
      <c r="AH72" s="154">
        <v>27411.951260223672</v>
      </c>
      <c r="AI72" s="154">
        <v>153321.64914037724</v>
      </c>
      <c r="AJ72" s="154">
        <f>X72+Y72+Z72+AA72+AB72+AC72+AD72+AE72+AF72+AG72+AH72+AI72</f>
        <v>461784.34318143886</v>
      </c>
      <c r="AK72" s="154">
        <v>34731.263562009677</v>
      </c>
      <c r="AL72" s="154">
        <v>16224.336504757137</v>
      </c>
      <c r="AM72" s="154">
        <v>31029.878150559172</v>
      </c>
      <c r="AN72" s="154">
        <v>18506.927057252546</v>
      </c>
      <c r="AO72" s="154">
        <v>41380.074278083805</v>
      </c>
      <c r="AP72" s="154">
        <v>30796.194291437158</v>
      </c>
      <c r="AQ72" s="154">
        <v>28993.490235353034</v>
      </c>
      <c r="AR72" s="154">
        <v>21141.613128025354</v>
      </c>
      <c r="AS72" s="154">
        <v>29059.352612251729</v>
      </c>
      <c r="AT72" s="154">
        <v>28803.029586045719</v>
      </c>
      <c r="AU72" s="154">
        <v>20974.588257386084</v>
      </c>
      <c r="AV72" s="154">
        <v>124532.63228175598</v>
      </c>
      <c r="AW72" s="154">
        <f>AK72+AL72+AM72+AN72+AO72+AP72+AQ72+AR72+AS72+AT72+AU72+AV72</f>
        <v>426173.3799449174</v>
      </c>
      <c r="AX72" s="154">
        <v>100332.5731096645</v>
      </c>
      <c r="AY72" s="154">
        <v>30857.666249374062</v>
      </c>
      <c r="AZ72" s="154">
        <v>39809.025872141559</v>
      </c>
      <c r="BA72" s="154">
        <v>49905.694374895684</v>
      </c>
      <c r="BB72" s="154">
        <v>39707.562593890827</v>
      </c>
      <c r="BC72" s="154">
        <v>103177.89133700551</v>
      </c>
      <c r="BD72" s="154">
        <v>59798.337756634937</v>
      </c>
      <c r="BE72" s="154">
        <v>40610.089634451673</v>
      </c>
      <c r="BF72" s="154">
        <v>44130.322275079343</v>
      </c>
      <c r="BG72" s="154">
        <v>55879.652812552165</v>
      </c>
      <c r="BH72" s="154">
        <v>56676.798239025135</v>
      </c>
      <c r="BI72" s="154">
        <v>52973.989984977554</v>
      </c>
      <c r="BJ72" s="154">
        <f>AX72+AY72+AZ72+BA72+BB72+BC72+BD72+BE72+BF72+BG72+BH72+BI72</f>
        <v>673859.60423969291</v>
      </c>
      <c r="BK72" s="154">
        <v>36376.523118010351</v>
      </c>
      <c r="BL72" s="154">
        <v>35969.799824737092</v>
      </c>
      <c r="BM72" s="154">
        <v>72496.156818561198</v>
      </c>
      <c r="BN72" s="154">
        <v>39532.431689200443</v>
      </c>
      <c r="BO72" s="154">
        <v>54688.698756468046</v>
      </c>
      <c r="BP72" s="154">
        <v>34527.244074445</v>
      </c>
      <c r="BQ72" s="154">
        <v>41950.099732932744</v>
      </c>
      <c r="BR72" s="154">
        <v>53943.789475880549</v>
      </c>
      <c r="BS72" s="154">
        <v>36920.095893840662</v>
      </c>
      <c r="BT72" s="154">
        <v>41200.081288599598</v>
      </c>
      <c r="BU72" s="154">
        <v>43882.960565848785</v>
      </c>
      <c r="BV72" s="154">
        <v>42987.194500083511</v>
      </c>
      <c r="BW72" s="154">
        <f>BK72+BL72+BM72+BN72+BO72+BP72+BQ72+BR72+BS72+BT72+BU72+BV72</f>
        <v>534475.07573860802</v>
      </c>
      <c r="BX72" s="154">
        <v>44187.253797362711</v>
      </c>
      <c r="BY72" s="154">
        <v>52659.633909197139</v>
      </c>
      <c r="BZ72" s="154">
        <v>49965.136538140549</v>
      </c>
      <c r="CA72" s="154">
        <v>34730.798197295917</v>
      </c>
      <c r="CB72" s="154">
        <v>43646.64196294445</v>
      </c>
      <c r="CC72" s="154">
        <v>33958.659280587533</v>
      </c>
      <c r="CD72" s="154">
        <v>41822.166291103327</v>
      </c>
      <c r="CE72" s="154">
        <v>52609.561425471584</v>
      </c>
      <c r="CF72" s="154">
        <v>35202.898347521274</v>
      </c>
      <c r="CG72" s="154">
        <v>44274.676973793983</v>
      </c>
      <c r="CH72" s="154">
        <v>32782.679936571505</v>
      </c>
      <c r="CI72" s="154">
        <v>17640.546319479246</v>
      </c>
      <c r="CJ72" s="154">
        <f>BX72+BY72+BZ72+CA72+CB72+CC72+CD72+CE72+CF72+CG72+CH72+CI72</f>
        <v>483480.65297946922</v>
      </c>
      <c r="CK72" s="154">
        <v>53755.970872976133</v>
      </c>
      <c r="CL72" s="154">
        <v>38406.870931397098</v>
      </c>
      <c r="CM72" s="154">
        <v>38258.817684860638</v>
      </c>
      <c r="CN72" s="154">
        <v>28766.294233016175</v>
      </c>
      <c r="CO72" s="154">
        <v>44170.42230011685</v>
      </c>
      <c r="CP72" s="154">
        <v>28138.040393924221</v>
      </c>
      <c r="CQ72" s="154">
        <v>40924.71528125523</v>
      </c>
      <c r="CR72" s="154">
        <v>37230.846269404108</v>
      </c>
      <c r="CS72" s="154">
        <v>32674.011016524786</v>
      </c>
      <c r="CT72" s="154">
        <v>31034.051076614927</v>
      </c>
      <c r="CU72" s="154">
        <v>47738.274077783346</v>
      </c>
      <c r="CV72" s="154">
        <v>59043.838925054253</v>
      </c>
      <c r="CW72" s="154">
        <f>CK72+CL72+CM72+CN72+CO72+CP72+CQ72+CR72+CS72+CT72+CU72+CV72</f>
        <v>480142.15306292777</v>
      </c>
      <c r="CX72" s="154">
        <v>26165.00283758972</v>
      </c>
      <c r="CY72" s="154">
        <v>22127.614964112836</v>
      </c>
      <c r="CZ72" s="154">
        <v>29229.147554665342</v>
      </c>
      <c r="DA72" s="154">
        <v>22058.504172926056</v>
      </c>
      <c r="DB72" s="154">
        <v>42004.345601735957</v>
      </c>
      <c r="DC72" s="154">
        <v>26721.230846269395</v>
      </c>
      <c r="DD72" s="154">
        <v>68983.337297613107</v>
      </c>
      <c r="DE72" s="154">
        <v>28438.088632949406</v>
      </c>
      <c r="DF72" s="154">
        <v>11980.627816725115</v>
      </c>
      <c r="DG72" s="154">
        <v>28340.823318310766</v>
      </c>
      <c r="DH72" s="154">
        <v>27660.214446670037</v>
      </c>
      <c r="DI72" s="154">
        <v>41301.575488232338</v>
      </c>
      <c r="DJ72" s="154">
        <f>CX72+CY72+CZ72+DA72+DB72+DC72+DD72+DE72+DF72+DG72+DH72+DI72</f>
        <v>375010.5129778001</v>
      </c>
      <c r="DK72" s="154">
        <v>50510.630737773332</v>
      </c>
      <c r="DL72" s="154">
        <v>14620.783383408447</v>
      </c>
      <c r="DM72" s="154">
        <v>70703.474002670671</v>
      </c>
      <c r="DN72" s="154">
        <v>-3759.4810131864515</v>
      </c>
      <c r="DO72" s="154">
        <v>27908.755090969804</v>
      </c>
      <c r="DP72" s="154">
        <v>33089.060507427806</v>
      </c>
      <c r="DQ72" s="154">
        <v>27510.711859455827</v>
      </c>
      <c r="DR72" s="154">
        <v>33778.933733934238</v>
      </c>
      <c r="DS72" s="154">
        <v>55242.816850275434</v>
      </c>
      <c r="DT72" s="154">
        <v>1840.5373476882189</v>
      </c>
      <c r="DU72" s="154">
        <v>59232.923927558011</v>
      </c>
      <c r="DV72" s="154">
        <v>32813.045025872139</v>
      </c>
      <c r="DW72" s="154">
        <f>DK72+DL72+DM72+DN72+DO72+DP72+DQ72+DR72+DS72+DT72+DU72+DV72</f>
        <v>403492.19145384745</v>
      </c>
      <c r="DX72" s="154">
        <v>37296.6</v>
      </c>
      <c r="DY72" s="154">
        <v>23081.03</v>
      </c>
      <c r="DZ72" s="154">
        <v>44573.03</v>
      </c>
      <c r="EA72" s="154">
        <v>26599.759999999998</v>
      </c>
      <c r="EB72" s="154">
        <v>33007.5</v>
      </c>
      <c r="EC72" s="154">
        <v>52682.98</v>
      </c>
      <c r="ED72" s="154">
        <v>-302.57999999998719</v>
      </c>
      <c r="EE72" s="154">
        <v>28538.34</v>
      </c>
      <c r="EF72" s="154">
        <v>31588.19</v>
      </c>
      <c r="EG72" s="154">
        <v>33862.51</v>
      </c>
      <c r="EH72" s="154">
        <v>29163.9</v>
      </c>
      <c r="EI72" s="154">
        <v>39374.550000000003</v>
      </c>
      <c r="EJ72" s="154">
        <f>DX72+DY72+DZ72+EA72+EB72+EC72+ED72+EE72+EF72+EG72+EH72+EI72</f>
        <v>379465.81000000006</v>
      </c>
      <c r="EK72" s="154">
        <v>31335.53</v>
      </c>
      <c r="EL72" s="154">
        <v>26761.24</v>
      </c>
      <c r="EM72" s="154">
        <v>21347.38</v>
      </c>
      <c r="EN72" s="154">
        <v>38082.04</v>
      </c>
      <c r="EO72" s="154">
        <v>29434.19</v>
      </c>
      <c r="EP72" s="154">
        <v>31866.47</v>
      </c>
      <c r="EQ72" s="154">
        <v>32214.38</v>
      </c>
      <c r="ER72" s="154">
        <v>26975.599999999999</v>
      </c>
      <c r="ES72" s="154">
        <v>33881.599999999999</v>
      </c>
      <c r="ET72" s="154">
        <v>43305.55</v>
      </c>
      <c r="EU72" s="154">
        <v>31156.560000000001</v>
      </c>
      <c r="EV72" s="154">
        <v>30613.279999999999</v>
      </c>
      <c r="EW72" s="154">
        <f>EK72+EL72+EM72+EN72+EO72+EP72+EQ72+ER72+ES72+ET72+EU72+EV72</f>
        <v>376973.81999999995</v>
      </c>
      <c r="EX72" s="154">
        <v>24563.15</v>
      </c>
      <c r="EY72" s="154">
        <v>28976.94</v>
      </c>
      <c r="EZ72" s="154">
        <v>36596.660000000003</v>
      </c>
      <c r="FA72" s="154">
        <v>32470.32</v>
      </c>
      <c r="FB72" s="154">
        <v>30573.5</v>
      </c>
      <c r="FC72" s="154">
        <v>25188.2</v>
      </c>
      <c r="FD72" s="154">
        <v>36965.24</v>
      </c>
      <c r="FE72" s="154">
        <v>30923.48</v>
      </c>
      <c r="FF72" s="154">
        <v>30955.360000000001</v>
      </c>
      <c r="FG72" s="154">
        <v>35369.53</v>
      </c>
      <c r="FH72" s="154">
        <v>34032.9</v>
      </c>
      <c r="FI72" s="154">
        <v>37802.910000000003</v>
      </c>
      <c r="FJ72" s="154">
        <f>EX72+EY72+EZ72+FA72+FB72+FC72+FD72+FE72+FF72+FG72+FH72+FI72</f>
        <v>384418.19000000006</v>
      </c>
      <c r="FK72" s="154">
        <v>29738.78</v>
      </c>
      <c r="FL72" s="154">
        <v>26470.82</v>
      </c>
      <c r="FM72" s="154">
        <v>32894.800000000003</v>
      </c>
      <c r="FN72" s="154">
        <v>29698.92</v>
      </c>
      <c r="FO72" s="154">
        <v>35226.49</v>
      </c>
      <c r="FP72" s="154">
        <v>29631.39</v>
      </c>
      <c r="FQ72" s="154">
        <v>31655.74</v>
      </c>
      <c r="FR72" s="154">
        <v>29261.16</v>
      </c>
      <c r="FS72" s="154">
        <v>28054.59</v>
      </c>
      <c r="FT72" s="154">
        <v>32378.06</v>
      </c>
      <c r="FU72" s="154">
        <v>30633.52</v>
      </c>
      <c r="FV72" s="154">
        <v>29506.6</v>
      </c>
      <c r="FW72" s="154">
        <f>FK72+FL72+FM72+FN72+FO72+FP72+FQ72+FR72+FS72+FT72+FU72+FV72</f>
        <v>365150.87</v>
      </c>
      <c r="FX72" s="154">
        <v>37326.69</v>
      </c>
      <c r="FY72" s="154">
        <v>21277.97</v>
      </c>
      <c r="FZ72" s="154">
        <v>35184.639999999999</v>
      </c>
      <c r="GA72" s="154">
        <v>31816.67</v>
      </c>
      <c r="GB72" s="154">
        <v>34815.089999999997</v>
      </c>
      <c r="GC72" s="154">
        <v>29437.05</v>
      </c>
      <c r="GD72" s="154">
        <v>37284.589999999997</v>
      </c>
      <c r="GE72" s="154">
        <v>32057.3</v>
      </c>
      <c r="GF72" s="154">
        <v>26743.42</v>
      </c>
      <c r="GG72" s="154">
        <v>30874.799999999999</v>
      </c>
      <c r="GH72" s="154">
        <v>28798.180000000051</v>
      </c>
      <c r="GI72" s="154">
        <v>38601.42</v>
      </c>
      <c r="GJ72" s="154">
        <f>FY72+FZ72+GA72+GB72+GC72+GD72+GE72+GF72+GH72+GG72+GI72+FX72</f>
        <v>384217.82</v>
      </c>
      <c r="GK72" s="154">
        <v>25697.14</v>
      </c>
      <c r="GL72" s="154">
        <v>31999.55</v>
      </c>
      <c r="GM72" s="154">
        <v>36540.660000000003</v>
      </c>
      <c r="GN72" s="154">
        <v>32472.799999999999</v>
      </c>
      <c r="GO72" s="154">
        <v>32036.880000000001</v>
      </c>
      <c r="GP72" s="154">
        <v>27143.09</v>
      </c>
      <c r="GQ72" s="154">
        <v>30882.25</v>
      </c>
      <c r="GR72" s="154">
        <v>31892.44</v>
      </c>
      <c r="GS72" s="154">
        <v>29209.54</v>
      </c>
      <c r="GT72" s="154">
        <v>30989.22</v>
      </c>
      <c r="GU72" s="154">
        <v>24365.85</v>
      </c>
      <c r="GV72" s="154">
        <v>46049.8</v>
      </c>
      <c r="GW72" s="154">
        <f>GK72+GL72+GM72+GN72+GO72+GP72+GQ72+GR72+GS72+GT72+GU72+GV72</f>
        <v>379279.21999999991</v>
      </c>
      <c r="GX72" s="154">
        <v>29555.84</v>
      </c>
      <c r="GY72" s="154">
        <v>21890.95</v>
      </c>
      <c r="GZ72" s="154">
        <v>34124.329999999994</v>
      </c>
      <c r="HA72" s="154">
        <v>34860.020000000004</v>
      </c>
      <c r="HB72" s="154">
        <v>27451.229999999996</v>
      </c>
      <c r="HC72" s="154">
        <v>26486.720000000001</v>
      </c>
      <c r="HD72" s="154">
        <v>28003.26999999999</v>
      </c>
      <c r="HE72" s="154">
        <v>24925.700000000012</v>
      </c>
      <c r="HF72" s="154">
        <v>29113.709999999992</v>
      </c>
      <c r="HG72" s="154">
        <v>32192.589999999997</v>
      </c>
      <c r="HH72" s="154">
        <v>30078.299999999988</v>
      </c>
      <c r="HI72" s="154">
        <v>29747.300000000047</v>
      </c>
      <c r="HJ72" s="154">
        <f>GX72+GY72+GZ72+HA72+HB72+HC72+HD72+HE72+HF72+HG72+HH72+HI72</f>
        <v>348429.96</v>
      </c>
      <c r="HK72" s="154">
        <v>39929.97</v>
      </c>
      <c r="HL72" s="154">
        <v>27079.279999999999</v>
      </c>
      <c r="HM72" s="154">
        <v>33276</v>
      </c>
      <c r="HN72" s="154">
        <v>27662.14</v>
      </c>
      <c r="HO72" s="154">
        <v>25161.009999999995</v>
      </c>
      <c r="HP72" s="154">
        <v>24620.709999999992</v>
      </c>
      <c r="HQ72" s="154">
        <v>28507.700000000012</v>
      </c>
      <c r="HR72" s="154">
        <v>24310.76999999999</v>
      </c>
      <c r="HS72" s="154">
        <v>34853.600000000006</v>
      </c>
      <c r="HT72" s="154">
        <v>30591.72000000003</v>
      </c>
      <c r="HU72" s="154">
        <v>24746.51999999996</v>
      </c>
      <c r="HV72" s="154">
        <v>32787.860000000044</v>
      </c>
      <c r="HW72" s="154">
        <f>HK72+HL72+HM72+HN72+HO72+HP72+HQ72+HR72+HS72+HT72+HU72+HV72</f>
        <v>353527.28</v>
      </c>
      <c r="HX72" s="154">
        <v>29337.95</v>
      </c>
      <c r="HY72" s="154">
        <v>21738.99</v>
      </c>
      <c r="HZ72" s="154">
        <v>34777.599999999991</v>
      </c>
      <c r="IA72" s="154">
        <v>28909.060000000012</v>
      </c>
      <c r="IB72" s="154">
        <v>29081.25</v>
      </c>
      <c r="IC72" s="154">
        <v>28403.589999999997</v>
      </c>
      <c r="ID72" s="154">
        <v>34158.01999999999</v>
      </c>
      <c r="IE72" s="154">
        <v>22074.680000000022</v>
      </c>
      <c r="IF72" s="154">
        <v>30026.75999999998</v>
      </c>
      <c r="IG72" s="154">
        <v>26467.190000000031</v>
      </c>
      <c r="IH72" s="154">
        <v>27556.889999999956</v>
      </c>
      <c r="II72" s="154">
        <v>29782.869999999995</v>
      </c>
      <c r="IJ72" s="154">
        <f>HX72+HY72+HZ72+IA72+IB72+IC72+ID72+IE72+IF72+IG72+IH72+II72</f>
        <v>342314.85</v>
      </c>
      <c r="IK72" s="154">
        <v>27282.39</v>
      </c>
      <c r="IL72" s="154">
        <v>23624.29</v>
      </c>
      <c r="IM72" s="154">
        <v>34845.71</v>
      </c>
      <c r="IN72" s="154">
        <v>28638.479999999996</v>
      </c>
      <c r="IO72" s="154">
        <v>29480.570000000007</v>
      </c>
      <c r="IP72" s="154">
        <v>25275.919999999984</v>
      </c>
      <c r="IQ72" s="154">
        <v>27540.900000000023</v>
      </c>
      <c r="IR72" s="154">
        <v>28281.25999999998</v>
      </c>
      <c r="IS72" s="154">
        <v>31687.650000000023</v>
      </c>
      <c r="IT72" s="154">
        <v>27971.499999999971</v>
      </c>
      <c r="IU72" s="154">
        <v>30891.110000000044</v>
      </c>
      <c r="IV72" s="154">
        <v>25883.899999999965</v>
      </c>
      <c r="IW72" s="154">
        <f>IK72+IL72+IM72+IN72+IO72+IP72+IQ72+IR72+IS72+IT72+IU72+IV72</f>
        <v>341403.68</v>
      </c>
      <c r="IX72" s="154">
        <v>27868.32</v>
      </c>
      <c r="IY72" s="154">
        <v>21876.28</v>
      </c>
      <c r="IZ72" s="154">
        <v>40614.01</v>
      </c>
      <c r="JA72" s="154">
        <v>24213.789999999994</v>
      </c>
      <c r="JB72" s="154">
        <v>29437.73000000001</v>
      </c>
      <c r="JC72" s="154">
        <v>33109.859999999986</v>
      </c>
      <c r="JD72" s="154">
        <v>24824.78</v>
      </c>
      <c r="JE72" s="154">
        <v>32856.380000000005</v>
      </c>
      <c r="JF72" s="154">
        <v>31029.420000000013</v>
      </c>
      <c r="JG72" s="154">
        <v>27759.719999999972</v>
      </c>
      <c r="JH72" s="154">
        <v>29664</v>
      </c>
      <c r="JI72" s="154">
        <v>28796.380000000005</v>
      </c>
      <c r="JJ72" s="154">
        <f>IX72+IY72+IZ72+JA72+JB72+JC72+JD72+JE72+JF72+JG72+JH72+JI72</f>
        <v>352050.67</v>
      </c>
      <c r="JK72" s="154">
        <v>30198.73</v>
      </c>
      <c r="JL72" s="154">
        <v>26958.16</v>
      </c>
      <c r="JM72" s="154">
        <v>37635.75</v>
      </c>
      <c r="JN72" s="154">
        <v>31244.5</v>
      </c>
      <c r="JO72" s="154">
        <v>32905.12999999999</v>
      </c>
      <c r="JP72" s="154">
        <v>28681.040000000008</v>
      </c>
      <c r="JQ72" s="154">
        <v>29834.28</v>
      </c>
      <c r="JR72" s="154">
        <v>22904.589999999997</v>
      </c>
      <c r="JS72" s="154">
        <v>36438.539999999979</v>
      </c>
      <c r="JT72" s="154">
        <v>33162.090000000026</v>
      </c>
      <c r="JU72" s="154">
        <v>30692.200000000012</v>
      </c>
      <c r="JV72" s="154">
        <v>30139.039999999979</v>
      </c>
      <c r="JW72" s="237">
        <f>JK72+JL72+JM72+JN72+JO72+JP72+JQ72+JR72+JS72+JT72+JU72+JV72</f>
        <v>370794.05</v>
      </c>
      <c r="JX72" s="237">
        <v>30843.7</v>
      </c>
      <c r="JY72" s="154">
        <v>19275.960000000003</v>
      </c>
      <c r="JZ72" s="154">
        <v>44299.53</v>
      </c>
      <c r="KA72" s="154">
        <v>28081.039999999994</v>
      </c>
      <c r="KB72" s="154">
        <v>30618.789999999994</v>
      </c>
      <c r="KC72" s="154">
        <v>34648.73000000001</v>
      </c>
      <c r="KD72" s="154">
        <v>29360.51999999999</v>
      </c>
      <c r="KE72" s="154">
        <v>29453.25</v>
      </c>
      <c r="KF72" s="154">
        <v>24721.49000000002</v>
      </c>
      <c r="KG72" s="154">
        <v>20909.580000000016</v>
      </c>
      <c r="KH72" s="154">
        <v>28829.190000000002</v>
      </c>
      <c r="KI72" s="154">
        <v>34231.509999999951</v>
      </c>
      <c r="KJ72" s="237">
        <f>JX72+JY72+JZ72+KA72+KB72+KC72+KD72+KE72+KF72+KG72+KH72+KI72</f>
        <v>355273.29</v>
      </c>
      <c r="KK72" s="237">
        <v>22199.79</v>
      </c>
      <c r="KL72" s="154">
        <v>22528.299999999996</v>
      </c>
      <c r="KM72" s="154">
        <v>18652.560000000005</v>
      </c>
      <c r="KN72" s="154">
        <v>20616.499999999993</v>
      </c>
      <c r="KO72" s="154">
        <v>17840.670000000013</v>
      </c>
      <c r="KP72" s="154">
        <v>36131.899999999994</v>
      </c>
      <c r="KQ72" s="154">
        <v>22330.359999999986</v>
      </c>
      <c r="KR72" s="154">
        <v>24270.340000000026</v>
      </c>
      <c r="KS72" s="154">
        <v>22490.619999999995</v>
      </c>
      <c r="KT72" s="154">
        <v>23686.239999999991</v>
      </c>
      <c r="KU72" s="154">
        <v>17933.390000000014</v>
      </c>
      <c r="KV72" s="154">
        <v>26291.949999999983</v>
      </c>
      <c r="KW72" s="237">
        <f>KK72+KL72+KM72+KN72+KO72+KP72+KQ72+KR72+KS72+KT72+KU72+KV72</f>
        <v>274972.62</v>
      </c>
      <c r="KX72" s="237">
        <v>24279.11</v>
      </c>
      <c r="KY72" s="154">
        <v>28295.53</v>
      </c>
      <c r="KZ72" s="154">
        <v>21719.699999999997</v>
      </c>
      <c r="LA72" s="154">
        <v>17457.669999999998</v>
      </c>
      <c r="LB72" s="154">
        <v>27822.260000000009</v>
      </c>
      <c r="LC72" s="154">
        <v>28973.039999999994</v>
      </c>
      <c r="LD72" s="154">
        <v>23774.820000000007</v>
      </c>
      <c r="LE72" s="154">
        <v>18584.630000000005</v>
      </c>
      <c r="LF72" s="154">
        <v>21866.119999999995</v>
      </c>
      <c r="LG72" s="154">
        <v>24316.369999999995</v>
      </c>
      <c r="LH72" s="154">
        <v>25686.909999999974</v>
      </c>
      <c r="LI72" s="154">
        <v>113807.13</v>
      </c>
      <c r="LJ72" s="237">
        <f>KX72+KY72+KZ72+LA72+LB72+LC72+LD72+LE72+LF72+LG72+LH72+LI72</f>
        <v>376583.29</v>
      </c>
      <c r="LK72" s="237">
        <v>22830.720000000001</v>
      </c>
      <c r="LL72" s="154">
        <v>15297.79</v>
      </c>
      <c r="LM72" s="154">
        <v>32924.46</v>
      </c>
      <c r="LN72" s="154">
        <v>21902.819999999992</v>
      </c>
      <c r="LO72" s="154">
        <v>25504.83</v>
      </c>
      <c r="LP72" s="154">
        <v>20709.450000000012</v>
      </c>
      <c r="LQ72" s="154">
        <v>22427.989999999991</v>
      </c>
      <c r="LR72" s="154">
        <v>24813.440000000002</v>
      </c>
      <c r="LS72" s="154">
        <v>27052.850000000006</v>
      </c>
      <c r="LT72" s="154">
        <v>19136.929999999993</v>
      </c>
      <c r="LU72" s="154">
        <v>21625.110000000015</v>
      </c>
      <c r="LV72" s="154">
        <v>18376.219999999972</v>
      </c>
      <c r="LW72" s="237">
        <f>LK72+LL72+LM72+LN72+LO72+LP72+LQ72+LR72+LS72+LT72+LU72+LV72</f>
        <v>272602.61</v>
      </c>
      <c r="LX72" s="237">
        <v>21957.200000000001</v>
      </c>
      <c r="LY72" s="154">
        <v>16811.149999999998</v>
      </c>
      <c r="LZ72" s="154">
        <v>0</v>
      </c>
      <c r="MA72" s="154">
        <v>0</v>
      </c>
      <c r="MB72" s="154">
        <v>0</v>
      </c>
      <c r="MC72" s="154">
        <v>0</v>
      </c>
      <c r="MD72" s="154">
        <v>0</v>
      </c>
      <c r="ME72" s="154">
        <v>0</v>
      </c>
      <c r="MF72" s="154">
        <v>0</v>
      </c>
      <c r="MG72" s="154">
        <v>0</v>
      </c>
      <c r="MH72" s="154">
        <v>0</v>
      </c>
      <c r="MI72" s="154">
        <v>0</v>
      </c>
      <c r="MJ72" s="203">
        <f>LX72+LY72+LZ72+MA72+MB72+MC72+MD72+ME72+MF72+MG72+MH72+MI72</f>
        <v>38768.35</v>
      </c>
    </row>
    <row r="73" spans="1:348" x14ac:dyDescent="0.2">
      <c r="A73" s="33"/>
      <c r="B73" s="34"/>
      <c r="C73" s="35" t="s">
        <v>68</v>
      </c>
      <c r="D73" s="35" t="s">
        <v>68</v>
      </c>
      <c r="E73" s="150"/>
      <c r="F73" s="150"/>
      <c r="G73" s="150"/>
      <c r="H73" s="150"/>
      <c r="I73" s="150"/>
      <c r="J73" s="150"/>
      <c r="K73" s="150"/>
      <c r="L73" s="150"/>
      <c r="M73" s="150"/>
      <c r="N73" s="150"/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  <c r="BM73" s="150"/>
      <c r="BN73" s="150"/>
      <c r="BO73" s="150"/>
      <c r="BP73" s="150"/>
      <c r="BQ73" s="150"/>
      <c r="BR73" s="150"/>
      <c r="BS73" s="150"/>
      <c r="BT73" s="150"/>
      <c r="BU73" s="150"/>
      <c r="BV73" s="150"/>
      <c r="BW73" s="150"/>
      <c r="BX73" s="150"/>
      <c r="BY73" s="150"/>
      <c r="BZ73" s="150"/>
      <c r="CA73" s="150"/>
      <c r="CB73" s="150"/>
      <c r="CC73" s="150"/>
      <c r="CD73" s="150"/>
      <c r="CE73" s="150"/>
      <c r="CF73" s="150"/>
      <c r="CG73" s="150"/>
      <c r="CH73" s="150"/>
      <c r="CI73" s="150"/>
      <c r="CJ73" s="150"/>
      <c r="CK73" s="150"/>
      <c r="CL73" s="150"/>
      <c r="CM73" s="150"/>
      <c r="CN73" s="150"/>
      <c r="CO73" s="150"/>
      <c r="CP73" s="150"/>
      <c r="CQ73" s="150"/>
      <c r="CR73" s="150"/>
      <c r="CS73" s="150"/>
      <c r="CT73" s="150"/>
      <c r="CU73" s="150"/>
      <c r="CV73" s="150"/>
      <c r="CW73" s="150"/>
      <c r="CX73" s="150"/>
      <c r="CY73" s="150"/>
      <c r="CZ73" s="150"/>
      <c r="DA73" s="150"/>
      <c r="DB73" s="150"/>
      <c r="DC73" s="150"/>
      <c r="DD73" s="150"/>
      <c r="DE73" s="150"/>
      <c r="DF73" s="150"/>
      <c r="DG73" s="150"/>
      <c r="DH73" s="150"/>
      <c r="DI73" s="150"/>
      <c r="DJ73" s="150"/>
      <c r="DK73" s="150"/>
      <c r="DL73" s="150"/>
      <c r="DM73" s="150"/>
      <c r="DN73" s="150"/>
      <c r="DO73" s="150"/>
      <c r="DP73" s="150"/>
      <c r="DQ73" s="150"/>
      <c r="DR73" s="150"/>
      <c r="DS73" s="150"/>
      <c r="DT73" s="150"/>
      <c r="DU73" s="150"/>
      <c r="DV73" s="150"/>
      <c r="DW73" s="150"/>
      <c r="DX73" s="150"/>
      <c r="DY73" s="150"/>
      <c r="DZ73" s="150"/>
      <c r="EA73" s="150"/>
      <c r="EB73" s="150"/>
      <c r="EC73" s="150"/>
      <c r="ED73" s="150"/>
      <c r="EE73" s="150"/>
      <c r="EF73" s="150"/>
      <c r="EG73" s="150"/>
      <c r="EH73" s="150"/>
      <c r="EI73" s="150"/>
      <c r="EJ73" s="150"/>
      <c r="EK73" s="150"/>
      <c r="EL73" s="150"/>
      <c r="EM73" s="150"/>
      <c r="EN73" s="150"/>
      <c r="EO73" s="150"/>
      <c r="EP73" s="150"/>
      <c r="EQ73" s="150"/>
      <c r="ER73" s="150"/>
      <c r="ES73" s="150"/>
      <c r="ET73" s="150"/>
      <c r="EU73" s="150"/>
      <c r="EV73" s="150"/>
      <c r="EW73" s="150"/>
      <c r="EX73" s="150"/>
      <c r="EY73" s="150"/>
      <c r="EZ73" s="150"/>
      <c r="FA73" s="150"/>
      <c r="FB73" s="150"/>
      <c r="FC73" s="150"/>
      <c r="FD73" s="150"/>
      <c r="FE73" s="150"/>
      <c r="FF73" s="150"/>
      <c r="FG73" s="150"/>
      <c r="FH73" s="150"/>
      <c r="FI73" s="150"/>
      <c r="FJ73" s="150"/>
      <c r="FK73" s="150"/>
      <c r="FL73" s="150"/>
      <c r="FM73" s="150"/>
      <c r="FN73" s="150"/>
      <c r="FO73" s="150"/>
      <c r="FP73" s="150"/>
      <c r="FQ73" s="150"/>
      <c r="FR73" s="150"/>
      <c r="FS73" s="150"/>
      <c r="FT73" s="150"/>
      <c r="FU73" s="150"/>
      <c r="FV73" s="150"/>
      <c r="FW73" s="150"/>
      <c r="FX73" s="150"/>
      <c r="FY73" s="150"/>
      <c r="FZ73" s="150"/>
      <c r="GA73" s="150"/>
      <c r="GB73" s="150"/>
      <c r="GC73" s="150"/>
      <c r="GD73" s="150"/>
      <c r="GE73" s="150"/>
      <c r="GF73" s="150"/>
      <c r="GG73" s="150"/>
      <c r="GH73" s="150"/>
      <c r="GI73" s="150"/>
      <c r="GJ73" s="150"/>
      <c r="GK73" s="150"/>
      <c r="GL73" s="150"/>
      <c r="GM73" s="150"/>
      <c r="GN73" s="150"/>
      <c r="GO73" s="150"/>
      <c r="GP73" s="150"/>
      <c r="GQ73" s="150"/>
      <c r="GR73" s="150"/>
      <c r="GS73" s="150"/>
      <c r="GT73" s="150"/>
      <c r="GU73" s="150"/>
      <c r="GV73" s="150"/>
      <c r="GW73" s="150"/>
      <c r="GX73" s="150"/>
      <c r="GY73" s="150"/>
      <c r="GZ73" s="150"/>
      <c r="HA73" s="150"/>
      <c r="HB73" s="150"/>
      <c r="HC73" s="150"/>
      <c r="HD73" s="150"/>
      <c r="HE73" s="150"/>
      <c r="HF73" s="150"/>
      <c r="HG73" s="150"/>
      <c r="HH73" s="150"/>
      <c r="HI73" s="150"/>
      <c r="HJ73" s="150"/>
      <c r="HK73" s="150"/>
      <c r="HL73" s="150"/>
      <c r="HM73" s="150"/>
      <c r="HN73" s="150"/>
      <c r="HO73" s="150"/>
      <c r="HP73" s="150"/>
      <c r="HQ73" s="150"/>
      <c r="HR73" s="150"/>
      <c r="HS73" s="150"/>
      <c r="HT73" s="150"/>
      <c r="HU73" s="150"/>
      <c r="HV73" s="150"/>
      <c r="HW73" s="150"/>
      <c r="HX73" s="150"/>
      <c r="HY73" s="150"/>
      <c r="HZ73" s="150"/>
      <c r="IA73" s="150"/>
      <c r="IB73" s="150"/>
      <c r="IC73" s="150"/>
      <c r="ID73" s="150"/>
      <c r="IE73" s="150"/>
      <c r="IF73" s="150"/>
      <c r="IG73" s="150"/>
      <c r="IH73" s="150"/>
      <c r="II73" s="150"/>
      <c r="IJ73" s="150"/>
      <c r="IK73" s="150"/>
      <c r="IL73" s="150"/>
      <c r="IM73" s="150"/>
      <c r="IN73" s="150"/>
      <c r="IO73" s="150"/>
      <c r="IP73" s="150"/>
      <c r="IQ73" s="150"/>
      <c r="IR73" s="150"/>
      <c r="IS73" s="150"/>
      <c r="IT73" s="150"/>
      <c r="IU73" s="150"/>
      <c r="IV73" s="150"/>
      <c r="IW73" s="150"/>
      <c r="IX73" s="150"/>
      <c r="IY73" s="150"/>
      <c r="IZ73" s="150"/>
      <c r="JA73" s="150"/>
      <c r="JB73" s="150"/>
      <c r="JC73" s="150"/>
      <c r="JD73" s="150"/>
      <c r="JE73" s="150"/>
      <c r="JF73" s="150"/>
      <c r="JG73" s="150"/>
      <c r="JH73" s="150"/>
      <c r="JI73" s="150"/>
      <c r="JJ73" s="150"/>
      <c r="JK73" s="150"/>
      <c r="JL73" s="150"/>
      <c r="JM73" s="150"/>
      <c r="JN73" s="150"/>
      <c r="JO73" s="150"/>
      <c r="JP73" s="150"/>
      <c r="JQ73" s="150"/>
      <c r="JR73" s="150"/>
      <c r="JS73" s="150"/>
      <c r="JT73" s="150"/>
      <c r="JU73" s="150"/>
      <c r="JV73" s="150"/>
      <c r="JW73" s="234"/>
      <c r="JX73" s="234"/>
      <c r="JY73" s="150"/>
      <c r="JZ73" s="150"/>
      <c r="KA73" s="150"/>
      <c r="KB73" s="150"/>
      <c r="KC73" s="150"/>
      <c r="KD73" s="150"/>
      <c r="KE73" s="150"/>
      <c r="KF73" s="150"/>
      <c r="KG73" s="150"/>
      <c r="KH73" s="150"/>
      <c r="KI73" s="150"/>
      <c r="KJ73" s="234"/>
      <c r="KK73" s="234"/>
      <c r="KL73" s="150"/>
      <c r="KM73" s="150"/>
      <c r="KN73" s="150"/>
      <c r="KO73" s="150"/>
      <c r="KP73" s="150"/>
      <c r="KQ73" s="150"/>
      <c r="KR73" s="150"/>
      <c r="KS73" s="150"/>
      <c r="KT73" s="150"/>
      <c r="KU73" s="150"/>
      <c r="KV73" s="150"/>
      <c r="KW73" s="234"/>
      <c r="KX73" s="234"/>
      <c r="KY73" s="150"/>
      <c r="KZ73" s="150"/>
      <c r="LA73" s="150"/>
      <c r="LB73" s="150"/>
      <c r="LC73" s="150"/>
      <c r="LD73" s="150"/>
      <c r="LE73" s="150"/>
      <c r="LF73" s="150"/>
      <c r="LG73" s="150"/>
      <c r="LH73" s="150"/>
      <c r="LI73" s="150"/>
      <c r="LJ73" s="234"/>
      <c r="LK73" s="234"/>
      <c r="LL73" s="150"/>
      <c r="LM73" s="150"/>
      <c r="LN73" s="150"/>
      <c r="LO73" s="150"/>
      <c r="LP73" s="150"/>
      <c r="LQ73" s="150"/>
      <c r="LR73" s="150"/>
      <c r="LS73" s="150"/>
      <c r="LT73" s="150"/>
      <c r="LU73" s="150"/>
      <c r="LV73" s="150"/>
      <c r="LW73" s="234"/>
      <c r="LX73" s="234"/>
      <c r="LY73" s="150"/>
      <c r="LZ73" s="150"/>
      <c r="MA73" s="150"/>
      <c r="MB73" s="150"/>
      <c r="MC73" s="150"/>
      <c r="MD73" s="150"/>
      <c r="ME73" s="150"/>
      <c r="MF73" s="150"/>
      <c r="MG73" s="150"/>
      <c r="MH73" s="150"/>
      <c r="MI73" s="150"/>
      <c r="MJ73" s="200"/>
    </row>
    <row r="74" spans="1:348" ht="18" x14ac:dyDescent="0.25">
      <c r="A74" s="36">
        <v>711</v>
      </c>
      <c r="B74" s="37"/>
      <c r="C74" s="2" t="s">
        <v>350</v>
      </c>
      <c r="D74" s="2" t="s">
        <v>371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  <c r="R74" s="153">
        <v>0</v>
      </c>
      <c r="S74" s="153">
        <v>0</v>
      </c>
      <c r="T74" s="153">
        <v>0</v>
      </c>
      <c r="U74" s="153">
        <v>0</v>
      </c>
      <c r="V74" s="153">
        <v>0</v>
      </c>
      <c r="W74" s="153">
        <f>K74+L74+M74+N74+O74+P74+Q74+R74+S74+T74+U74+V74</f>
        <v>0</v>
      </c>
      <c r="X74" s="153">
        <v>0</v>
      </c>
      <c r="Y74" s="153">
        <v>0</v>
      </c>
      <c r="Z74" s="153">
        <v>0</v>
      </c>
      <c r="AA74" s="153">
        <v>0</v>
      </c>
      <c r="AB74" s="153">
        <v>0</v>
      </c>
      <c r="AC74" s="153">
        <v>0</v>
      </c>
      <c r="AD74" s="153">
        <v>0</v>
      </c>
      <c r="AE74" s="153">
        <v>0</v>
      </c>
      <c r="AF74" s="153">
        <v>0</v>
      </c>
      <c r="AG74" s="153">
        <v>0</v>
      </c>
      <c r="AH74" s="153">
        <v>0</v>
      </c>
      <c r="AI74" s="153">
        <v>0</v>
      </c>
      <c r="AJ74" s="153">
        <f>X74+Y74+Z74+AA74+AB74+AC74+AD74+AE74+AF74+AG74+AH74+AI74</f>
        <v>0</v>
      </c>
      <c r="AK74" s="153">
        <v>0</v>
      </c>
      <c r="AL74" s="153">
        <v>0</v>
      </c>
      <c r="AM74" s="153">
        <v>0</v>
      </c>
      <c r="AN74" s="153">
        <v>0</v>
      </c>
      <c r="AO74" s="153">
        <v>0</v>
      </c>
      <c r="AP74" s="153">
        <v>0</v>
      </c>
      <c r="AQ74" s="153">
        <v>0</v>
      </c>
      <c r="AR74" s="153">
        <v>0</v>
      </c>
      <c r="AS74" s="153">
        <v>0</v>
      </c>
      <c r="AT74" s="153">
        <v>0</v>
      </c>
      <c r="AU74" s="153">
        <v>0</v>
      </c>
      <c r="AV74" s="153">
        <v>0</v>
      </c>
      <c r="AW74" s="153">
        <f>AK74+AL74+AM74+AN74+AO74+AP74+AQ74+AR74+AS74+AT74+AU74+AV74</f>
        <v>0</v>
      </c>
      <c r="AX74" s="153">
        <v>0</v>
      </c>
      <c r="AY74" s="153">
        <v>0</v>
      </c>
      <c r="AZ74" s="153">
        <v>0</v>
      </c>
      <c r="BA74" s="153">
        <v>0</v>
      </c>
      <c r="BB74" s="153">
        <v>0</v>
      </c>
      <c r="BC74" s="153">
        <v>0</v>
      </c>
      <c r="BD74" s="153">
        <v>0</v>
      </c>
      <c r="BE74" s="153">
        <v>0</v>
      </c>
      <c r="BF74" s="153">
        <v>0</v>
      </c>
      <c r="BG74" s="153">
        <v>0</v>
      </c>
      <c r="BH74" s="153">
        <v>0</v>
      </c>
      <c r="BI74" s="153">
        <v>0</v>
      </c>
      <c r="BJ74" s="153">
        <f>AX74+AY74+AZ74+BA74+BB74+BC74+BD74+BE74+BF74+BG74+BH74+BI74</f>
        <v>0</v>
      </c>
      <c r="BK74" s="153">
        <v>0</v>
      </c>
      <c r="BL74" s="153">
        <v>0</v>
      </c>
      <c r="BM74" s="153">
        <v>0</v>
      </c>
      <c r="BN74" s="153">
        <v>0</v>
      </c>
      <c r="BO74" s="153">
        <v>0</v>
      </c>
      <c r="BP74" s="153">
        <v>0</v>
      </c>
      <c r="BQ74" s="153">
        <v>0</v>
      </c>
      <c r="BR74" s="153">
        <v>0</v>
      </c>
      <c r="BS74" s="153">
        <v>0</v>
      </c>
      <c r="BT74" s="153">
        <v>0</v>
      </c>
      <c r="BU74" s="153">
        <v>0</v>
      </c>
      <c r="BV74" s="153">
        <v>0</v>
      </c>
      <c r="BW74" s="153">
        <f>BK74+BL74+BM74+BN74+BO74+BP74+BQ74+BR74+BS74+BT74+BU74+BV74</f>
        <v>0</v>
      </c>
      <c r="BX74" s="153">
        <v>0</v>
      </c>
      <c r="BY74" s="153">
        <v>0</v>
      </c>
      <c r="BZ74" s="153">
        <v>0</v>
      </c>
      <c r="CA74" s="153">
        <v>0</v>
      </c>
      <c r="CB74" s="153">
        <v>0</v>
      </c>
      <c r="CC74" s="153">
        <v>0</v>
      </c>
      <c r="CD74" s="153">
        <v>0</v>
      </c>
      <c r="CE74" s="153">
        <v>0</v>
      </c>
      <c r="CF74" s="153">
        <v>0</v>
      </c>
      <c r="CG74" s="153">
        <v>0</v>
      </c>
      <c r="CH74" s="153">
        <v>0</v>
      </c>
      <c r="CI74" s="153">
        <v>0</v>
      </c>
      <c r="CJ74" s="153">
        <f>BX74+BY74+BZ74+CA74+CB74+CC74+CD74+CE74+CF74+CG74+CH74+CI74</f>
        <v>0</v>
      </c>
      <c r="CK74" s="153">
        <v>0</v>
      </c>
      <c r="CL74" s="153">
        <v>0</v>
      </c>
      <c r="CM74" s="153">
        <v>0</v>
      </c>
      <c r="CN74" s="153">
        <v>0</v>
      </c>
      <c r="CO74" s="153">
        <v>0</v>
      </c>
      <c r="CP74" s="153">
        <v>0</v>
      </c>
      <c r="CQ74" s="153">
        <v>0</v>
      </c>
      <c r="CR74" s="153">
        <v>0</v>
      </c>
      <c r="CS74" s="153">
        <v>0</v>
      </c>
      <c r="CT74" s="153">
        <v>0</v>
      </c>
      <c r="CU74" s="153">
        <v>0</v>
      </c>
      <c r="CV74" s="153">
        <v>0</v>
      </c>
      <c r="CW74" s="153">
        <f>CK74+CL74+CM74+CN74+CO74+CP74+CQ74+CR74+CS74+CT74+CU74+CV74</f>
        <v>0</v>
      </c>
      <c r="CX74" s="153">
        <v>0</v>
      </c>
      <c r="CY74" s="153">
        <v>0</v>
      </c>
      <c r="CZ74" s="153">
        <v>0</v>
      </c>
      <c r="DA74" s="153">
        <v>0</v>
      </c>
      <c r="DB74" s="153">
        <v>0</v>
      </c>
      <c r="DC74" s="153">
        <v>0</v>
      </c>
      <c r="DD74" s="153">
        <v>0</v>
      </c>
      <c r="DE74" s="153">
        <v>0</v>
      </c>
      <c r="DF74" s="153">
        <v>0</v>
      </c>
      <c r="DG74" s="153">
        <v>0</v>
      </c>
      <c r="DH74" s="153">
        <v>0</v>
      </c>
      <c r="DI74" s="153">
        <v>0</v>
      </c>
      <c r="DJ74" s="153">
        <f>CX74+CY74+CZ74+DA74+DB74+DC74+DD74+DE74+DF74+DG74+DH74+DI74</f>
        <v>0</v>
      </c>
      <c r="DK74" s="153">
        <v>0</v>
      </c>
      <c r="DL74" s="153">
        <v>0</v>
      </c>
      <c r="DM74" s="153">
        <v>0</v>
      </c>
      <c r="DN74" s="153">
        <v>0</v>
      </c>
      <c r="DO74" s="153">
        <v>0</v>
      </c>
      <c r="DP74" s="153">
        <v>0</v>
      </c>
      <c r="DQ74" s="153">
        <v>0</v>
      </c>
      <c r="DR74" s="153">
        <v>0</v>
      </c>
      <c r="DS74" s="153">
        <v>0</v>
      </c>
      <c r="DT74" s="153">
        <v>0</v>
      </c>
      <c r="DU74" s="153">
        <v>0</v>
      </c>
      <c r="DV74" s="153">
        <v>0</v>
      </c>
      <c r="DW74" s="153">
        <f>DK74+DL74+DM74+DN74+DO74+DP74+DQ74+DR74+DS74+DT74+DU74+DV74</f>
        <v>0</v>
      </c>
      <c r="DX74" s="153">
        <v>0</v>
      </c>
      <c r="DY74" s="153">
        <v>0</v>
      </c>
      <c r="DZ74" s="153">
        <v>0</v>
      </c>
      <c r="EA74" s="153">
        <v>0</v>
      </c>
      <c r="EB74" s="153">
        <v>0</v>
      </c>
      <c r="EC74" s="153">
        <v>0</v>
      </c>
      <c r="ED74" s="153">
        <v>0</v>
      </c>
      <c r="EE74" s="153">
        <v>0</v>
      </c>
      <c r="EF74" s="153">
        <v>0</v>
      </c>
      <c r="EG74" s="153">
        <v>0</v>
      </c>
      <c r="EH74" s="153">
        <v>0</v>
      </c>
      <c r="EI74" s="153">
        <v>0</v>
      </c>
      <c r="EJ74" s="153">
        <f>DX74+DY74+DZ74+EA74+EB74+EC74+ED74+EE74+EF74+EG74+EH74+EI74</f>
        <v>0</v>
      </c>
      <c r="EK74" s="153">
        <v>0</v>
      </c>
      <c r="EL74" s="153">
        <v>0</v>
      </c>
      <c r="EM74" s="153">
        <v>0</v>
      </c>
      <c r="EN74" s="153">
        <v>0</v>
      </c>
      <c r="EO74" s="153">
        <v>0</v>
      </c>
      <c r="EP74" s="153">
        <v>0</v>
      </c>
      <c r="EQ74" s="153">
        <v>0</v>
      </c>
      <c r="ER74" s="153">
        <v>0</v>
      </c>
      <c r="ES74" s="153">
        <v>0</v>
      </c>
      <c r="ET74" s="153">
        <v>0</v>
      </c>
      <c r="EU74" s="153">
        <v>0</v>
      </c>
      <c r="EV74" s="153">
        <v>0</v>
      </c>
      <c r="EW74" s="153">
        <f>EK74+EL74+EM74+EN74+EO74+EP74+EQ74+ER74+ES74+ET74+EU74+EV74</f>
        <v>0</v>
      </c>
      <c r="EX74" s="153">
        <f>+EX75</f>
        <v>0</v>
      </c>
      <c r="EY74" s="153">
        <f t="shared" ref="EY74:FI74" si="355">+EY75</f>
        <v>0</v>
      </c>
      <c r="EZ74" s="153">
        <f t="shared" si="355"/>
        <v>0</v>
      </c>
      <c r="FA74" s="153">
        <f t="shared" si="355"/>
        <v>30000</v>
      </c>
      <c r="FB74" s="153">
        <f t="shared" si="355"/>
        <v>10800</v>
      </c>
      <c r="FC74" s="153">
        <f t="shared" si="355"/>
        <v>18300</v>
      </c>
      <c r="FD74" s="153">
        <f t="shared" si="355"/>
        <v>13500</v>
      </c>
      <c r="FE74" s="153">
        <f t="shared" si="355"/>
        <v>3800</v>
      </c>
      <c r="FF74" s="153">
        <f t="shared" si="355"/>
        <v>16500</v>
      </c>
      <c r="FG74" s="153">
        <f t="shared" si="355"/>
        <v>7900</v>
      </c>
      <c r="FH74" s="153">
        <f t="shared" si="355"/>
        <v>5400</v>
      </c>
      <c r="FI74" s="153">
        <f t="shared" si="355"/>
        <v>9200</v>
      </c>
      <c r="FJ74" s="153">
        <f>EX74+EY74+EZ74+FA74+FB74+FC74+FD74+FE74+FF74+FG74+FH74+FI74</f>
        <v>115400</v>
      </c>
      <c r="FK74" s="153">
        <f>+FK75</f>
        <v>14000</v>
      </c>
      <c r="FL74" s="153">
        <f t="shared" ref="FL74:FV74" si="356">+FL75</f>
        <v>10600</v>
      </c>
      <c r="FM74" s="153">
        <f t="shared" si="356"/>
        <v>7100</v>
      </c>
      <c r="FN74" s="153">
        <f t="shared" si="356"/>
        <v>10600</v>
      </c>
      <c r="FO74" s="153">
        <f t="shared" si="356"/>
        <v>10600</v>
      </c>
      <c r="FP74" s="153">
        <f t="shared" si="356"/>
        <v>10000</v>
      </c>
      <c r="FQ74" s="153">
        <f t="shared" si="356"/>
        <v>6100</v>
      </c>
      <c r="FR74" s="153">
        <f t="shared" si="356"/>
        <v>4900</v>
      </c>
      <c r="FS74" s="153">
        <f t="shared" si="356"/>
        <v>12200</v>
      </c>
      <c r="FT74" s="153">
        <f t="shared" si="356"/>
        <v>17500</v>
      </c>
      <c r="FU74" s="153">
        <f t="shared" si="356"/>
        <v>6000</v>
      </c>
      <c r="FV74" s="153">
        <f t="shared" si="356"/>
        <v>5700</v>
      </c>
      <c r="FW74" s="153">
        <f>FK74+FL74+FM74+FN74+FO74+FP74+FQ74+FR74+FS74+FT74+FU74+FV74</f>
        <v>115300</v>
      </c>
      <c r="FX74" s="153">
        <f>+FX75</f>
        <v>4250</v>
      </c>
      <c r="FY74" s="153">
        <f t="shared" ref="FY74:GI74" si="357">+FY75</f>
        <v>7580.81</v>
      </c>
      <c r="FZ74" s="153">
        <f t="shared" si="357"/>
        <v>9675</v>
      </c>
      <c r="GA74" s="153">
        <f t="shared" si="357"/>
        <v>10000</v>
      </c>
      <c r="GB74" s="153">
        <f t="shared" si="357"/>
        <v>21625</v>
      </c>
      <c r="GC74" s="153">
        <f t="shared" si="357"/>
        <v>12800</v>
      </c>
      <c r="GD74" s="153">
        <f t="shared" si="357"/>
        <v>19955</v>
      </c>
      <c r="GE74" s="153">
        <f t="shared" si="357"/>
        <v>6700</v>
      </c>
      <c r="GF74" s="153">
        <f t="shared" si="357"/>
        <v>13569.19</v>
      </c>
      <c r="GG74" s="153">
        <f t="shared" si="357"/>
        <v>21695</v>
      </c>
      <c r="GH74" s="153">
        <f t="shared" si="357"/>
        <v>9825</v>
      </c>
      <c r="GI74" s="153">
        <f t="shared" si="357"/>
        <v>11525</v>
      </c>
      <c r="GJ74" s="153">
        <f>FY74+FZ74+GA74+GB74+GC74+GD74+GE74+GF74+GH74+GG74+GI74+FX74</f>
        <v>149200</v>
      </c>
      <c r="GK74" s="153">
        <f>+GK75</f>
        <v>1225</v>
      </c>
      <c r="GL74" s="153">
        <f t="shared" ref="GL74:GV74" si="358">+GL75</f>
        <v>7500</v>
      </c>
      <c r="GM74" s="153">
        <f t="shared" si="358"/>
        <v>119875</v>
      </c>
      <c r="GN74" s="153">
        <f t="shared" si="358"/>
        <v>-107650</v>
      </c>
      <c r="GO74" s="153">
        <f t="shared" si="358"/>
        <v>9750</v>
      </c>
      <c r="GP74" s="153">
        <f t="shared" si="358"/>
        <v>13325</v>
      </c>
      <c r="GQ74" s="153">
        <f t="shared" si="358"/>
        <v>17050</v>
      </c>
      <c r="GR74" s="153">
        <f t="shared" si="358"/>
        <v>7775</v>
      </c>
      <c r="GS74" s="153">
        <f t="shared" si="358"/>
        <v>12825</v>
      </c>
      <c r="GT74" s="153">
        <f t="shared" si="358"/>
        <v>2350</v>
      </c>
      <c r="GU74" s="153">
        <f t="shared" si="358"/>
        <v>10050</v>
      </c>
      <c r="GV74" s="153">
        <f t="shared" si="358"/>
        <v>8250</v>
      </c>
      <c r="GW74" s="153">
        <f>GK74+GL74+GM74+GN74+GO74+GP74+GQ74+GR74+GS74+GT74+GU74+GV74</f>
        <v>102325</v>
      </c>
      <c r="GX74" s="153">
        <f>+GX75</f>
        <v>12225</v>
      </c>
      <c r="GY74" s="153">
        <f t="shared" ref="GY74:HI74" si="359">+GY75</f>
        <v>12350</v>
      </c>
      <c r="GZ74" s="153">
        <f t="shared" si="359"/>
        <v>6250</v>
      </c>
      <c r="HA74" s="153">
        <f t="shared" si="359"/>
        <v>8100</v>
      </c>
      <c r="HB74" s="153">
        <f t="shared" si="359"/>
        <v>13575</v>
      </c>
      <c r="HC74" s="153">
        <f t="shared" si="359"/>
        <v>13775</v>
      </c>
      <c r="HD74" s="153">
        <f t="shared" si="359"/>
        <v>11100</v>
      </c>
      <c r="HE74" s="153">
        <f t="shared" si="359"/>
        <v>2900</v>
      </c>
      <c r="HF74" s="153">
        <f t="shared" si="359"/>
        <v>6475</v>
      </c>
      <c r="HG74" s="153">
        <f t="shared" si="359"/>
        <v>11175</v>
      </c>
      <c r="HH74" s="153">
        <f t="shared" si="359"/>
        <v>11725</v>
      </c>
      <c r="HI74" s="153">
        <f t="shared" si="359"/>
        <v>15925</v>
      </c>
      <c r="HJ74" s="153">
        <f>GX74+GY74+GZ74+HA74+HB74+HC74+HD74+HE74+HF74+HG74+HH74+HI74</f>
        <v>125575</v>
      </c>
      <c r="HK74" s="153">
        <f>+HK75</f>
        <v>12875</v>
      </c>
      <c r="HL74" s="153">
        <f t="shared" ref="HL74:HV74" si="360">+HL75</f>
        <v>11250</v>
      </c>
      <c r="HM74" s="153">
        <f t="shared" si="360"/>
        <v>11300</v>
      </c>
      <c r="HN74" s="153">
        <f t="shared" si="360"/>
        <v>6200</v>
      </c>
      <c r="HO74" s="153">
        <f t="shared" si="360"/>
        <v>3400</v>
      </c>
      <c r="HP74" s="153">
        <f t="shared" si="360"/>
        <v>16425</v>
      </c>
      <c r="HQ74" s="153">
        <f t="shared" si="360"/>
        <v>15700</v>
      </c>
      <c r="HR74" s="153">
        <f t="shared" si="360"/>
        <v>15600</v>
      </c>
      <c r="HS74" s="153">
        <f t="shared" si="360"/>
        <v>17750</v>
      </c>
      <c r="HT74" s="153">
        <f t="shared" si="360"/>
        <v>13708</v>
      </c>
      <c r="HU74" s="153">
        <f t="shared" si="360"/>
        <v>8825</v>
      </c>
      <c r="HV74" s="153">
        <f t="shared" si="360"/>
        <v>2625</v>
      </c>
      <c r="HW74" s="153">
        <f>HK74+HL74+HM74+HN74+HO74+HP74+HQ74+HR74+HS74+HT74+HU74+HV74</f>
        <v>135658</v>
      </c>
      <c r="HX74" s="153">
        <f>+HX75</f>
        <v>9975</v>
      </c>
      <c r="HY74" s="153">
        <f t="shared" ref="HY74:II74" si="361">+HY75</f>
        <v>4750</v>
      </c>
      <c r="HZ74" s="153">
        <f t="shared" si="361"/>
        <v>12175</v>
      </c>
      <c r="IA74" s="153">
        <f t="shared" si="361"/>
        <v>11725</v>
      </c>
      <c r="IB74" s="153">
        <f t="shared" si="361"/>
        <v>8925</v>
      </c>
      <c r="IC74" s="153">
        <f t="shared" si="361"/>
        <v>16475</v>
      </c>
      <c r="ID74" s="153">
        <f t="shared" si="361"/>
        <v>14425</v>
      </c>
      <c r="IE74" s="153">
        <f t="shared" si="361"/>
        <v>6725</v>
      </c>
      <c r="IF74" s="153">
        <f t="shared" si="361"/>
        <v>11275</v>
      </c>
      <c r="IG74" s="153">
        <f t="shared" si="361"/>
        <v>5025</v>
      </c>
      <c r="IH74" s="153">
        <f t="shared" si="361"/>
        <v>12700</v>
      </c>
      <c r="II74" s="153">
        <f t="shared" si="361"/>
        <v>8325</v>
      </c>
      <c r="IJ74" s="153">
        <f>HX74+HY74+HZ74+IA74+IB74+IC74+ID74+IE74+IF74+IG74+IH74+II74</f>
        <v>122500</v>
      </c>
      <c r="IK74" s="153">
        <f>+IK75</f>
        <v>8075</v>
      </c>
      <c r="IL74" s="153">
        <f t="shared" ref="IL74:IV74" si="362">+IL75</f>
        <v>8650</v>
      </c>
      <c r="IM74" s="153">
        <f t="shared" si="362"/>
        <v>13650</v>
      </c>
      <c r="IN74" s="153">
        <f t="shared" si="362"/>
        <v>6400</v>
      </c>
      <c r="IO74" s="153">
        <f t="shared" si="362"/>
        <v>15750</v>
      </c>
      <c r="IP74" s="153">
        <f t="shared" si="362"/>
        <v>13925</v>
      </c>
      <c r="IQ74" s="153">
        <f t="shared" si="362"/>
        <v>25075</v>
      </c>
      <c r="IR74" s="153">
        <f t="shared" si="362"/>
        <v>11650</v>
      </c>
      <c r="IS74" s="153">
        <f t="shared" si="362"/>
        <v>11325</v>
      </c>
      <c r="IT74" s="153">
        <f t="shared" si="362"/>
        <v>14350</v>
      </c>
      <c r="IU74" s="153">
        <f t="shared" si="362"/>
        <v>7325</v>
      </c>
      <c r="IV74" s="153">
        <f t="shared" si="362"/>
        <v>10925</v>
      </c>
      <c r="IW74" s="153">
        <f>IK74+IL74+IM74+IN74+IO74+IP74+IQ74+IR74+IS74+IT74+IU74+IV74</f>
        <v>147100</v>
      </c>
      <c r="IX74" s="153">
        <f>+IX75</f>
        <v>6225</v>
      </c>
      <c r="IY74" s="153">
        <f t="shared" ref="IY74:JI74" si="363">+IY75</f>
        <v>11975</v>
      </c>
      <c r="IZ74" s="153">
        <f t="shared" si="363"/>
        <v>5000</v>
      </c>
      <c r="JA74" s="153">
        <f t="shared" si="363"/>
        <v>13975</v>
      </c>
      <c r="JB74" s="153">
        <f t="shared" si="363"/>
        <v>5275</v>
      </c>
      <c r="JC74" s="153">
        <f t="shared" si="363"/>
        <v>11000</v>
      </c>
      <c r="JD74" s="153">
        <f t="shared" si="363"/>
        <v>13850</v>
      </c>
      <c r="JE74" s="153">
        <f t="shared" si="363"/>
        <v>12850</v>
      </c>
      <c r="JF74" s="153">
        <f t="shared" si="363"/>
        <v>11450</v>
      </c>
      <c r="JG74" s="153">
        <f t="shared" si="363"/>
        <v>9650</v>
      </c>
      <c r="JH74" s="153">
        <f t="shared" si="363"/>
        <v>17100</v>
      </c>
      <c r="JI74" s="153">
        <f t="shared" si="363"/>
        <v>5525</v>
      </c>
      <c r="JJ74" s="153">
        <f>IX74+IY74+IZ74+JA74+JB74+JC74+JD74+JE74+JF74+JG74+JH74+JI74</f>
        <v>123875</v>
      </c>
      <c r="JK74" s="153">
        <f>+JK75</f>
        <v>14200</v>
      </c>
      <c r="JL74" s="153">
        <f t="shared" ref="JL74:JV74" si="364">+JL75</f>
        <v>6150</v>
      </c>
      <c r="JM74" s="153">
        <f t="shared" si="364"/>
        <v>11100</v>
      </c>
      <c r="JN74" s="153">
        <f t="shared" si="364"/>
        <v>8050</v>
      </c>
      <c r="JO74" s="153">
        <f t="shared" si="364"/>
        <v>9650</v>
      </c>
      <c r="JP74" s="153">
        <f t="shared" si="364"/>
        <v>10825</v>
      </c>
      <c r="JQ74" s="153">
        <f t="shared" si="364"/>
        <v>11550</v>
      </c>
      <c r="JR74" s="153">
        <f t="shared" si="364"/>
        <v>12600</v>
      </c>
      <c r="JS74" s="153">
        <f t="shared" si="364"/>
        <v>11050</v>
      </c>
      <c r="JT74" s="153">
        <f t="shared" si="364"/>
        <v>13350</v>
      </c>
      <c r="JU74" s="153">
        <f t="shared" si="364"/>
        <v>22100</v>
      </c>
      <c r="JV74" s="153">
        <f t="shared" si="364"/>
        <v>14500</v>
      </c>
      <c r="JW74" s="236">
        <f>JK74+JL74+JM74+JN74+JO74+JP74+JQ74+JR74+JS74+JT74+JU74+JV74</f>
        <v>145125</v>
      </c>
      <c r="JX74" s="236">
        <f>+JX75</f>
        <v>6500</v>
      </c>
      <c r="JY74" s="153">
        <f t="shared" ref="JY74:KI74" si="365">+JY75</f>
        <v>12225</v>
      </c>
      <c r="JZ74" s="153">
        <f t="shared" si="365"/>
        <v>17200</v>
      </c>
      <c r="KA74" s="153">
        <f t="shared" si="365"/>
        <v>16675</v>
      </c>
      <c r="KB74" s="153">
        <f t="shared" si="365"/>
        <v>15750</v>
      </c>
      <c r="KC74" s="153">
        <f t="shared" si="365"/>
        <v>16300</v>
      </c>
      <c r="KD74" s="153">
        <f t="shared" si="365"/>
        <v>10450</v>
      </c>
      <c r="KE74" s="153">
        <f t="shared" si="365"/>
        <v>7275</v>
      </c>
      <c r="KF74" s="153">
        <f t="shared" si="365"/>
        <v>16475</v>
      </c>
      <c r="KG74" s="153">
        <f t="shared" si="365"/>
        <v>6525</v>
      </c>
      <c r="KH74" s="153">
        <f t="shared" si="365"/>
        <v>26950</v>
      </c>
      <c r="KI74" s="153">
        <f t="shared" si="365"/>
        <v>25300</v>
      </c>
      <c r="KJ74" s="236">
        <f>JX74+JY74+JZ74+KA74+KB74+KC74+KD74+KE74+KF74+KG74+KH74+KI74</f>
        <v>177625</v>
      </c>
      <c r="KK74" s="236">
        <f>+KK75</f>
        <v>9350</v>
      </c>
      <c r="KL74" s="153">
        <f t="shared" ref="KL74:KV74" si="366">+KL75</f>
        <v>9150</v>
      </c>
      <c r="KM74" s="153">
        <f t="shared" si="366"/>
        <v>12075</v>
      </c>
      <c r="KN74" s="153">
        <f t="shared" si="366"/>
        <v>10625</v>
      </c>
      <c r="KO74" s="153">
        <f t="shared" si="366"/>
        <v>20150</v>
      </c>
      <c r="KP74" s="153">
        <f t="shared" si="366"/>
        <v>8500</v>
      </c>
      <c r="KQ74" s="153">
        <f t="shared" si="366"/>
        <v>9350</v>
      </c>
      <c r="KR74" s="153">
        <f t="shared" si="366"/>
        <v>13250</v>
      </c>
      <c r="KS74" s="153">
        <f t="shared" si="366"/>
        <v>15175</v>
      </c>
      <c r="KT74" s="153">
        <f t="shared" si="366"/>
        <v>21675</v>
      </c>
      <c r="KU74" s="153">
        <f t="shared" si="366"/>
        <v>213550</v>
      </c>
      <c r="KV74" s="153">
        <f t="shared" si="366"/>
        <v>17650</v>
      </c>
      <c r="KW74" s="236">
        <f>KK74+KL74+KM74+KN74+KO74+KP74+KQ74+KR74+KS74+KT74+KU74+KV74</f>
        <v>360500</v>
      </c>
      <c r="KX74" s="236">
        <f>+KX75</f>
        <v>8875</v>
      </c>
      <c r="KY74" s="153">
        <f t="shared" ref="KY74:LI74" si="367">+KY75</f>
        <v>8825</v>
      </c>
      <c r="KZ74" s="153">
        <f t="shared" si="367"/>
        <v>13050</v>
      </c>
      <c r="LA74" s="153">
        <f t="shared" si="367"/>
        <v>9325</v>
      </c>
      <c r="LB74" s="153">
        <f t="shared" si="367"/>
        <v>16000</v>
      </c>
      <c r="LC74" s="153">
        <f t="shared" si="367"/>
        <v>6550</v>
      </c>
      <c r="LD74" s="153">
        <f t="shared" si="367"/>
        <v>2550</v>
      </c>
      <c r="LE74" s="153">
        <f t="shared" si="367"/>
        <v>6209.9199999999983</v>
      </c>
      <c r="LF74" s="153">
        <f t="shared" si="367"/>
        <v>8500</v>
      </c>
      <c r="LG74" s="153">
        <f t="shared" si="367"/>
        <v>7215.0800000000017</v>
      </c>
      <c r="LH74" s="153">
        <f t="shared" si="367"/>
        <v>12225</v>
      </c>
      <c r="LI74" s="153">
        <f t="shared" si="367"/>
        <v>21100</v>
      </c>
      <c r="LJ74" s="236">
        <f>KX74+KY74+KZ74+LA74+LB74+LC74+LD74+LE74+LF74+LG74+LH74+LI74</f>
        <v>120425</v>
      </c>
      <c r="LK74" s="236">
        <f>+LK75</f>
        <v>10575</v>
      </c>
      <c r="LL74" s="153">
        <f t="shared" ref="LL74:LV74" si="368">+LL75</f>
        <v>9675</v>
      </c>
      <c r="LM74" s="153">
        <f t="shared" si="368"/>
        <v>25825</v>
      </c>
      <c r="LN74" s="153">
        <f t="shared" si="368"/>
        <v>19525</v>
      </c>
      <c r="LO74" s="153">
        <f t="shared" si="368"/>
        <v>20275</v>
      </c>
      <c r="LP74" s="153">
        <f t="shared" si="368"/>
        <v>8625</v>
      </c>
      <c r="LQ74" s="153">
        <f t="shared" si="368"/>
        <v>13250</v>
      </c>
      <c r="LR74" s="153">
        <f t="shared" si="368"/>
        <v>8050</v>
      </c>
      <c r="LS74" s="153">
        <f t="shared" si="368"/>
        <v>13350</v>
      </c>
      <c r="LT74" s="153">
        <f t="shared" si="368"/>
        <v>13375</v>
      </c>
      <c r="LU74" s="153">
        <f t="shared" si="368"/>
        <v>15500</v>
      </c>
      <c r="LV74" s="153">
        <f t="shared" si="368"/>
        <v>13650</v>
      </c>
      <c r="LW74" s="236">
        <f>LK74+LL74+LM74+LN74+LO74+LP74+LQ74+LR74+LS74+LT74+LU74+LV74</f>
        <v>171675</v>
      </c>
      <c r="LX74" s="236">
        <f>+LX75</f>
        <v>12500</v>
      </c>
      <c r="LY74" s="153">
        <f t="shared" ref="LY74:MI74" si="369">+LY75</f>
        <v>358650</v>
      </c>
      <c r="LZ74" s="153">
        <f t="shared" si="369"/>
        <v>0</v>
      </c>
      <c r="MA74" s="153">
        <f t="shared" si="369"/>
        <v>0</v>
      </c>
      <c r="MB74" s="153">
        <f t="shared" si="369"/>
        <v>0</v>
      </c>
      <c r="MC74" s="153">
        <f t="shared" si="369"/>
        <v>0</v>
      </c>
      <c r="MD74" s="153">
        <f t="shared" si="369"/>
        <v>0</v>
      </c>
      <c r="ME74" s="153">
        <f t="shared" si="369"/>
        <v>0</v>
      </c>
      <c r="MF74" s="153">
        <f t="shared" si="369"/>
        <v>0</v>
      </c>
      <c r="MG74" s="153">
        <f t="shared" si="369"/>
        <v>0</v>
      </c>
      <c r="MH74" s="153">
        <f t="shared" si="369"/>
        <v>0</v>
      </c>
      <c r="MI74" s="153">
        <f t="shared" si="369"/>
        <v>0</v>
      </c>
      <c r="MJ74" s="202">
        <f>LX74+LY74+LZ74+MA74+MB74+MC74+MD74+ME74+MF74+MG74+MH74+MI74</f>
        <v>371150</v>
      </c>
    </row>
    <row r="75" spans="1:348" ht="15.75" x14ac:dyDescent="0.25">
      <c r="A75" s="75">
        <v>7111</v>
      </c>
      <c r="B75" s="76"/>
      <c r="C75" s="77" t="s">
        <v>351</v>
      </c>
      <c r="D75" s="77" t="s">
        <v>55</v>
      </c>
      <c r="E75" s="154">
        <v>0</v>
      </c>
      <c r="F75" s="154">
        <v>0</v>
      </c>
      <c r="G75" s="154">
        <v>0</v>
      </c>
      <c r="H75" s="154">
        <v>0</v>
      </c>
      <c r="I75" s="154">
        <v>0</v>
      </c>
      <c r="J75" s="154">
        <v>0</v>
      </c>
      <c r="K75" s="154">
        <v>0</v>
      </c>
      <c r="L75" s="154">
        <v>0</v>
      </c>
      <c r="M75" s="154">
        <v>0</v>
      </c>
      <c r="N75" s="154">
        <v>0</v>
      </c>
      <c r="O75" s="154">
        <v>0</v>
      </c>
      <c r="P75" s="154">
        <v>0</v>
      </c>
      <c r="Q75" s="154">
        <v>0</v>
      </c>
      <c r="R75" s="154">
        <v>0</v>
      </c>
      <c r="S75" s="154">
        <v>0</v>
      </c>
      <c r="T75" s="154">
        <v>0</v>
      </c>
      <c r="U75" s="154">
        <v>0</v>
      </c>
      <c r="V75" s="154">
        <v>0</v>
      </c>
      <c r="W75" s="154">
        <v>0</v>
      </c>
      <c r="X75" s="154">
        <v>0</v>
      </c>
      <c r="Y75" s="154">
        <v>0</v>
      </c>
      <c r="Z75" s="154">
        <v>0</v>
      </c>
      <c r="AA75" s="154">
        <v>0</v>
      </c>
      <c r="AB75" s="154">
        <v>0</v>
      </c>
      <c r="AC75" s="154">
        <v>0</v>
      </c>
      <c r="AD75" s="154">
        <v>0</v>
      </c>
      <c r="AE75" s="154">
        <v>0</v>
      </c>
      <c r="AF75" s="154">
        <v>0</v>
      </c>
      <c r="AG75" s="154">
        <v>0</v>
      </c>
      <c r="AH75" s="154">
        <v>0</v>
      </c>
      <c r="AI75" s="154">
        <v>0</v>
      </c>
      <c r="AJ75" s="154">
        <v>0</v>
      </c>
      <c r="AK75" s="154">
        <v>0</v>
      </c>
      <c r="AL75" s="154">
        <v>0</v>
      </c>
      <c r="AM75" s="154">
        <v>0</v>
      </c>
      <c r="AN75" s="154">
        <v>0</v>
      </c>
      <c r="AO75" s="154">
        <v>0</v>
      </c>
      <c r="AP75" s="154">
        <v>0</v>
      </c>
      <c r="AQ75" s="154">
        <v>0</v>
      </c>
      <c r="AR75" s="154">
        <v>0</v>
      </c>
      <c r="AS75" s="154">
        <v>0</v>
      </c>
      <c r="AT75" s="154">
        <v>0</v>
      </c>
      <c r="AU75" s="154">
        <v>0</v>
      </c>
      <c r="AV75" s="154">
        <v>0</v>
      </c>
      <c r="AW75" s="154">
        <v>0</v>
      </c>
      <c r="AX75" s="154">
        <v>0</v>
      </c>
      <c r="AY75" s="154">
        <v>0</v>
      </c>
      <c r="AZ75" s="154">
        <v>0</v>
      </c>
      <c r="BA75" s="154">
        <v>0</v>
      </c>
      <c r="BB75" s="154">
        <v>0</v>
      </c>
      <c r="BC75" s="154">
        <v>0</v>
      </c>
      <c r="BD75" s="154">
        <v>0</v>
      </c>
      <c r="BE75" s="154">
        <v>0</v>
      </c>
      <c r="BF75" s="154">
        <v>0</v>
      </c>
      <c r="BG75" s="154">
        <v>0</v>
      </c>
      <c r="BH75" s="154">
        <v>0</v>
      </c>
      <c r="BI75" s="154">
        <v>0</v>
      </c>
      <c r="BJ75" s="154">
        <v>0</v>
      </c>
      <c r="BK75" s="154">
        <v>0</v>
      </c>
      <c r="BL75" s="154">
        <v>0</v>
      </c>
      <c r="BM75" s="154">
        <v>0</v>
      </c>
      <c r="BN75" s="154">
        <v>0</v>
      </c>
      <c r="BO75" s="154">
        <v>0</v>
      </c>
      <c r="BP75" s="154">
        <v>0</v>
      </c>
      <c r="BQ75" s="154">
        <v>0</v>
      </c>
      <c r="BR75" s="154">
        <v>0</v>
      </c>
      <c r="BS75" s="154">
        <v>0</v>
      </c>
      <c r="BT75" s="154">
        <v>0</v>
      </c>
      <c r="BU75" s="154">
        <v>0</v>
      </c>
      <c r="BV75" s="154">
        <v>0</v>
      </c>
      <c r="BW75" s="154">
        <v>0</v>
      </c>
      <c r="BX75" s="154">
        <v>0</v>
      </c>
      <c r="BY75" s="154">
        <v>0</v>
      </c>
      <c r="BZ75" s="154">
        <v>0</v>
      </c>
      <c r="CA75" s="154">
        <v>0</v>
      </c>
      <c r="CB75" s="154">
        <v>0</v>
      </c>
      <c r="CC75" s="154">
        <v>0</v>
      </c>
      <c r="CD75" s="154">
        <v>0</v>
      </c>
      <c r="CE75" s="154">
        <v>0</v>
      </c>
      <c r="CF75" s="154">
        <v>0</v>
      </c>
      <c r="CG75" s="154">
        <v>0</v>
      </c>
      <c r="CH75" s="154">
        <v>0</v>
      </c>
      <c r="CI75" s="154">
        <v>0</v>
      </c>
      <c r="CJ75" s="154">
        <v>0</v>
      </c>
      <c r="CK75" s="154">
        <v>0</v>
      </c>
      <c r="CL75" s="154">
        <v>0</v>
      </c>
      <c r="CM75" s="154">
        <v>0</v>
      </c>
      <c r="CN75" s="154">
        <v>0</v>
      </c>
      <c r="CO75" s="154">
        <v>0</v>
      </c>
      <c r="CP75" s="154">
        <v>0</v>
      </c>
      <c r="CQ75" s="154">
        <v>0</v>
      </c>
      <c r="CR75" s="154">
        <v>0</v>
      </c>
      <c r="CS75" s="154">
        <v>0</v>
      </c>
      <c r="CT75" s="154">
        <v>0</v>
      </c>
      <c r="CU75" s="154">
        <v>0</v>
      </c>
      <c r="CV75" s="154">
        <v>0</v>
      </c>
      <c r="CW75" s="154">
        <v>0</v>
      </c>
      <c r="CX75" s="154">
        <v>0</v>
      </c>
      <c r="CY75" s="154">
        <v>0</v>
      </c>
      <c r="CZ75" s="154">
        <v>0</v>
      </c>
      <c r="DA75" s="154">
        <v>0</v>
      </c>
      <c r="DB75" s="154">
        <v>0</v>
      </c>
      <c r="DC75" s="154">
        <v>0</v>
      </c>
      <c r="DD75" s="154">
        <v>0</v>
      </c>
      <c r="DE75" s="154">
        <v>0</v>
      </c>
      <c r="DF75" s="154">
        <v>0</v>
      </c>
      <c r="DG75" s="154">
        <v>0</v>
      </c>
      <c r="DH75" s="154">
        <v>0</v>
      </c>
      <c r="DI75" s="154">
        <v>0</v>
      </c>
      <c r="DJ75" s="154">
        <v>0</v>
      </c>
      <c r="DK75" s="154">
        <v>0</v>
      </c>
      <c r="DL75" s="154">
        <v>0</v>
      </c>
      <c r="DM75" s="154">
        <v>0</v>
      </c>
      <c r="DN75" s="154">
        <v>0</v>
      </c>
      <c r="DO75" s="154">
        <v>0</v>
      </c>
      <c r="DP75" s="154">
        <v>0</v>
      </c>
      <c r="DQ75" s="154">
        <v>0</v>
      </c>
      <c r="DR75" s="154">
        <v>0</v>
      </c>
      <c r="DS75" s="154">
        <v>0</v>
      </c>
      <c r="DT75" s="154">
        <v>0</v>
      </c>
      <c r="DU75" s="154">
        <v>0</v>
      </c>
      <c r="DV75" s="154">
        <v>0</v>
      </c>
      <c r="DW75" s="154">
        <v>0</v>
      </c>
      <c r="DX75" s="154">
        <v>0</v>
      </c>
      <c r="DY75" s="154">
        <v>0</v>
      </c>
      <c r="DZ75" s="154">
        <v>0</v>
      </c>
      <c r="EA75" s="154">
        <v>0</v>
      </c>
      <c r="EB75" s="154">
        <v>0</v>
      </c>
      <c r="EC75" s="154">
        <v>0</v>
      </c>
      <c r="ED75" s="154">
        <v>0</v>
      </c>
      <c r="EE75" s="154">
        <v>0</v>
      </c>
      <c r="EF75" s="154">
        <v>0</v>
      </c>
      <c r="EG75" s="154">
        <v>0</v>
      </c>
      <c r="EH75" s="154">
        <v>0</v>
      </c>
      <c r="EI75" s="154">
        <v>0</v>
      </c>
      <c r="EJ75" s="154">
        <v>0</v>
      </c>
      <c r="EK75" s="154">
        <v>0</v>
      </c>
      <c r="EL75" s="154">
        <v>0</v>
      </c>
      <c r="EM75" s="154">
        <v>0</v>
      </c>
      <c r="EN75" s="154">
        <v>0</v>
      </c>
      <c r="EO75" s="154">
        <v>0</v>
      </c>
      <c r="EP75" s="154">
        <v>0</v>
      </c>
      <c r="EQ75" s="154">
        <v>0</v>
      </c>
      <c r="ER75" s="154">
        <v>0</v>
      </c>
      <c r="ES75" s="154">
        <v>0</v>
      </c>
      <c r="ET75" s="154">
        <v>0</v>
      </c>
      <c r="EU75" s="154">
        <v>0</v>
      </c>
      <c r="EV75" s="154">
        <v>0</v>
      </c>
      <c r="EW75" s="154">
        <v>0</v>
      </c>
      <c r="EX75" s="154">
        <v>0</v>
      </c>
      <c r="EY75" s="154">
        <v>0</v>
      </c>
      <c r="EZ75" s="154">
        <v>0</v>
      </c>
      <c r="FA75" s="154">
        <v>30000</v>
      </c>
      <c r="FB75" s="154">
        <v>10800</v>
      </c>
      <c r="FC75" s="154">
        <v>18300</v>
      </c>
      <c r="FD75" s="154">
        <v>13500</v>
      </c>
      <c r="FE75" s="154">
        <v>3800</v>
      </c>
      <c r="FF75" s="154">
        <v>16500</v>
      </c>
      <c r="FG75" s="154">
        <v>7900</v>
      </c>
      <c r="FH75" s="154">
        <v>5400</v>
      </c>
      <c r="FI75" s="154">
        <v>9200</v>
      </c>
      <c r="FJ75" s="154">
        <f>EX75+EY75+EZ75+FA75+FB75+FC75+FD75+FE75+FF75+FG75+FH75+FI75</f>
        <v>115400</v>
      </c>
      <c r="FK75" s="154">
        <v>14000</v>
      </c>
      <c r="FL75" s="154">
        <v>10600</v>
      </c>
      <c r="FM75" s="154">
        <v>7100</v>
      </c>
      <c r="FN75" s="154">
        <v>10600</v>
      </c>
      <c r="FO75" s="154">
        <v>10600</v>
      </c>
      <c r="FP75" s="154">
        <v>10000</v>
      </c>
      <c r="FQ75" s="154">
        <v>6100</v>
      </c>
      <c r="FR75" s="154">
        <v>4900</v>
      </c>
      <c r="FS75" s="154">
        <v>12200</v>
      </c>
      <c r="FT75" s="154">
        <v>17500</v>
      </c>
      <c r="FU75" s="154">
        <v>6000</v>
      </c>
      <c r="FV75" s="154">
        <v>5700</v>
      </c>
      <c r="FW75" s="154">
        <f>FK75+FL75+FM75+FN75+FO75+FP75+FQ75+FR75+FS75+FT75+FU75+FV75</f>
        <v>115300</v>
      </c>
      <c r="FX75" s="154">
        <v>4250</v>
      </c>
      <c r="FY75" s="154">
        <v>7580.81</v>
      </c>
      <c r="FZ75" s="154">
        <v>9675</v>
      </c>
      <c r="GA75" s="154">
        <v>10000</v>
      </c>
      <c r="GB75" s="154">
        <v>21625</v>
      </c>
      <c r="GC75" s="154">
        <v>12800</v>
      </c>
      <c r="GD75" s="154">
        <v>19955</v>
      </c>
      <c r="GE75" s="154">
        <v>6700</v>
      </c>
      <c r="GF75" s="154">
        <v>13569.19</v>
      </c>
      <c r="GG75" s="154">
        <v>21695</v>
      </c>
      <c r="GH75" s="154">
        <v>9825</v>
      </c>
      <c r="GI75" s="154">
        <v>11525</v>
      </c>
      <c r="GJ75" s="154">
        <f>FY75+FZ75+GA75+GB75+GC75+GD75+GE75+GF75+GH75+GG75+GI75+FX75</f>
        <v>149200</v>
      </c>
      <c r="GK75" s="154">
        <v>1225</v>
      </c>
      <c r="GL75" s="154">
        <v>7500</v>
      </c>
      <c r="GM75" s="154">
        <v>119875</v>
      </c>
      <c r="GN75" s="154">
        <v>-107650</v>
      </c>
      <c r="GO75" s="154">
        <v>9750</v>
      </c>
      <c r="GP75" s="154">
        <v>13325</v>
      </c>
      <c r="GQ75" s="154">
        <v>17050</v>
      </c>
      <c r="GR75" s="154">
        <v>7775</v>
      </c>
      <c r="GS75" s="154">
        <v>12825</v>
      </c>
      <c r="GT75" s="154">
        <v>2350</v>
      </c>
      <c r="GU75" s="154">
        <v>10050</v>
      </c>
      <c r="GV75" s="154">
        <v>8250</v>
      </c>
      <c r="GW75" s="154">
        <f>GK75+GL75+GM75+GN75+GO75+GP75+GQ75+GR75+GS75+GT75+GU75+GV75</f>
        <v>102325</v>
      </c>
      <c r="GX75" s="154">
        <v>12225</v>
      </c>
      <c r="GY75" s="154">
        <v>12350</v>
      </c>
      <c r="GZ75" s="154">
        <v>6250</v>
      </c>
      <c r="HA75" s="154">
        <v>8100</v>
      </c>
      <c r="HB75" s="154">
        <v>13575</v>
      </c>
      <c r="HC75" s="154">
        <v>13775</v>
      </c>
      <c r="HD75" s="154">
        <v>11100</v>
      </c>
      <c r="HE75" s="154">
        <v>2900</v>
      </c>
      <c r="HF75" s="154">
        <v>6475</v>
      </c>
      <c r="HG75" s="154">
        <v>11175</v>
      </c>
      <c r="HH75" s="154">
        <v>11725</v>
      </c>
      <c r="HI75" s="154">
        <v>15925</v>
      </c>
      <c r="HJ75" s="154">
        <f>GX75+GY75+GZ75+HA75+HB75+HC75+HD75+HE75+HF75+HG75+HH75+HI75</f>
        <v>125575</v>
      </c>
      <c r="HK75" s="154">
        <v>12875</v>
      </c>
      <c r="HL75" s="154">
        <v>11250</v>
      </c>
      <c r="HM75" s="154">
        <v>11300</v>
      </c>
      <c r="HN75" s="154">
        <v>6200</v>
      </c>
      <c r="HO75" s="154">
        <v>3400</v>
      </c>
      <c r="HP75" s="154">
        <v>16425</v>
      </c>
      <c r="HQ75" s="154">
        <v>15700</v>
      </c>
      <c r="HR75" s="154">
        <v>15600</v>
      </c>
      <c r="HS75" s="154">
        <v>17750</v>
      </c>
      <c r="HT75" s="154">
        <v>13708</v>
      </c>
      <c r="HU75" s="154">
        <v>8825</v>
      </c>
      <c r="HV75" s="154">
        <v>2625</v>
      </c>
      <c r="HW75" s="154">
        <f>HK75+HL75+HM75+HN75+HO75+HP75+HQ75+HR75+HS75+HT75+HU75+HV75</f>
        <v>135658</v>
      </c>
      <c r="HX75" s="154">
        <v>9975</v>
      </c>
      <c r="HY75" s="154">
        <v>4750</v>
      </c>
      <c r="HZ75" s="154">
        <v>12175</v>
      </c>
      <c r="IA75" s="154">
        <v>11725</v>
      </c>
      <c r="IB75" s="154">
        <v>8925</v>
      </c>
      <c r="IC75" s="154">
        <v>16475</v>
      </c>
      <c r="ID75" s="154">
        <v>14425</v>
      </c>
      <c r="IE75" s="154">
        <v>6725</v>
      </c>
      <c r="IF75" s="154">
        <v>11275</v>
      </c>
      <c r="IG75" s="154">
        <v>5025</v>
      </c>
      <c r="IH75" s="154">
        <v>12700</v>
      </c>
      <c r="II75" s="154">
        <v>8325</v>
      </c>
      <c r="IJ75" s="154">
        <f>HX75+HY75+HZ75+IA75+IB75+IC75+ID75+IE75+IF75+IG75+IH75+II75</f>
        <v>122500</v>
      </c>
      <c r="IK75" s="154">
        <v>8075</v>
      </c>
      <c r="IL75" s="154">
        <v>8650</v>
      </c>
      <c r="IM75" s="154">
        <v>13650</v>
      </c>
      <c r="IN75" s="154">
        <v>6400</v>
      </c>
      <c r="IO75" s="154">
        <v>15750</v>
      </c>
      <c r="IP75" s="154">
        <v>13925</v>
      </c>
      <c r="IQ75" s="154">
        <v>25075</v>
      </c>
      <c r="IR75" s="154">
        <v>11650</v>
      </c>
      <c r="IS75" s="154">
        <v>11325</v>
      </c>
      <c r="IT75" s="154">
        <v>14350</v>
      </c>
      <c r="IU75" s="154">
        <v>7325</v>
      </c>
      <c r="IV75" s="154">
        <v>10925</v>
      </c>
      <c r="IW75" s="154">
        <f>IK75+IL75+IM75+IN75+IO75+IP75+IQ75+IR75+IS75+IT75+IU75+IV75</f>
        <v>147100</v>
      </c>
      <c r="IX75" s="154">
        <v>6225</v>
      </c>
      <c r="IY75" s="154">
        <v>11975</v>
      </c>
      <c r="IZ75" s="154">
        <v>5000</v>
      </c>
      <c r="JA75" s="154">
        <v>13975</v>
      </c>
      <c r="JB75" s="154">
        <v>5275</v>
      </c>
      <c r="JC75" s="154">
        <v>11000</v>
      </c>
      <c r="JD75" s="154">
        <v>13850</v>
      </c>
      <c r="JE75" s="154">
        <v>12850</v>
      </c>
      <c r="JF75" s="154">
        <v>11450</v>
      </c>
      <c r="JG75" s="154">
        <v>9650</v>
      </c>
      <c r="JH75" s="154">
        <v>17100</v>
      </c>
      <c r="JI75" s="154">
        <v>5525</v>
      </c>
      <c r="JJ75" s="154">
        <f>IX75+IY75+IZ75+JA75+JB75+JC75+JD75+JE75+JF75+JG75+JH75+JI75</f>
        <v>123875</v>
      </c>
      <c r="JK75" s="154">
        <v>14200</v>
      </c>
      <c r="JL75" s="154">
        <v>6150</v>
      </c>
      <c r="JM75" s="154">
        <v>11100</v>
      </c>
      <c r="JN75" s="154">
        <v>8050</v>
      </c>
      <c r="JO75" s="154">
        <v>9650</v>
      </c>
      <c r="JP75" s="154">
        <v>10825</v>
      </c>
      <c r="JQ75" s="154">
        <v>11550</v>
      </c>
      <c r="JR75" s="154">
        <v>12600</v>
      </c>
      <c r="JS75" s="154">
        <v>11050</v>
      </c>
      <c r="JT75" s="154">
        <v>13350</v>
      </c>
      <c r="JU75" s="154">
        <v>22100</v>
      </c>
      <c r="JV75" s="154">
        <v>14500</v>
      </c>
      <c r="JW75" s="237">
        <f>JK75+JL75+JM75+JN75+JO75+JP75+JQ75+JR75+JS75+JT75+JU75+JV75</f>
        <v>145125</v>
      </c>
      <c r="JX75" s="237">
        <v>6500</v>
      </c>
      <c r="JY75" s="154">
        <v>12225</v>
      </c>
      <c r="JZ75" s="154">
        <v>17200</v>
      </c>
      <c r="KA75" s="154">
        <v>16675</v>
      </c>
      <c r="KB75" s="154">
        <v>15750</v>
      </c>
      <c r="KC75" s="154">
        <v>16300</v>
      </c>
      <c r="KD75" s="154">
        <v>10450</v>
      </c>
      <c r="KE75" s="154">
        <v>7275</v>
      </c>
      <c r="KF75" s="154">
        <v>16475</v>
      </c>
      <c r="KG75" s="154">
        <v>6525</v>
      </c>
      <c r="KH75" s="154">
        <v>26950</v>
      </c>
      <c r="KI75" s="154">
        <v>25300</v>
      </c>
      <c r="KJ75" s="237">
        <f>JX75+JY75+JZ75+KA75+KB75+KC75+KD75+KE75+KF75+KG75+KH75+KI75</f>
        <v>177625</v>
      </c>
      <c r="KK75" s="237">
        <v>9350</v>
      </c>
      <c r="KL75" s="154">
        <v>9150</v>
      </c>
      <c r="KM75" s="154">
        <v>12075</v>
      </c>
      <c r="KN75" s="154">
        <v>10625</v>
      </c>
      <c r="KO75" s="154">
        <v>20150</v>
      </c>
      <c r="KP75" s="154">
        <v>8500</v>
      </c>
      <c r="KQ75" s="154">
        <v>9350</v>
      </c>
      <c r="KR75" s="154">
        <v>13250</v>
      </c>
      <c r="KS75" s="154">
        <v>15175</v>
      </c>
      <c r="KT75" s="154">
        <v>21675</v>
      </c>
      <c r="KU75" s="154">
        <v>213550</v>
      </c>
      <c r="KV75" s="154">
        <v>17650</v>
      </c>
      <c r="KW75" s="237">
        <f>KK75+KL75+KM75+KN75+KO75+KP75+KQ75+KR75+KS75+KT75+KU75+KV75</f>
        <v>360500</v>
      </c>
      <c r="KX75" s="237">
        <v>8875</v>
      </c>
      <c r="KY75" s="154">
        <v>8825</v>
      </c>
      <c r="KZ75" s="154">
        <v>13050</v>
      </c>
      <c r="LA75" s="154">
        <v>9325</v>
      </c>
      <c r="LB75" s="154">
        <v>16000</v>
      </c>
      <c r="LC75" s="154">
        <v>6550</v>
      </c>
      <c r="LD75" s="154">
        <v>2550</v>
      </c>
      <c r="LE75" s="154">
        <v>6209.9199999999983</v>
      </c>
      <c r="LF75" s="154">
        <v>8500</v>
      </c>
      <c r="LG75" s="154">
        <v>7215.0800000000017</v>
      </c>
      <c r="LH75" s="154">
        <v>12225</v>
      </c>
      <c r="LI75" s="154">
        <v>21100</v>
      </c>
      <c r="LJ75" s="237">
        <f>KX75+KY75+KZ75+LA75+LB75+LC75+LD75+LE75+LF75+LG75+LH75+LI75</f>
        <v>120425</v>
      </c>
      <c r="LK75" s="237">
        <v>10575</v>
      </c>
      <c r="LL75" s="154">
        <v>9675</v>
      </c>
      <c r="LM75" s="154">
        <v>25825</v>
      </c>
      <c r="LN75" s="154">
        <v>19525</v>
      </c>
      <c r="LO75" s="154">
        <v>20275</v>
      </c>
      <c r="LP75" s="154">
        <v>8625</v>
      </c>
      <c r="LQ75" s="154">
        <v>13250</v>
      </c>
      <c r="LR75" s="154">
        <v>8050</v>
      </c>
      <c r="LS75" s="154">
        <v>13350</v>
      </c>
      <c r="LT75" s="154">
        <v>13375</v>
      </c>
      <c r="LU75" s="154">
        <v>15500</v>
      </c>
      <c r="LV75" s="154">
        <v>13650</v>
      </c>
      <c r="LW75" s="237">
        <f>LK75+LL75+LM75+LN75+LO75+LP75+LQ75+LR75+LS75+LT75+LU75+LV75</f>
        <v>171675</v>
      </c>
      <c r="LX75" s="237">
        <v>12500</v>
      </c>
      <c r="LY75" s="154">
        <v>358650</v>
      </c>
      <c r="LZ75" s="154">
        <v>0</v>
      </c>
      <c r="MA75" s="154">
        <v>0</v>
      </c>
      <c r="MB75" s="154">
        <v>0</v>
      </c>
      <c r="MC75" s="154">
        <v>0</v>
      </c>
      <c r="MD75" s="154">
        <v>0</v>
      </c>
      <c r="ME75" s="154">
        <v>0</v>
      </c>
      <c r="MF75" s="154">
        <v>0</v>
      </c>
      <c r="MG75" s="154">
        <v>0</v>
      </c>
      <c r="MH75" s="154">
        <v>0</v>
      </c>
      <c r="MI75" s="154">
        <v>0</v>
      </c>
      <c r="MJ75" s="203">
        <f>LX75+LY75+LZ75+MA75+MB75+MC75+MD75+ME75+MF75+MG75+MH75+MI75</f>
        <v>371150</v>
      </c>
    </row>
    <row r="76" spans="1:348" x14ac:dyDescent="0.2">
      <c r="A76" s="33"/>
      <c r="B76" s="34"/>
      <c r="C76" s="35" t="s">
        <v>68</v>
      </c>
      <c r="D76" s="35" t="s">
        <v>68</v>
      </c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  <c r="AB76" s="150"/>
      <c r="AC76" s="150"/>
      <c r="AD76" s="150"/>
      <c r="AE76" s="150"/>
      <c r="AF76" s="150"/>
      <c r="AG76" s="150"/>
      <c r="AH76" s="150"/>
      <c r="AI76" s="150"/>
      <c r="AJ76" s="150"/>
      <c r="AK76" s="150"/>
      <c r="AL76" s="150"/>
      <c r="AM76" s="150"/>
      <c r="AN76" s="150"/>
      <c r="AO76" s="150"/>
      <c r="AP76" s="150"/>
      <c r="AQ76" s="150"/>
      <c r="AR76" s="150"/>
      <c r="AS76" s="150"/>
      <c r="AT76" s="150"/>
      <c r="AU76" s="150"/>
      <c r="AV76" s="150"/>
      <c r="AW76" s="150"/>
      <c r="AX76" s="150"/>
      <c r="AY76" s="150"/>
      <c r="AZ76" s="150"/>
      <c r="BA76" s="150"/>
      <c r="BB76" s="150"/>
      <c r="BC76" s="150"/>
      <c r="BD76" s="150"/>
      <c r="BE76" s="150"/>
      <c r="BF76" s="150"/>
      <c r="BG76" s="150"/>
      <c r="BH76" s="150"/>
      <c r="BI76" s="150"/>
      <c r="BJ76" s="150"/>
      <c r="BK76" s="150"/>
      <c r="BL76" s="150"/>
      <c r="BM76" s="150"/>
      <c r="BN76" s="150"/>
      <c r="BO76" s="150"/>
      <c r="BP76" s="150"/>
      <c r="BQ76" s="150"/>
      <c r="BR76" s="150"/>
      <c r="BS76" s="150"/>
      <c r="BT76" s="150"/>
      <c r="BU76" s="150"/>
      <c r="BV76" s="150"/>
      <c r="BW76" s="150"/>
      <c r="BX76" s="150"/>
      <c r="BY76" s="150"/>
      <c r="BZ76" s="150"/>
      <c r="CA76" s="150"/>
      <c r="CB76" s="150"/>
      <c r="CC76" s="150"/>
      <c r="CD76" s="150"/>
      <c r="CE76" s="150"/>
      <c r="CF76" s="150"/>
      <c r="CG76" s="150"/>
      <c r="CH76" s="150"/>
      <c r="CI76" s="150"/>
      <c r="CJ76" s="150"/>
      <c r="CK76" s="150"/>
      <c r="CL76" s="150"/>
      <c r="CM76" s="150"/>
      <c r="CN76" s="150"/>
      <c r="CO76" s="150"/>
      <c r="CP76" s="150"/>
      <c r="CQ76" s="150"/>
      <c r="CR76" s="150"/>
      <c r="CS76" s="150"/>
      <c r="CT76" s="150"/>
      <c r="CU76" s="150"/>
      <c r="CV76" s="150"/>
      <c r="CW76" s="150"/>
      <c r="CX76" s="150"/>
      <c r="CY76" s="150"/>
      <c r="CZ76" s="150"/>
      <c r="DA76" s="150"/>
      <c r="DB76" s="150"/>
      <c r="DC76" s="150"/>
      <c r="DD76" s="150"/>
      <c r="DE76" s="150"/>
      <c r="DF76" s="150"/>
      <c r="DG76" s="150"/>
      <c r="DH76" s="150"/>
      <c r="DI76" s="150"/>
      <c r="DJ76" s="150"/>
      <c r="DK76" s="150"/>
      <c r="DL76" s="150"/>
      <c r="DM76" s="150"/>
      <c r="DN76" s="150"/>
      <c r="DO76" s="150"/>
      <c r="DP76" s="150"/>
      <c r="DQ76" s="150"/>
      <c r="DR76" s="150"/>
      <c r="DS76" s="150"/>
      <c r="DT76" s="150"/>
      <c r="DU76" s="150"/>
      <c r="DV76" s="150"/>
      <c r="DW76" s="150"/>
      <c r="DX76" s="150"/>
      <c r="DY76" s="150"/>
      <c r="DZ76" s="150"/>
      <c r="EA76" s="150"/>
      <c r="EB76" s="150"/>
      <c r="EC76" s="150"/>
      <c r="ED76" s="150"/>
      <c r="EE76" s="150"/>
      <c r="EF76" s="150"/>
      <c r="EG76" s="150"/>
      <c r="EH76" s="150"/>
      <c r="EI76" s="150"/>
      <c r="EJ76" s="150"/>
      <c r="EK76" s="150"/>
      <c r="EL76" s="150"/>
      <c r="EM76" s="150"/>
      <c r="EN76" s="150"/>
      <c r="EO76" s="150"/>
      <c r="EP76" s="150"/>
      <c r="EQ76" s="150"/>
      <c r="ER76" s="150"/>
      <c r="ES76" s="150"/>
      <c r="ET76" s="150"/>
      <c r="EU76" s="150"/>
      <c r="EV76" s="150"/>
      <c r="EW76" s="150"/>
      <c r="EX76" s="150"/>
      <c r="EY76" s="150"/>
      <c r="EZ76" s="150"/>
      <c r="FA76" s="150"/>
      <c r="FB76" s="150"/>
      <c r="FC76" s="150"/>
      <c r="FD76" s="150"/>
      <c r="FE76" s="150"/>
      <c r="FF76" s="150"/>
      <c r="FG76" s="150"/>
      <c r="FH76" s="150"/>
      <c r="FI76" s="150"/>
      <c r="FJ76" s="150"/>
      <c r="FK76" s="150"/>
      <c r="FL76" s="150"/>
      <c r="FM76" s="150"/>
      <c r="FN76" s="150"/>
      <c r="FO76" s="150"/>
      <c r="FP76" s="150"/>
      <c r="FQ76" s="150"/>
      <c r="FR76" s="150"/>
      <c r="FS76" s="150"/>
      <c r="FT76" s="150"/>
      <c r="FU76" s="150"/>
      <c r="FV76" s="150"/>
      <c r="FW76" s="150"/>
      <c r="FX76" s="150"/>
      <c r="FY76" s="150"/>
      <c r="FZ76" s="150"/>
      <c r="GA76" s="150"/>
      <c r="GB76" s="150"/>
      <c r="GC76" s="150"/>
      <c r="GD76" s="150"/>
      <c r="GE76" s="150"/>
      <c r="GF76" s="150"/>
      <c r="GG76" s="150"/>
      <c r="GH76" s="150"/>
      <c r="GI76" s="150"/>
      <c r="GJ76" s="150"/>
      <c r="GK76" s="150"/>
      <c r="GL76" s="150"/>
      <c r="GM76" s="150"/>
      <c r="GN76" s="150"/>
      <c r="GO76" s="150"/>
      <c r="GP76" s="150"/>
      <c r="GQ76" s="150"/>
      <c r="GR76" s="150"/>
      <c r="GS76" s="150"/>
      <c r="GT76" s="150"/>
      <c r="GU76" s="150"/>
      <c r="GV76" s="150"/>
      <c r="GW76" s="150"/>
      <c r="GX76" s="150"/>
      <c r="GY76" s="150"/>
      <c r="GZ76" s="150"/>
      <c r="HA76" s="150"/>
      <c r="HB76" s="150"/>
      <c r="HC76" s="150"/>
      <c r="HD76" s="150"/>
      <c r="HE76" s="150"/>
      <c r="HF76" s="150"/>
      <c r="HG76" s="150"/>
      <c r="HH76" s="150"/>
      <c r="HI76" s="150"/>
      <c r="HJ76" s="150"/>
      <c r="HK76" s="150"/>
      <c r="HL76" s="150"/>
      <c r="HM76" s="150"/>
      <c r="HN76" s="150"/>
      <c r="HO76" s="150"/>
      <c r="HP76" s="150"/>
      <c r="HQ76" s="150"/>
      <c r="HR76" s="150"/>
      <c r="HS76" s="150"/>
      <c r="HT76" s="150"/>
      <c r="HU76" s="150"/>
      <c r="HV76" s="150"/>
      <c r="HW76" s="150"/>
      <c r="HX76" s="150"/>
      <c r="HY76" s="150"/>
      <c r="HZ76" s="150"/>
      <c r="IA76" s="150"/>
      <c r="IB76" s="150"/>
      <c r="IC76" s="150"/>
      <c r="ID76" s="150"/>
      <c r="IE76" s="150"/>
      <c r="IF76" s="150"/>
      <c r="IG76" s="150"/>
      <c r="IH76" s="150"/>
      <c r="II76" s="150"/>
      <c r="IJ76" s="150"/>
      <c r="IK76" s="150"/>
      <c r="IL76" s="150"/>
      <c r="IM76" s="150"/>
      <c r="IN76" s="150"/>
      <c r="IO76" s="150"/>
      <c r="IP76" s="150"/>
      <c r="IQ76" s="150"/>
      <c r="IR76" s="150"/>
      <c r="IS76" s="150"/>
      <c r="IT76" s="150"/>
      <c r="IU76" s="150"/>
      <c r="IV76" s="150"/>
      <c r="IW76" s="150"/>
      <c r="IX76" s="150"/>
      <c r="IY76" s="150"/>
      <c r="IZ76" s="150"/>
      <c r="JA76" s="150"/>
      <c r="JB76" s="150"/>
      <c r="JC76" s="150"/>
      <c r="JD76" s="150"/>
      <c r="JE76" s="150"/>
      <c r="JF76" s="150"/>
      <c r="JG76" s="150"/>
      <c r="JH76" s="150"/>
      <c r="JI76" s="150"/>
      <c r="JJ76" s="150"/>
      <c r="JK76" s="150"/>
      <c r="JL76" s="150"/>
      <c r="JM76" s="150"/>
      <c r="JN76" s="150"/>
      <c r="JO76" s="150"/>
      <c r="JP76" s="150"/>
      <c r="JQ76" s="150"/>
      <c r="JR76" s="150"/>
      <c r="JS76" s="150"/>
      <c r="JT76" s="150"/>
      <c r="JU76" s="150"/>
      <c r="JV76" s="150"/>
      <c r="JW76" s="234"/>
      <c r="JX76" s="234"/>
      <c r="JY76" s="150"/>
      <c r="JZ76" s="150"/>
      <c r="KA76" s="150"/>
      <c r="KB76" s="150"/>
      <c r="KC76" s="150"/>
      <c r="KD76" s="150"/>
      <c r="KE76" s="150"/>
      <c r="KF76" s="150"/>
      <c r="KG76" s="150"/>
      <c r="KH76" s="150"/>
      <c r="KI76" s="150"/>
      <c r="KJ76" s="234"/>
      <c r="KK76" s="234"/>
      <c r="KL76" s="150"/>
      <c r="KM76" s="150"/>
      <c r="KN76" s="150"/>
      <c r="KO76" s="150"/>
      <c r="KP76" s="150"/>
      <c r="KQ76" s="150"/>
      <c r="KR76" s="150"/>
      <c r="KS76" s="150"/>
      <c r="KT76" s="150"/>
      <c r="KU76" s="150"/>
      <c r="KV76" s="150"/>
      <c r="KW76" s="234"/>
      <c r="KX76" s="234"/>
      <c r="KY76" s="150"/>
      <c r="KZ76" s="150"/>
      <c r="LA76" s="150"/>
      <c r="LB76" s="150"/>
      <c r="LC76" s="150"/>
      <c r="LD76" s="150"/>
      <c r="LE76" s="150"/>
      <c r="LF76" s="150"/>
      <c r="LG76" s="150"/>
      <c r="LH76" s="150"/>
      <c r="LI76" s="150"/>
      <c r="LJ76" s="234"/>
      <c r="LK76" s="234"/>
      <c r="LL76" s="150"/>
      <c r="LM76" s="150"/>
      <c r="LN76" s="150"/>
      <c r="LO76" s="150"/>
      <c r="LP76" s="150"/>
      <c r="LQ76" s="150"/>
      <c r="LR76" s="150"/>
      <c r="LS76" s="150"/>
      <c r="LT76" s="150"/>
      <c r="LU76" s="150"/>
      <c r="LV76" s="150"/>
      <c r="LW76" s="234"/>
      <c r="LX76" s="234"/>
      <c r="LY76" s="150"/>
      <c r="LZ76" s="150"/>
      <c r="MA76" s="150"/>
      <c r="MB76" s="150"/>
      <c r="MC76" s="150"/>
      <c r="MD76" s="150"/>
      <c r="ME76" s="150"/>
      <c r="MF76" s="150"/>
      <c r="MG76" s="150"/>
      <c r="MH76" s="150"/>
      <c r="MI76" s="150"/>
      <c r="MJ76" s="200"/>
    </row>
    <row r="77" spans="1:348" ht="18" x14ac:dyDescent="0.25">
      <c r="A77" s="36">
        <v>712</v>
      </c>
      <c r="B77" s="37"/>
      <c r="C77" s="2" t="s">
        <v>372</v>
      </c>
      <c r="D77" s="2" t="s">
        <v>373</v>
      </c>
      <c r="E77" s="153">
        <f t="shared" ref="E77:V77" si="370">E78</f>
        <v>0</v>
      </c>
      <c r="F77" s="153">
        <f t="shared" si="370"/>
        <v>0</v>
      </c>
      <c r="G77" s="153">
        <f t="shared" si="370"/>
        <v>0</v>
      </c>
      <c r="H77" s="153">
        <v>0</v>
      </c>
      <c r="I77" s="153">
        <f t="shared" si="370"/>
        <v>0</v>
      </c>
      <c r="J77" s="153">
        <f t="shared" si="370"/>
        <v>0</v>
      </c>
      <c r="K77" s="153">
        <f t="shared" si="370"/>
        <v>0</v>
      </c>
      <c r="L77" s="153">
        <f t="shared" si="370"/>
        <v>0</v>
      </c>
      <c r="M77" s="153">
        <f t="shared" si="370"/>
        <v>0</v>
      </c>
      <c r="N77" s="153">
        <f t="shared" si="370"/>
        <v>0</v>
      </c>
      <c r="O77" s="153">
        <f t="shared" si="370"/>
        <v>0</v>
      </c>
      <c r="P77" s="153">
        <f t="shared" si="370"/>
        <v>0</v>
      </c>
      <c r="Q77" s="153">
        <f t="shared" si="370"/>
        <v>0</v>
      </c>
      <c r="R77" s="153">
        <f t="shared" si="370"/>
        <v>0</v>
      </c>
      <c r="S77" s="153">
        <f t="shared" si="370"/>
        <v>0</v>
      </c>
      <c r="T77" s="153">
        <f t="shared" si="370"/>
        <v>0</v>
      </c>
      <c r="U77" s="153">
        <f t="shared" si="370"/>
        <v>0</v>
      </c>
      <c r="V77" s="153">
        <f t="shared" si="370"/>
        <v>0</v>
      </c>
      <c r="W77" s="153">
        <f>K77+L77+M77+N77+O77+P77+Q77+R77+S77+T77+U77+V77</f>
        <v>0</v>
      </c>
      <c r="X77" s="153">
        <f t="shared" ref="X77:AI77" si="371">X78</f>
        <v>0</v>
      </c>
      <c r="Y77" s="153">
        <f t="shared" si="371"/>
        <v>0</v>
      </c>
      <c r="Z77" s="153">
        <f t="shared" si="371"/>
        <v>0</v>
      </c>
      <c r="AA77" s="153">
        <f t="shared" si="371"/>
        <v>0</v>
      </c>
      <c r="AB77" s="153">
        <f t="shared" si="371"/>
        <v>0</v>
      </c>
      <c r="AC77" s="153">
        <f t="shared" si="371"/>
        <v>0</v>
      </c>
      <c r="AD77" s="153">
        <f t="shared" si="371"/>
        <v>0</v>
      </c>
      <c r="AE77" s="153">
        <f t="shared" si="371"/>
        <v>0</v>
      </c>
      <c r="AF77" s="153">
        <f t="shared" si="371"/>
        <v>0</v>
      </c>
      <c r="AG77" s="153">
        <f t="shared" si="371"/>
        <v>0</v>
      </c>
      <c r="AH77" s="153">
        <f t="shared" si="371"/>
        <v>0</v>
      </c>
      <c r="AI77" s="153">
        <f t="shared" si="371"/>
        <v>0</v>
      </c>
      <c r="AJ77" s="153">
        <f>X77+Y77+Z77+AA77+AB77+AC77+AD77+AE77+AF77+AG77+AH77+AI77</f>
        <v>0</v>
      </c>
      <c r="AK77" s="153">
        <f t="shared" ref="AK77:AV77" si="372">AK78</f>
        <v>4903.1881155065939</v>
      </c>
      <c r="AL77" s="153">
        <f t="shared" si="372"/>
        <v>-550.8262393590386</v>
      </c>
      <c r="AM77" s="153">
        <f t="shared" si="372"/>
        <v>997.32932732431993</v>
      </c>
      <c r="AN77" s="153">
        <f t="shared" si="372"/>
        <v>0</v>
      </c>
      <c r="AO77" s="153">
        <f t="shared" si="372"/>
        <v>16517.204974127861</v>
      </c>
      <c r="AP77" s="153">
        <f t="shared" si="372"/>
        <v>5470.7060590886331</v>
      </c>
      <c r="AQ77" s="153">
        <f t="shared" si="372"/>
        <v>3855.7836755132698</v>
      </c>
      <c r="AR77" s="153">
        <f t="shared" si="372"/>
        <v>5757.0604656985488</v>
      </c>
      <c r="AS77" s="153">
        <f t="shared" si="372"/>
        <v>12526.234977466203</v>
      </c>
      <c r="AT77" s="153">
        <f t="shared" si="372"/>
        <v>1323.9002670672648</v>
      </c>
      <c r="AU77" s="153">
        <f t="shared" si="372"/>
        <v>14742.111542313472</v>
      </c>
      <c r="AV77" s="153">
        <f t="shared" si="372"/>
        <v>1902.8542814221332</v>
      </c>
      <c r="AW77" s="153">
        <f>AK77+AL77+AM77+AN77+AO77+AP77+AQ77+AR77+AS77+AT77+AU77+AV77</f>
        <v>67445.547446169265</v>
      </c>
      <c r="AX77" s="153">
        <f t="shared" ref="AX77:BI77" si="373">AX78</f>
        <v>5484.6661659155398</v>
      </c>
      <c r="AY77" s="153">
        <f t="shared" si="373"/>
        <v>2114.5050909697884</v>
      </c>
      <c r="AZ77" s="153">
        <f t="shared" si="373"/>
        <v>1162.7232515439828</v>
      </c>
      <c r="BA77" s="153">
        <f t="shared" si="373"/>
        <v>3811.483892505425</v>
      </c>
      <c r="BB77" s="153">
        <f t="shared" si="373"/>
        <v>7858.234226339514</v>
      </c>
      <c r="BC77" s="153">
        <f t="shared" si="373"/>
        <v>5855.5254131196752</v>
      </c>
      <c r="BD77" s="153">
        <f t="shared" si="373"/>
        <v>17147.057210816231</v>
      </c>
      <c r="BE77" s="153">
        <f t="shared" si="373"/>
        <v>5645.9462109831402</v>
      </c>
      <c r="BF77" s="153">
        <f t="shared" si="373"/>
        <v>14365.816641629117</v>
      </c>
      <c r="BG77" s="153">
        <f t="shared" si="373"/>
        <v>6543.1480554164582</v>
      </c>
      <c r="BH77" s="153">
        <f t="shared" si="373"/>
        <v>13686.014772158254</v>
      </c>
      <c r="BI77" s="153">
        <f t="shared" si="373"/>
        <v>9688.4038557836629</v>
      </c>
      <c r="BJ77" s="153">
        <f>AX77+AY77+AZ77+BA77+BB77+BC77+BD77+BE77+BF77+BG77+BH77+BI77</f>
        <v>93363.524787180795</v>
      </c>
      <c r="BK77" s="153">
        <f t="shared" ref="BK77:BU77" si="374">BK78</f>
        <v>10211.775997329329</v>
      </c>
      <c r="BL77" s="153">
        <f t="shared" si="374"/>
        <v>1081.5023785678516</v>
      </c>
      <c r="BM77" s="153">
        <f t="shared" si="374"/>
        <v>3762.6831497245871</v>
      </c>
      <c r="BN77" s="153">
        <f t="shared" si="374"/>
        <v>264.35486563178063</v>
      </c>
      <c r="BO77" s="153">
        <f t="shared" si="374"/>
        <v>19997.749415790353</v>
      </c>
      <c r="BP77" s="153">
        <f t="shared" si="374"/>
        <v>24690.590051744279</v>
      </c>
      <c r="BQ77" s="153">
        <f t="shared" si="374"/>
        <v>31098.799323985982</v>
      </c>
      <c r="BR77" s="153">
        <f t="shared" si="374"/>
        <v>42769.938407611429</v>
      </c>
      <c r="BS77" s="153">
        <f t="shared" si="374"/>
        <v>12016.207936905375</v>
      </c>
      <c r="BT77" s="153">
        <f t="shared" si="374"/>
        <v>24730.322316808513</v>
      </c>
      <c r="BU77" s="153">
        <f t="shared" si="374"/>
        <v>46476.784259722932</v>
      </c>
      <c r="BV77" s="153">
        <f>BV78</f>
        <v>37811.600275413111</v>
      </c>
      <c r="BW77" s="153">
        <f>BK77+BL77+BM77+BN77+BO77+BP77+BQ77+BR77+BS77+BT77+BU77+BV77</f>
        <v>254912.30837923553</v>
      </c>
      <c r="BX77" s="153">
        <f t="shared" ref="BX77:CI77" si="375">BX78</f>
        <v>54470.834293106338</v>
      </c>
      <c r="BY77" s="153">
        <f t="shared" si="375"/>
        <v>132296.10469871474</v>
      </c>
      <c r="BZ77" s="153">
        <f t="shared" si="375"/>
        <v>42175.004965782027</v>
      </c>
      <c r="CA77" s="153">
        <f t="shared" si="375"/>
        <v>34634.631947921866</v>
      </c>
      <c r="CB77" s="153">
        <f t="shared" si="375"/>
        <v>21740.857744950728</v>
      </c>
      <c r="CC77" s="153">
        <f t="shared" si="375"/>
        <v>13600.833625438152</v>
      </c>
      <c r="CD77" s="153">
        <f t="shared" si="375"/>
        <v>-6916.7628526122444</v>
      </c>
      <c r="CE77" s="153">
        <f t="shared" si="375"/>
        <v>2529.7142380236919</v>
      </c>
      <c r="CF77" s="153">
        <f t="shared" si="375"/>
        <v>3277.6268569521212</v>
      </c>
      <c r="CG77" s="153">
        <f t="shared" si="375"/>
        <v>2996.6167167417871</v>
      </c>
      <c r="CH77" s="153">
        <f t="shared" si="375"/>
        <v>4117.8832832581829</v>
      </c>
      <c r="CI77" s="153">
        <f t="shared" si="375"/>
        <v>7009.3151393757598</v>
      </c>
      <c r="CJ77" s="153">
        <f>BX77+BY77+BZ77+CA77+CB77+CC77+CD77+CE77+CF77+CG77+CH77+CI77</f>
        <v>311932.66065765312</v>
      </c>
      <c r="CK77" s="153">
        <f t="shared" ref="CK77:EX77" si="376">CK78</f>
        <v>13951.597604740446</v>
      </c>
      <c r="CL77" s="153">
        <f t="shared" si="376"/>
        <v>8652.9940744449978</v>
      </c>
      <c r="CM77" s="153">
        <f t="shared" si="376"/>
        <v>11552.935277916878</v>
      </c>
      <c r="CN77" s="153">
        <f t="shared" si="376"/>
        <v>5470.8827825070894</v>
      </c>
      <c r="CO77" s="153">
        <f t="shared" si="376"/>
        <v>5199.4658654648638</v>
      </c>
      <c r="CP77" s="153">
        <f t="shared" si="376"/>
        <v>3855.7836755132698</v>
      </c>
      <c r="CQ77" s="153">
        <f t="shared" si="376"/>
        <v>19894.207519612759</v>
      </c>
      <c r="CR77" s="153">
        <f t="shared" si="376"/>
        <v>12810.882991153398</v>
      </c>
      <c r="CS77" s="153">
        <f t="shared" si="376"/>
        <v>9677.0155232849265</v>
      </c>
      <c r="CT77" s="153">
        <f t="shared" si="376"/>
        <v>14313.136371223503</v>
      </c>
      <c r="CU77" s="153">
        <f t="shared" si="376"/>
        <v>27637.289267234188</v>
      </c>
      <c r="CV77" s="153">
        <f t="shared" si="376"/>
        <v>106033.42597229178</v>
      </c>
      <c r="CW77" s="153">
        <f>CK77+CL77+CM77+CN77+CO77+CP77+CQ77+CR77+CS77+CT77+CU77+CV77</f>
        <v>239049.61692538811</v>
      </c>
      <c r="CX77" s="153">
        <f t="shared" si="376"/>
        <v>16575.514521782672</v>
      </c>
      <c r="CY77" s="153">
        <f t="shared" si="376"/>
        <v>6440.125187781673</v>
      </c>
      <c r="CZ77" s="153">
        <f t="shared" si="376"/>
        <v>15200.107285928894</v>
      </c>
      <c r="DA77" s="153">
        <f t="shared" si="376"/>
        <v>1590.2474545151063</v>
      </c>
      <c r="DB77" s="153">
        <f t="shared" si="376"/>
        <v>3670.9385745284621</v>
      </c>
      <c r="DC77" s="153">
        <f t="shared" si="376"/>
        <v>3839.8188115506596</v>
      </c>
      <c r="DD77" s="153">
        <f t="shared" si="376"/>
        <v>8876.4667835085966</v>
      </c>
      <c r="DE77" s="153">
        <f t="shared" si="376"/>
        <v>7527.5446503087978</v>
      </c>
      <c r="DF77" s="153">
        <f t="shared" si="376"/>
        <v>5267.6009848105496</v>
      </c>
      <c r="DG77" s="153">
        <f t="shared" si="376"/>
        <v>10087.589133700551</v>
      </c>
      <c r="DH77" s="153">
        <f t="shared" si="376"/>
        <v>19119.081789350694</v>
      </c>
      <c r="DI77" s="153">
        <f t="shared" si="376"/>
        <v>20629.482557169089</v>
      </c>
      <c r="DJ77" s="153">
        <f>CX77+CY77+CZ77+DA77+DB77+DC77+DD77+DE77+DF77+DG77+DH77+DI77</f>
        <v>118824.51773493573</v>
      </c>
      <c r="DK77" s="153">
        <f t="shared" si="376"/>
        <v>19271.896177599734</v>
      </c>
      <c r="DL77" s="153">
        <f t="shared" si="376"/>
        <v>6868.6984643632113</v>
      </c>
      <c r="DM77" s="153">
        <f t="shared" si="376"/>
        <v>232.20247037222504</v>
      </c>
      <c r="DN77" s="153">
        <f t="shared" si="376"/>
        <v>3889.4633617092309</v>
      </c>
      <c r="DO77" s="153">
        <f t="shared" si="376"/>
        <v>46396.290686029046</v>
      </c>
      <c r="DP77" s="153">
        <f t="shared" si="376"/>
        <v>5833.8061258554508</v>
      </c>
      <c r="DQ77" s="153">
        <f t="shared" si="376"/>
        <v>7542.1393340010018</v>
      </c>
      <c r="DR77" s="153">
        <f t="shared" si="376"/>
        <v>4391.2104823902509</v>
      </c>
      <c r="DS77" s="153">
        <f t="shared" si="376"/>
        <v>9077.4345685194476</v>
      </c>
      <c r="DT77" s="153">
        <f t="shared" si="376"/>
        <v>9638.1628693039565</v>
      </c>
      <c r="DU77" s="153">
        <f t="shared" si="376"/>
        <v>6549.5626773493577</v>
      </c>
      <c r="DV77" s="153">
        <f t="shared" si="376"/>
        <v>11763.752712401936</v>
      </c>
      <c r="DW77" s="153">
        <f>DK77+DL77+DM77+DN77+DO77+DP77+DQ77+DR77+DS77+DT77+DU77+DV77</f>
        <v>131454.61992989483</v>
      </c>
      <c r="DX77" s="153">
        <f t="shared" si="376"/>
        <v>13681.14</v>
      </c>
      <c r="DY77" s="153">
        <f t="shared" si="376"/>
        <v>39022.25</v>
      </c>
      <c r="DZ77" s="153">
        <f t="shared" si="376"/>
        <v>21057.85</v>
      </c>
      <c r="EA77" s="153">
        <f t="shared" si="376"/>
        <v>8674.11</v>
      </c>
      <c r="EB77" s="153">
        <f t="shared" si="376"/>
        <v>429.61000000000058</v>
      </c>
      <c r="EC77" s="153">
        <f t="shared" si="376"/>
        <v>-3586.570000000007</v>
      </c>
      <c r="ED77" s="153">
        <f t="shared" si="376"/>
        <v>2758.47</v>
      </c>
      <c r="EE77" s="153">
        <f t="shared" si="376"/>
        <v>5286.3500000000058</v>
      </c>
      <c r="EF77" s="153">
        <f t="shared" si="376"/>
        <v>12556.34</v>
      </c>
      <c r="EG77" s="153">
        <f t="shared" si="376"/>
        <v>44261.16</v>
      </c>
      <c r="EH77" s="153">
        <f t="shared" si="376"/>
        <v>13875.16</v>
      </c>
      <c r="EI77" s="153">
        <f t="shared" si="376"/>
        <v>83967.53</v>
      </c>
      <c r="EJ77" s="153">
        <f>DX77+DY77+DZ77+EA77+EB77+EC77+ED77+EE77+EF77+EG77+EH77+EI77</f>
        <v>241983.4</v>
      </c>
      <c r="EK77" s="153">
        <f t="shared" si="376"/>
        <v>19592.62</v>
      </c>
      <c r="EL77" s="153">
        <f t="shared" si="376"/>
        <v>3083.9</v>
      </c>
      <c r="EM77" s="153">
        <f t="shared" si="376"/>
        <v>8468.19</v>
      </c>
      <c r="EN77" s="153">
        <f t="shared" si="376"/>
        <v>6509.12</v>
      </c>
      <c r="EO77" s="153">
        <f t="shared" si="376"/>
        <v>924.43999999999505</v>
      </c>
      <c r="EP77" s="153">
        <f t="shared" si="376"/>
        <v>2861.7100000000064</v>
      </c>
      <c r="EQ77" s="153">
        <f t="shared" si="376"/>
        <v>7526.66</v>
      </c>
      <c r="ER77" s="153">
        <f t="shared" si="376"/>
        <v>4418.71</v>
      </c>
      <c r="ES77" s="153">
        <f t="shared" si="376"/>
        <v>2252.87</v>
      </c>
      <c r="ET77" s="153">
        <f t="shared" si="376"/>
        <v>2698.15</v>
      </c>
      <c r="EU77" s="153">
        <f t="shared" si="376"/>
        <v>2827.69</v>
      </c>
      <c r="EV77" s="153">
        <f t="shared" si="376"/>
        <v>11184.12</v>
      </c>
      <c r="EW77" s="153">
        <f>EK77+EL77+EM77+EN77+EO77+EP77+EQ77+ER77+ES77+ET77+EU77+EV77</f>
        <v>72348.180000000008</v>
      </c>
      <c r="EX77" s="153">
        <f t="shared" si="376"/>
        <v>4030.87</v>
      </c>
      <c r="EY77" s="153">
        <f t="shared" ref="EY77:FI77" si="377">EY78</f>
        <v>993.15000000000055</v>
      </c>
      <c r="EZ77" s="153">
        <f t="shared" si="377"/>
        <v>156.84999999999945</v>
      </c>
      <c r="FA77" s="153">
        <f t="shared" si="377"/>
        <v>1912.63</v>
      </c>
      <c r="FB77" s="153">
        <f t="shared" si="377"/>
        <v>1584.66</v>
      </c>
      <c r="FC77" s="153">
        <f t="shared" si="377"/>
        <v>20531.849999999999</v>
      </c>
      <c r="FD77" s="153">
        <f t="shared" si="377"/>
        <v>6665.93</v>
      </c>
      <c r="FE77" s="153">
        <f t="shared" si="377"/>
        <v>11698.14</v>
      </c>
      <c r="FF77" s="153">
        <f t="shared" si="377"/>
        <v>7810.69</v>
      </c>
      <c r="FG77" s="153">
        <f t="shared" si="377"/>
        <v>10542.93</v>
      </c>
      <c r="FH77" s="153">
        <f t="shared" si="377"/>
        <v>43177.21</v>
      </c>
      <c r="FI77" s="153">
        <f t="shared" si="377"/>
        <v>37661.71</v>
      </c>
      <c r="FJ77" s="153">
        <f>EX77+EY77+EZ77+FA77+FB77+FC77+FD77+FE77+FF77+FG77+FH77+FI77</f>
        <v>146766.62</v>
      </c>
      <c r="FK77" s="153">
        <f t="shared" ref="FK77:GI77" si="378">FK78</f>
        <v>16075.73</v>
      </c>
      <c r="FL77" s="153">
        <f t="shared" si="378"/>
        <v>10431.969999999999</v>
      </c>
      <c r="FM77" s="153">
        <f t="shared" si="378"/>
        <v>2081.35</v>
      </c>
      <c r="FN77" s="153">
        <f t="shared" si="378"/>
        <v>1010.09</v>
      </c>
      <c r="FO77" s="153">
        <f t="shared" si="378"/>
        <v>1956.71</v>
      </c>
      <c r="FP77" s="153">
        <f t="shared" si="378"/>
        <v>31088.49</v>
      </c>
      <c r="FQ77" s="153">
        <f t="shared" si="378"/>
        <v>24092.57</v>
      </c>
      <c r="FR77" s="153">
        <f t="shared" si="378"/>
        <v>16072.49</v>
      </c>
      <c r="FS77" s="153">
        <f t="shared" si="378"/>
        <v>7527.1000000000058</v>
      </c>
      <c r="FT77" s="153">
        <f t="shared" si="378"/>
        <v>12878.24</v>
      </c>
      <c r="FU77" s="153">
        <f t="shared" si="378"/>
        <v>14049</v>
      </c>
      <c r="FV77" s="153">
        <f t="shared" si="378"/>
        <v>37073.839999999997</v>
      </c>
      <c r="FW77" s="153">
        <f>FK77+FL77+FM77+FN77+FO77+FP77+FQ77+FR77+FS77+FT77+FU77+FV77</f>
        <v>174337.58000000002</v>
      </c>
      <c r="FX77" s="153">
        <f t="shared" si="378"/>
        <v>18857.22</v>
      </c>
      <c r="FY77" s="153">
        <f t="shared" si="378"/>
        <v>4927.9399999999996</v>
      </c>
      <c r="FZ77" s="153">
        <f t="shared" si="378"/>
        <v>3834.88</v>
      </c>
      <c r="GA77" s="153">
        <f t="shared" si="378"/>
        <v>2753.03</v>
      </c>
      <c r="GB77" s="153">
        <f t="shared" si="378"/>
        <v>8180.65</v>
      </c>
      <c r="GC77" s="153">
        <f t="shared" si="378"/>
        <v>12230.21</v>
      </c>
      <c r="GD77" s="153">
        <f t="shared" si="378"/>
        <v>16275.84</v>
      </c>
      <c r="GE77" s="153">
        <f t="shared" si="378"/>
        <v>25863.21</v>
      </c>
      <c r="GF77" s="153">
        <f t="shared" si="378"/>
        <v>19301.91</v>
      </c>
      <c r="GG77" s="153">
        <f t="shared" si="378"/>
        <v>25781.38</v>
      </c>
      <c r="GH77" s="153">
        <f t="shared" si="378"/>
        <v>37698.959999999999</v>
      </c>
      <c r="GI77" s="153">
        <f t="shared" si="378"/>
        <v>49192.85</v>
      </c>
      <c r="GJ77" s="153">
        <f>FY77+FZ77+GA77+GB77+GC77+GD77+GE77+GF77+GH77+GG77+GI77+FX77</f>
        <v>224898.08000000002</v>
      </c>
      <c r="GK77" s="153">
        <f t="shared" ref="GK77:IX77" si="379">GK78</f>
        <v>26610.11</v>
      </c>
      <c r="GL77" s="153">
        <f t="shared" si="379"/>
        <v>1925.7</v>
      </c>
      <c r="GM77" s="153">
        <f t="shared" si="379"/>
        <v>4412.37</v>
      </c>
      <c r="GN77" s="153">
        <f t="shared" si="379"/>
        <v>12788.16</v>
      </c>
      <c r="GO77" s="153">
        <f t="shared" si="379"/>
        <v>17364.21</v>
      </c>
      <c r="GP77" s="153">
        <f t="shared" si="379"/>
        <v>18673.509999999998</v>
      </c>
      <c r="GQ77" s="153">
        <f t="shared" si="379"/>
        <v>125990.92</v>
      </c>
      <c r="GR77" s="153">
        <f t="shared" si="379"/>
        <v>14232.08</v>
      </c>
      <c r="GS77" s="153">
        <f t="shared" si="379"/>
        <v>31006.86</v>
      </c>
      <c r="GT77" s="153">
        <f t="shared" si="379"/>
        <v>19306.29</v>
      </c>
      <c r="GU77" s="153">
        <f t="shared" si="379"/>
        <v>32303.42</v>
      </c>
      <c r="GV77" s="153">
        <f t="shared" si="379"/>
        <v>42932.17</v>
      </c>
      <c r="GW77" s="153">
        <f>GK77+GL77+GM77+GN77+GO77+GP77+GQ77+GR77+GS77+GT77+GU77+GV77</f>
        <v>347545.79999999993</v>
      </c>
      <c r="GX77" s="153">
        <f t="shared" si="379"/>
        <v>35773.379999999997</v>
      </c>
      <c r="GY77" s="153">
        <f t="shared" si="379"/>
        <v>15264.940000000002</v>
      </c>
      <c r="GZ77" s="153">
        <f t="shared" si="379"/>
        <v>6535.2200000000012</v>
      </c>
      <c r="HA77" s="153">
        <f t="shared" si="379"/>
        <v>2714.1200000000026</v>
      </c>
      <c r="HB77" s="153">
        <f t="shared" si="379"/>
        <v>14308</v>
      </c>
      <c r="HC77" s="153">
        <f t="shared" si="379"/>
        <v>6183.4899999999907</v>
      </c>
      <c r="HD77" s="153">
        <f t="shared" si="379"/>
        <v>17272.180000000008</v>
      </c>
      <c r="HE77" s="153">
        <f t="shared" si="379"/>
        <v>8558.2099999999919</v>
      </c>
      <c r="HF77" s="153">
        <f t="shared" si="379"/>
        <v>33173.440000000017</v>
      </c>
      <c r="HG77" s="153">
        <f t="shared" si="379"/>
        <v>27683.059999999998</v>
      </c>
      <c r="HH77" s="153">
        <f t="shared" si="379"/>
        <v>57921.75</v>
      </c>
      <c r="HI77" s="153">
        <f t="shared" si="379"/>
        <v>70628.610000000015</v>
      </c>
      <c r="HJ77" s="153">
        <f>GX77+GY77+GZ77+HA77+HB77+HC77+HD77+HE77+HF77+HG77+HH77+HI77</f>
        <v>296016.40000000002</v>
      </c>
      <c r="HK77" s="153">
        <f t="shared" si="379"/>
        <v>49651.34</v>
      </c>
      <c r="HL77" s="153">
        <f t="shared" si="379"/>
        <v>16584.339999999997</v>
      </c>
      <c r="HM77" s="153">
        <f t="shared" si="379"/>
        <v>10447.080000000002</v>
      </c>
      <c r="HN77" s="153">
        <f t="shared" si="379"/>
        <v>36417.010000000009</v>
      </c>
      <c r="HO77" s="153">
        <f t="shared" si="379"/>
        <v>10504.89</v>
      </c>
      <c r="HP77" s="153">
        <f t="shared" si="379"/>
        <v>13710.23000000001</v>
      </c>
      <c r="HQ77" s="153">
        <f t="shared" si="379"/>
        <v>29092.689999999973</v>
      </c>
      <c r="HR77" s="153">
        <f t="shared" si="379"/>
        <v>38727.450000000012</v>
      </c>
      <c r="HS77" s="153">
        <f t="shared" si="379"/>
        <v>46111.459999999992</v>
      </c>
      <c r="HT77" s="153">
        <f t="shared" si="379"/>
        <v>95340.22000000003</v>
      </c>
      <c r="HU77" s="153">
        <f t="shared" si="379"/>
        <v>108931.20999999996</v>
      </c>
      <c r="HV77" s="153">
        <f t="shared" si="379"/>
        <v>74201.360000000044</v>
      </c>
      <c r="HW77" s="153">
        <f>HK77+HL77+HM77+HN77+HO77+HP77+HQ77+HR77+HS77+HT77+HU77+HV77</f>
        <v>529719.28</v>
      </c>
      <c r="HX77" s="153">
        <f t="shared" si="379"/>
        <v>118447.27</v>
      </c>
      <c r="HY77" s="153">
        <f t="shared" si="379"/>
        <v>8251.1699999999983</v>
      </c>
      <c r="HZ77" s="153">
        <f t="shared" si="379"/>
        <v>15411.98000000001</v>
      </c>
      <c r="IA77" s="153">
        <f t="shared" si="379"/>
        <v>17765.129999999976</v>
      </c>
      <c r="IB77" s="153">
        <f t="shared" si="379"/>
        <v>10882</v>
      </c>
      <c r="IC77" s="153">
        <f t="shared" si="379"/>
        <v>43950.670000000013</v>
      </c>
      <c r="ID77" s="153">
        <f t="shared" si="379"/>
        <v>38069.03</v>
      </c>
      <c r="IE77" s="153">
        <f t="shared" si="379"/>
        <v>19238.929999999993</v>
      </c>
      <c r="IF77" s="153">
        <f t="shared" si="379"/>
        <v>33333.25</v>
      </c>
      <c r="IG77" s="153">
        <f t="shared" si="379"/>
        <v>27333.090000000026</v>
      </c>
      <c r="IH77" s="153">
        <f t="shared" si="379"/>
        <v>45533.989999999991</v>
      </c>
      <c r="II77" s="153">
        <f t="shared" si="379"/>
        <v>80239.44</v>
      </c>
      <c r="IJ77" s="153">
        <f>HX77+HY77+HZ77+IA77+IB77+IC77+ID77+IE77+IF77+IG77+IH77+II77</f>
        <v>458455.95</v>
      </c>
      <c r="IK77" s="153">
        <f t="shared" si="379"/>
        <v>48307.71</v>
      </c>
      <c r="IL77" s="153">
        <f t="shared" si="379"/>
        <v>16965.669999999998</v>
      </c>
      <c r="IM77" s="153">
        <f t="shared" si="379"/>
        <v>6885.32</v>
      </c>
      <c r="IN77" s="153">
        <f t="shared" si="379"/>
        <v>5448.1200000000099</v>
      </c>
      <c r="IO77" s="153">
        <f t="shared" si="379"/>
        <v>23385.76999999999</v>
      </c>
      <c r="IP77" s="153">
        <f t="shared" si="379"/>
        <v>32101.619999999995</v>
      </c>
      <c r="IQ77" s="153">
        <f t="shared" si="379"/>
        <v>70313.34</v>
      </c>
      <c r="IR77" s="153">
        <f t="shared" si="379"/>
        <v>43279.350000000006</v>
      </c>
      <c r="IS77" s="153">
        <f t="shared" si="379"/>
        <v>119681.19000000003</v>
      </c>
      <c r="IT77" s="153">
        <f t="shared" si="379"/>
        <v>463574.23999999993</v>
      </c>
      <c r="IU77" s="153">
        <f t="shared" si="379"/>
        <v>128802.5</v>
      </c>
      <c r="IV77" s="153">
        <f t="shared" si="379"/>
        <v>104417.16000000003</v>
      </c>
      <c r="IW77" s="153">
        <f>IK77+IL77+IM77+IN77+IO77+IP77+IQ77+IR77+IS77+IT77+IU77+IV77</f>
        <v>1063161.99</v>
      </c>
      <c r="IX77" s="153">
        <f t="shared" si="379"/>
        <v>106499.98</v>
      </c>
      <c r="IY77" s="153">
        <f t="shared" ref="IY77:JI77" si="380">IY78</f>
        <v>7065.7799999999988</v>
      </c>
      <c r="IZ77" s="153">
        <f t="shared" si="380"/>
        <v>15904.940000000002</v>
      </c>
      <c r="JA77" s="153">
        <f t="shared" si="380"/>
        <v>8134.3700000000099</v>
      </c>
      <c r="JB77" s="153">
        <f t="shared" si="380"/>
        <v>15293.820000000007</v>
      </c>
      <c r="JC77" s="153">
        <f t="shared" si="380"/>
        <v>26681.789999999979</v>
      </c>
      <c r="JD77" s="153">
        <f t="shared" si="380"/>
        <v>69995.960000000021</v>
      </c>
      <c r="JE77" s="153">
        <f t="shared" si="380"/>
        <v>27654.880000000005</v>
      </c>
      <c r="JF77" s="153">
        <f t="shared" si="380"/>
        <v>53600.510000000009</v>
      </c>
      <c r="JG77" s="153">
        <f t="shared" si="380"/>
        <v>29620.239999999991</v>
      </c>
      <c r="JH77" s="153">
        <f t="shared" si="380"/>
        <v>31604.099999999977</v>
      </c>
      <c r="JI77" s="153">
        <f t="shared" si="380"/>
        <v>55424.549999999988</v>
      </c>
      <c r="JJ77" s="153">
        <f>IX77+IY77+IZ77+JA77+JB77+JC77+JD77+JE77+JF77+JG77+JH77+JI77</f>
        <v>447480.92</v>
      </c>
      <c r="JK77" s="153">
        <f t="shared" ref="JK77:LX77" si="381">JK78</f>
        <v>56239.46</v>
      </c>
      <c r="JL77" s="153">
        <f t="shared" si="381"/>
        <v>12622.18</v>
      </c>
      <c r="JM77" s="153">
        <f t="shared" si="381"/>
        <v>16951.119999999995</v>
      </c>
      <c r="JN77" s="153">
        <f t="shared" si="381"/>
        <v>4379.4000000000087</v>
      </c>
      <c r="JO77" s="153">
        <f t="shared" si="381"/>
        <v>3907.6900000000023</v>
      </c>
      <c r="JP77" s="153">
        <f t="shared" si="381"/>
        <v>15982.789999999994</v>
      </c>
      <c r="JQ77" s="153">
        <f t="shared" si="381"/>
        <v>34482.520000000004</v>
      </c>
      <c r="JR77" s="153">
        <f t="shared" si="381"/>
        <v>33460.949999999983</v>
      </c>
      <c r="JS77" s="153">
        <f t="shared" si="381"/>
        <v>26923.380000000005</v>
      </c>
      <c r="JT77" s="153">
        <f t="shared" si="381"/>
        <v>57027.880000000005</v>
      </c>
      <c r="JU77" s="153">
        <f t="shared" si="381"/>
        <v>33301.910000000033</v>
      </c>
      <c r="JV77" s="153">
        <f t="shared" si="381"/>
        <v>45821.649999999965</v>
      </c>
      <c r="JW77" s="236">
        <f>JK77+JL77+JM77+JN77+JO77+JP77+JQ77+JR77+JS77+JT77+JU77+JV77</f>
        <v>341100.93</v>
      </c>
      <c r="JX77" s="236">
        <f t="shared" si="381"/>
        <v>37645</v>
      </c>
      <c r="JY77" s="153">
        <f t="shared" si="381"/>
        <v>16956.53</v>
      </c>
      <c r="JZ77" s="153">
        <f t="shared" si="381"/>
        <v>503.70000000000437</v>
      </c>
      <c r="KA77" s="153">
        <f t="shared" si="381"/>
        <v>11093.549999999996</v>
      </c>
      <c r="KB77" s="153">
        <f t="shared" si="381"/>
        <v>12209.770000000004</v>
      </c>
      <c r="KC77" s="153">
        <f t="shared" si="381"/>
        <v>7734.5</v>
      </c>
      <c r="KD77" s="153">
        <f t="shared" si="381"/>
        <v>16827.300000000003</v>
      </c>
      <c r="KE77" s="153">
        <f t="shared" si="381"/>
        <v>20927.959999999992</v>
      </c>
      <c r="KF77" s="153">
        <f t="shared" si="381"/>
        <v>51386.619999999995</v>
      </c>
      <c r="KG77" s="153">
        <f t="shared" si="381"/>
        <v>26967.869999999995</v>
      </c>
      <c r="KH77" s="153">
        <f t="shared" si="381"/>
        <v>37107.160000000003</v>
      </c>
      <c r="KI77" s="153">
        <f t="shared" si="381"/>
        <v>75510.03</v>
      </c>
      <c r="KJ77" s="236">
        <f>JX77+JY77+JZ77+KA77+KB77+KC77+KD77+KE77+KF77+KG77+KH77+KI77</f>
        <v>314869.99</v>
      </c>
      <c r="KK77" s="236">
        <f t="shared" si="381"/>
        <v>44321.55</v>
      </c>
      <c r="KL77" s="153">
        <f t="shared" si="381"/>
        <v>5477.2799999999988</v>
      </c>
      <c r="KM77" s="153">
        <f t="shared" si="381"/>
        <v>5294.07</v>
      </c>
      <c r="KN77" s="153">
        <f t="shared" si="381"/>
        <v>1000</v>
      </c>
      <c r="KO77" s="153">
        <f t="shared" si="381"/>
        <v>-50</v>
      </c>
      <c r="KP77" s="153">
        <f t="shared" si="381"/>
        <v>899.38999999999942</v>
      </c>
      <c r="KQ77" s="153">
        <f t="shared" si="381"/>
        <v>7295.7099999999991</v>
      </c>
      <c r="KR77" s="153">
        <f t="shared" si="381"/>
        <v>15715.380000000005</v>
      </c>
      <c r="KS77" s="153">
        <f t="shared" si="381"/>
        <v>19098.690000000002</v>
      </c>
      <c r="KT77" s="153">
        <f t="shared" si="381"/>
        <v>26933.109999999986</v>
      </c>
      <c r="KU77" s="153">
        <f t="shared" si="381"/>
        <v>34961.72</v>
      </c>
      <c r="KV77" s="153">
        <f t="shared" si="381"/>
        <v>34388.510000000009</v>
      </c>
      <c r="KW77" s="236">
        <f>KK77+KL77+KM77+KN77+KO77+KP77+KQ77+KR77+KS77+KT77+KU77+KV77</f>
        <v>195335.41</v>
      </c>
      <c r="KX77" s="236">
        <f t="shared" si="381"/>
        <v>28806.65</v>
      </c>
      <c r="KY77" s="153">
        <f t="shared" si="381"/>
        <v>11430.400000000001</v>
      </c>
      <c r="KZ77" s="153">
        <f t="shared" si="381"/>
        <v>5047.1100000000006</v>
      </c>
      <c r="LA77" s="153">
        <f t="shared" si="381"/>
        <v>1050</v>
      </c>
      <c r="LB77" s="153">
        <f t="shared" si="381"/>
        <v>50</v>
      </c>
      <c r="LC77" s="153">
        <f t="shared" si="381"/>
        <v>1768.3099999999977</v>
      </c>
      <c r="LD77" s="153">
        <f t="shared" si="381"/>
        <v>9297.239999999998</v>
      </c>
      <c r="LE77" s="153">
        <f t="shared" si="381"/>
        <v>6437.57</v>
      </c>
      <c r="LF77" s="153">
        <f t="shared" si="381"/>
        <v>16681.47</v>
      </c>
      <c r="LG77" s="153">
        <f t="shared" si="381"/>
        <v>40563.990000000005</v>
      </c>
      <c r="LH77" s="153">
        <f t="shared" si="381"/>
        <v>39323.409999999989</v>
      </c>
      <c r="LI77" s="153">
        <f t="shared" si="381"/>
        <v>95173.41</v>
      </c>
      <c r="LJ77" s="236">
        <f>KX77+KY77+KZ77+LA77+LB77+LC77+LD77+LE77+LF77+LG77+LH77+LI77</f>
        <v>255629.56</v>
      </c>
      <c r="LK77" s="236">
        <f t="shared" si="381"/>
        <v>34491.449999999997</v>
      </c>
      <c r="LL77" s="153">
        <f t="shared" si="381"/>
        <v>41346.710000000006</v>
      </c>
      <c r="LM77" s="153">
        <f t="shared" si="381"/>
        <v>6639.1299999999901</v>
      </c>
      <c r="LN77" s="153">
        <f t="shared" si="381"/>
        <v>9649.2300000000105</v>
      </c>
      <c r="LO77" s="153">
        <f t="shared" si="381"/>
        <v>16062.080000000002</v>
      </c>
      <c r="LP77" s="153">
        <f t="shared" si="381"/>
        <v>24318.78</v>
      </c>
      <c r="LQ77" s="153">
        <f t="shared" si="381"/>
        <v>139772.19</v>
      </c>
      <c r="LR77" s="153">
        <f t="shared" si="381"/>
        <v>32753.049999999988</v>
      </c>
      <c r="LS77" s="153">
        <f t="shared" si="381"/>
        <v>34737.539999999979</v>
      </c>
      <c r="LT77" s="153">
        <f t="shared" si="381"/>
        <v>18300.130000000005</v>
      </c>
      <c r="LU77" s="153">
        <f t="shared" si="381"/>
        <v>33611.800000000047</v>
      </c>
      <c r="LV77" s="153">
        <f t="shared" si="381"/>
        <v>80422.969999999972</v>
      </c>
      <c r="LW77" s="236">
        <f>LK77+LL77+LM77+LN77+LO77+LP77+LQ77+LR77+LS77+LT77+LU77+LV77</f>
        <v>472105.06</v>
      </c>
      <c r="LX77" s="236">
        <f t="shared" si="381"/>
        <v>34271.910000000003</v>
      </c>
      <c r="LY77" s="153">
        <f t="shared" ref="LY77:MI77" si="382">LY78</f>
        <v>19080.809999999998</v>
      </c>
      <c r="LZ77" s="153">
        <f t="shared" si="382"/>
        <v>0</v>
      </c>
      <c r="MA77" s="153">
        <f t="shared" si="382"/>
        <v>0</v>
      </c>
      <c r="MB77" s="153">
        <f t="shared" si="382"/>
        <v>0</v>
      </c>
      <c r="MC77" s="153">
        <f t="shared" si="382"/>
        <v>0</v>
      </c>
      <c r="MD77" s="153">
        <f t="shared" si="382"/>
        <v>0</v>
      </c>
      <c r="ME77" s="153">
        <f t="shared" si="382"/>
        <v>0</v>
      </c>
      <c r="MF77" s="153">
        <f t="shared" si="382"/>
        <v>0</v>
      </c>
      <c r="MG77" s="153">
        <f t="shared" si="382"/>
        <v>0</v>
      </c>
      <c r="MH77" s="153">
        <f t="shared" si="382"/>
        <v>0</v>
      </c>
      <c r="MI77" s="153">
        <f t="shared" si="382"/>
        <v>0</v>
      </c>
      <c r="MJ77" s="202">
        <f>LX77+LY77+LZ77+MA77+MB77+MC77+MD77+ME77+MF77+MG77+MH77+MI77</f>
        <v>53352.72</v>
      </c>
    </row>
    <row r="78" spans="1:348" ht="15.75" x14ac:dyDescent="0.25">
      <c r="A78" s="75">
        <v>7120</v>
      </c>
      <c r="B78" s="76"/>
      <c r="C78" s="77" t="s">
        <v>219</v>
      </c>
      <c r="D78" s="77" t="s">
        <v>56</v>
      </c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>
        <f>K78+L78+M78+N78+O78+P78+Q78+R78+S78+T78+U78+V78</f>
        <v>0</v>
      </c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>
        <f>X78+Y78+Z78+AA78+AB78+AC78+AD78+AE78+AF78+AG78+AH78+AI78</f>
        <v>0</v>
      </c>
      <c r="AK78" s="154">
        <v>4903.1881155065939</v>
      </c>
      <c r="AL78" s="154">
        <v>-550.8262393590386</v>
      </c>
      <c r="AM78" s="154">
        <v>997.32932732431993</v>
      </c>
      <c r="AN78" s="154">
        <v>0</v>
      </c>
      <c r="AO78" s="154">
        <v>16517.204974127861</v>
      </c>
      <c r="AP78" s="154">
        <v>5470.7060590886331</v>
      </c>
      <c r="AQ78" s="154">
        <v>3855.7836755132698</v>
      </c>
      <c r="AR78" s="154">
        <v>5757.0604656985488</v>
      </c>
      <c r="AS78" s="154">
        <v>12526.234977466203</v>
      </c>
      <c r="AT78" s="154">
        <v>1323.9002670672648</v>
      </c>
      <c r="AU78" s="154">
        <v>14742.111542313472</v>
      </c>
      <c r="AV78" s="154">
        <v>1902.8542814221332</v>
      </c>
      <c r="AW78" s="154">
        <f>AK78+AL78+AM78+AN78+AO78+AP78+AQ78+AR78+AS78+AT78+AU78+AV78</f>
        <v>67445.547446169265</v>
      </c>
      <c r="AX78" s="154">
        <v>5484.6661659155398</v>
      </c>
      <c r="AY78" s="154">
        <v>2114.5050909697884</v>
      </c>
      <c r="AZ78" s="154">
        <v>1162.7232515439828</v>
      </c>
      <c r="BA78" s="154">
        <v>3811.483892505425</v>
      </c>
      <c r="BB78" s="154">
        <v>7858.234226339514</v>
      </c>
      <c r="BC78" s="154">
        <v>5855.5254131196752</v>
      </c>
      <c r="BD78" s="154">
        <v>17147.057210816231</v>
      </c>
      <c r="BE78" s="154">
        <v>5645.9462109831402</v>
      </c>
      <c r="BF78" s="154">
        <v>14365.816641629117</v>
      </c>
      <c r="BG78" s="154">
        <v>6543.1480554164582</v>
      </c>
      <c r="BH78" s="154">
        <v>13686.014772158254</v>
      </c>
      <c r="BI78" s="154">
        <v>9688.4038557836629</v>
      </c>
      <c r="BJ78" s="154">
        <f>AX78+AY78+AZ78+BA78+BB78+BC78+BD78+BE78+BF78+BG78+BH78+BI78</f>
        <v>93363.524787180795</v>
      </c>
      <c r="BK78" s="154">
        <v>10211.775997329329</v>
      </c>
      <c r="BL78" s="154">
        <v>1081.5023785678516</v>
      </c>
      <c r="BM78" s="154">
        <v>3762.6831497245871</v>
      </c>
      <c r="BN78" s="154">
        <v>264.35486563178063</v>
      </c>
      <c r="BO78" s="154">
        <v>19997.749415790353</v>
      </c>
      <c r="BP78" s="154">
        <v>24690.590051744279</v>
      </c>
      <c r="BQ78" s="154">
        <v>31098.799323985982</v>
      </c>
      <c r="BR78" s="154">
        <v>42769.938407611429</v>
      </c>
      <c r="BS78" s="154">
        <v>12016.207936905375</v>
      </c>
      <c r="BT78" s="154">
        <v>24730.322316808513</v>
      </c>
      <c r="BU78" s="154">
        <v>46476.784259722932</v>
      </c>
      <c r="BV78" s="154">
        <v>37811.600275413111</v>
      </c>
      <c r="BW78" s="154">
        <f>BK78+BL78+BM78+BN78+BO78+BP78+BQ78+BR78+BS78+BT78+BU78+BV78</f>
        <v>254912.30837923553</v>
      </c>
      <c r="BX78" s="154">
        <v>54470.834293106338</v>
      </c>
      <c r="BY78" s="154">
        <v>132296.10469871474</v>
      </c>
      <c r="BZ78" s="154">
        <v>42175.004965782027</v>
      </c>
      <c r="CA78" s="154">
        <v>34634.631947921866</v>
      </c>
      <c r="CB78" s="154">
        <v>21740.857744950728</v>
      </c>
      <c r="CC78" s="154">
        <v>13600.833625438152</v>
      </c>
      <c r="CD78" s="154">
        <v>-6916.7628526122444</v>
      </c>
      <c r="CE78" s="154">
        <v>2529.7142380236919</v>
      </c>
      <c r="CF78" s="154">
        <v>3277.6268569521212</v>
      </c>
      <c r="CG78" s="154">
        <v>2996.6167167417871</v>
      </c>
      <c r="CH78" s="154">
        <v>4117.8832832581829</v>
      </c>
      <c r="CI78" s="154">
        <v>7009.3151393757598</v>
      </c>
      <c r="CJ78" s="154">
        <f>BX78+BY78+BZ78+CA78+CB78+CC78+CD78+CE78+CF78+CG78+CH78+CI78</f>
        <v>311932.66065765312</v>
      </c>
      <c r="CK78" s="154">
        <v>13951.597604740446</v>
      </c>
      <c r="CL78" s="154">
        <v>8652.9940744449978</v>
      </c>
      <c r="CM78" s="154">
        <v>11552.935277916878</v>
      </c>
      <c r="CN78" s="154">
        <v>5470.8827825070894</v>
      </c>
      <c r="CO78" s="154">
        <v>5199.4658654648638</v>
      </c>
      <c r="CP78" s="154">
        <v>3855.7836755132698</v>
      </c>
      <c r="CQ78" s="154">
        <v>19894.207519612759</v>
      </c>
      <c r="CR78" s="154">
        <v>12810.882991153398</v>
      </c>
      <c r="CS78" s="154">
        <v>9677.0155232849265</v>
      </c>
      <c r="CT78" s="154">
        <v>14313.136371223503</v>
      </c>
      <c r="CU78" s="154">
        <v>27637.289267234188</v>
      </c>
      <c r="CV78" s="154">
        <v>106033.42597229178</v>
      </c>
      <c r="CW78" s="154">
        <f>CK78+CL78+CM78+CN78+CO78+CP78+CQ78+CR78+CS78+CT78+CU78+CV78</f>
        <v>239049.61692538811</v>
      </c>
      <c r="CX78" s="154">
        <v>16575.514521782672</v>
      </c>
      <c r="CY78" s="154">
        <v>6440.125187781673</v>
      </c>
      <c r="CZ78" s="154">
        <v>15200.107285928894</v>
      </c>
      <c r="DA78" s="154">
        <v>1590.2474545151063</v>
      </c>
      <c r="DB78" s="154">
        <v>3670.9385745284621</v>
      </c>
      <c r="DC78" s="154">
        <v>3839.8188115506596</v>
      </c>
      <c r="DD78" s="154">
        <v>8876.4667835085966</v>
      </c>
      <c r="DE78" s="154">
        <v>7527.5446503087978</v>
      </c>
      <c r="DF78" s="154">
        <v>5267.6009848105496</v>
      </c>
      <c r="DG78" s="154">
        <v>10087.589133700551</v>
      </c>
      <c r="DH78" s="154">
        <v>19119.081789350694</v>
      </c>
      <c r="DI78" s="154">
        <v>20629.482557169089</v>
      </c>
      <c r="DJ78" s="154">
        <f>CX78+CY78+CZ78+DA78+DB78+DC78+DD78+DE78+DF78+DG78+DH78+DI78</f>
        <v>118824.51773493573</v>
      </c>
      <c r="DK78" s="154">
        <v>19271.896177599734</v>
      </c>
      <c r="DL78" s="154">
        <v>6868.6984643632113</v>
      </c>
      <c r="DM78" s="154">
        <v>232.20247037222504</v>
      </c>
      <c r="DN78" s="154">
        <v>3889.4633617092309</v>
      </c>
      <c r="DO78" s="154">
        <v>46396.290686029046</v>
      </c>
      <c r="DP78" s="154">
        <v>5833.8061258554508</v>
      </c>
      <c r="DQ78" s="154">
        <v>7542.1393340010018</v>
      </c>
      <c r="DR78" s="154">
        <v>4391.2104823902509</v>
      </c>
      <c r="DS78" s="154">
        <v>9077.4345685194476</v>
      </c>
      <c r="DT78" s="154">
        <v>9638.1628693039565</v>
      </c>
      <c r="DU78" s="154">
        <v>6549.5626773493577</v>
      </c>
      <c r="DV78" s="154">
        <v>11763.752712401936</v>
      </c>
      <c r="DW78" s="154">
        <f>DK78+DL78+DM78+DN78+DO78+DP78+DQ78+DR78+DS78+DT78+DU78+DV78</f>
        <v>131454.61992989483</v>
      </c>
      <c r="DX78" s="154">
        <v>13681.14</v>
      </c>
      <c r="DY78" s="154">
        <v>39022.25</v>
      </c>
      <c r="DZ78" s="154">
        <v>21057.85</v>
      </c>
      <c r="EA78" s="154">
        <v>8674.11</v>
      </c>
      <c r="EB78" s="154">
        <v>429.61000000000058</v>
      </c>
      <c r="EC78" s="154">
        <v>-3586.570000000007</v>
      </c>
      <c r="ED78" s="154">
        <v>2758.47</v>
      </c>
      <c r="EE78" s="154">
        <v>5286.3500000000058</v>
      </c>
      <c r="EF78" s="154">
        <v>12556.34</v>
      </c>
      <c r="EG78" s="154">
        <v>44261.16</v>
      </c>
      <c r="EH78" s="154">
        <v>13875.16</v>
      </c>
      <c r="EI78" s="154">
        <v>83967.53</v>
      </c>
      <c r="EJ78" s="154">
        <f>DX78+DY78+DZ78+EA78+EB78+EC78+ED78+EE78+EF78+EG78+EH78+EI78</f>
        <v>241983.4</v>
      </c>
      <c r="EK78" s="154">
        <v>19592.62</v>
      </c>
      <c r="EL78" s="154">
        <v>3083.9</v>
      </c>
      <c r="EM78" s="154">
        <v>8468.19</v>
      </c>
      <c r="EN78" s="154">
        <v>6509.12</v>
      </c>
      <c r="EO78" s="154">
        <v>924.43999999999505</v>
      </c>
      <c r="EP78" s="154">
        <v>2861.7100000000064</v>
      </c>
      <c r="EQ78" s="154">
        <v>7526.66</v>
      </c>
      <c r="ER78" s="154">
        <v>4418.71</v>
      </c>
      <c r="ES78" s="154">
        <v>2252.87</v>
      </c>
      <c r="ET78" s="154">
        <v>2698.15</v>
      </c>
      <c r="EU78" s="154">
        <v>2827.69</v>
      </c>
      <c r="EV78" s="154">
        <v>11184.12</v>
      </c>
      <c r="EW78" s="154">
        <f>EK78+EL78+EM78+EN78+EO78+EP78+EQ78+ER78+ES78+ET78+EU78+EV78</f>
        <v>72348.180000000008</v>
      </c>
      <c r="EX78" s="154">
        <v>4030.87</v>
      </c>
      <c r="EY78" s="154">
        <v>993.15000000000055</v>
      </c>
      <c r="EZ78" s="154">
        <v>156.84999999999945</v>
      </c>
      <c r="FA78" s="154">
        <v>1912.63</v>
      </c>
      <c r="FB78" s="154">
        <v>1584.66</v>
      </c>
      <c r="FC78" s="154">
        <v>20531.849999999999</v>
      </c>
      <c r="FD78" s="154">
        <v>6665.93</v>
      </c>
      <c r="FE78" s="154">
        <v>11698.14</v>
      </c>
      <c r="FF78" s="154">
        <v>7810.69</v>
      </c>
      <c r="FG78" s="154">
        <v>10542.93</v>
      </c>
      <c r="FH78" s="154">
        <v>43177.21</v>
      </c>
      <c r="FI78" s="154">
        <v>37661.71</v>
      </c>
      <c r="FJ78" s="154">
        <f>EX78+EY78+EZ78+FA78+FB78+FC78+FD78+FE78+FF78+FG78+FH78+FI78</f>
        <v>146766.62</v>
      </c>
      <c r="FK78" s="154">
        <v>16075.73</v>
      </c>
      <c r="FL78" s="154">
        <v>10431.969999999999</v>
      </c>
      <c r="FM78" s="154">
        <v>2081.35</v>
      </c>
      <c r="FN78" s="154">
        <v>1010.09</v>
      </c>
      <c r="FO78" s="154">
        <v>1956.71</v>
      </c>
      <c r="FP78" s="154">
        <v>31088.49</v>
      </c>
      <c r="FQ78" s="154">
        <v>24092.57</v>
      </c>
      <c r="FR78" s="154">
        <v>16072.49</v>
      </c>
      <c r="FS78" s="154">
        <v>7527.1000000000058</v>
      </c>
      <c r="FT78" s="154">
        <v>12878.24</v>
      </c>
      <c r="FU78" s="154">
        <v>14049</v>
      </c>
      <c r="FV78" s="154">
        <v>37073.839999999997</v>
      </c>
      <c r="FW78" s="154">
        <f>FK78+FL78+FM78+FN78+FO78+FP78+FQ78+FR78+FS78+FT78+FU78+FV78</f>
        <v>174337.58000000002</v>
      </c>
      <c r="FX78" s="154">
        <v>18857.22</v>
      </c>
      <c r="FY78" s="154">
        <v>4927.9399999999996</v>
      </c>
      <c r="FZ78" s="154">
        <v>3834.88</v>
      </c>
      <c r="GA78" s="154">
        <v>2753.03</v>
      </c>
      <c r="GB78" s="154">
        <v>8180.65</v>
      </c>
      <c r="GC78" s="154">
        <v>12230.21</v>
      </c>
      <c r="GD78" s="154">
        <v>16275.84</v>
      </c>
      <c r="GE78" s="154">
        <v>25863.21</v>
      </c>
      <c r="GF78" s="154">
        <v>19301.91</v>
      </c>
      <c r="GG78" s="154">
        <v>25781.38</v>
      </c>
      <c r="GH78" s="154">
        <v>37698.959999999999</v>
      </c>
      <c r="GI78" s="154">
        <v>49192.85</v>
      </c>
      <c r="GJ78" s="154">
        <f>FY78+FZ78+GA78+GB78+GC78+GD78+GE78+GF78+GH78+GG78+GI78+FX78</f>
        <v>224898.08000000002</v>
      </c>
      <c r="GK78" s="154">
        <v>26610.11</v>
      </c>
      <c r="GL78" s="154">
        <v>1925.7</v>
      </c>
      <c r="GM78" s="154">
        <v>4412.37</v>
      </c>
      <c r="GN78" s="154">
        <v>12788.16</v>
      </c>
      <c r="GO78" s="154">
        <v>17364.21</v>
      </c>
      <c r="GP78" s="154">
        <v>18673.509999999998</v>
      </c>
      <c r="GQ78" s="154">
        <v>125990.92</v>
      </c>
      <c r="GR78" s="154">
        <v>14232.08</v>
      </c>
      <c r="GS78" s="154">
        <v>31006.86</v>
      </c>
      <c r="GT78" s="154">
        <v>19306.29</v>
      </c>
      <c r="GU78" s="154">
        <v>32303.42</v>
      </c>
      <c r="GV78" s="154">
        <v>42932.17</v>
      </c>
      <c r="GW78" s="154">
        <f>GK78+GL78+GM78+GN78+GO78+GP78+GQ78+GR78+GS78+GT78+GU78+GV78</f>
        <v>347545.79999999993</v>
      </c>
      <c r="GX78" s="154">
        <v>35773.379999999997</v>
      </c>
      <c r="GY78" s="154">
        <v>15264.940000000002</v>
      </c>
      <c r="GZ78" s="154">
        <v>6535.2200000000012</v>
      </c>
      <c r="HA78" s="154">
        <v>2714.1200000000026</v>
      </c>
      <c r="HB78" s="154">
        <v>14308</v>
      </c>
      <c r="HC78" s="154">
        <v>6183.4899999999907</v>
      </c>
      <c r="HD78" s="154">
        <v>17272.180000000008</v>
      </c>
      <c r="HE78" s="154">
        <v>8558.2099999999919</v>
      </c>
      <c r="HF78" s="154">
        <v>33173.440000000017</v>
      </c>
      <c r="HG78" s="154">
        <v>27683.059999999998</v>
      </c>
      <c r="HH78" s="154">
        <v>57921.75</v>
      </c>
      <c r="HI78" s="154">
        <v>70628.610000000015</v>
      </c>
      <c r="HJ78" s="154">
        <f>GX78+GY78+GZ78+HA78+HB78+HC78+HD78+HE78+HF78+HG78+HH78+HI78</f>
        <v>296016.40000000002</v>
      </c>
      <c r="HK78" s="154">
        <v>49651.34</v>
      </c>
      <c r="HL78" s="154">
        <v>16584.339999999997</v>
      </c>
      <c r="HM78" s="154">
        <v>10447.080000000002</v>
      </c>
      <c r="HN78" s="154">
        <v>36417.010000000009</v>
      </c>
      <c r="HO78" s="154">
        <v>10504.89</v>
      </c>
      <c r="HP78" s="154">
        <v>13710.23000000001</v>
      </c>
      <c r="HQ78" s="154">
        <v>29092.689999999973</v>
      </c>
      <c r="HR78" s="154">
        <v>38727.450000000012</v>
      </c>
      <c r="HS78" s="154">
        <v>46111.459999999992</v>
      </c>
      <c r="HT78" s="154">
        <v>95340.22000000003</v>
      </c>
      <c r="HU78" s="154">
        <v>108931.20999999996</v>
      </c>
      <c r="HV78" s="154">
        <v>74201.360000000044</v>
      </c>
      <c r="HW78" s="154">
        <f>HK78+HL78+HM78+HN78+HO78+HP78+HQ78+HR78+HS78+HT78+HU78+HV78</f>
        <v>529719.28</v>
      </c>
      <c r="HX78" s="154">
        <v>118447.27</v>
      </c>
      <c r="HY78" s="154">
        <v>8251.1699999999983</v>
      </c>
      <c r="HZ78" s="154">
        <v>15411.98000000001</v>
      </c>
      <c r="IA78" s="154">
        <v>17765.129999999976</v>
      </c>
      <c r="IB78" s="154">
        <v>10882</v>
      </c>
      <c r="IC78" s="154">
        <v>43950.670000000013</v>
      </c>
      <c r="ID78" s="154">
        <v>38069.03</v>
      </c>
      <c r="IE78" s="154">
        <v>19238.929999999993</v>
      </c>
      <c r="IF78" s="154">
        <v>33333.25</v>
      </c>
      <c r="IG78" s="154">
        <v>27333.090000000026</v>
      </c>
      <c r="IH78" s="154">
        <v>45533.989999999991</v>
      </c>
      <c r="II78" s="154">
        <v>80239.44</v>
      </c>
      <c r="IJ78" s="154">
        <f>HX78+HY78+HZ78+IA78+IB78+IC78+ID78+IE78+IF78+IG78+IH78+II78</f>
        <v>458455.95</v>
      </c>
      <c r="IK78" s="154">
        <v>48307.71</v>
      </c>
      <c r="IL78" s="154">
        <v>16965.669999999998</v>
      </c>
      <c r="IM78" s="154">
        <v>6885.32</v>
      </c>
      <c r="IN78" s="154">
        <v>5448.1200000000099</v>
      </c>
      <c r="IO78" s="154">
        <v>23385.76999999999</v>
      </c>
      <c r="IP78" s="154">
        <v>32101.619999999995</v>
      </c>
      <c r="IQ78" s="154">
        <v>70313.34</v>
      </c>
      <c r="IR78" s="154">
        <v>43279.350000000006</v>
      </c>
      <c r="IS78" s="154">
        <v>119681.19000000003</v>
      </c>
      <c r="IT78" s="154">
        <v>463574.23999999993</v>
      </c>
      <c r="IU78" s="154">
        <v>128802.5</v>
      </c>
      <c r="IV78" s="154">
        <v>104417.16000000003</v>
      </c>
      <c r="IW78" s="154">
        <f>IK78+IL78+IM78+IN78+IO78+IP78+IQ78+IR78+IS78+IT78+IU78+IV78</f>
        <v>1063161.99</v>
      </c>
      <c r="IX78" s="154">
        <v>106499.98</v>
      </c>
      <c r="IY78" s="154">
        <v>7065.7799999999988</v>
      </c>
      <c r="IZ78" s="154">
        <v>15904.940000000002</v>
      </c>
      <c r="JA78" s="154">
        <v>8134.3700000000099</v>
      </c>
      <c r="JB78" s="154">
        <v>15293.820000000007</v>
      </c>
      <c r="JC78" s="154">
        <v>26681.789999999979</v>
      </c>
      <c r="JD78" s="154">
        <v>69995.960000000021</v>
      </c>
      <c r="JE78" s="154">
        <v>27654.880000000005</v>
      </c>
      <c r="JF78" s="154">
        <v>53600.510000000009</v>
      </c>
      <c r="JG78" s="154">
        <v>29620.239999999991</v>
      </c>
      <c r="JH78" s="154">
        <v>31604.099999999977</v>
      </c>
      <c r="JI78" s="154">
        <v>55424.549999999988</v>
      </c>
      <c r="JJ78" s="154">
        <f>IX78+IY78+IZ78+JA78+JB78+JC78+JD78+JE78+JF78+JG78+JH78+JI78</f>
        <v>447480.92</v>
      </c>
      <c r="JK78" s="154">
        <v>56239.46</v>
      </c>
      <c r="JL78" s="154">
        <v>12622.18</v>
      </c>
      <c r="JM78" s="154">
        <v>16951.119999999995</v>
      </c>
      <c r="JN78" s="154">
        <v>4379.4000000000087</v>
      </c>
      <c r="JO78" s="154">
        <v>3907.6900000000023</v>
      </c>
      <c r="JP78" s="154">
        <v>15982.789999999994</v>
      </c>
      <c r="JQ78" s="154">
        <v>34482.520000000004</v>
      </c>
      <c r="JR78" s="154">
        <v>33460.949999999983</v>
      </c>
      <c r="JS78" s="154">
        <v>26923.380000000005</v>
      </c>
      <c r="JT78" s="154">
        <v>57027.880000000005</v>
      </c>
      <c r="JU78" s="154">
        <v>33301.910000000033</v>
      </c>
      <c r="JV78" s="154">
        <v>45821.649999999965</v>
      </c>
      <c r="JW78" s="237">
        <f>JK78+JL78+JM78+JN78+JO78+JP78+JQ78+JR78+JS78+JT78+JU78+JV78</f>
        <v>341100.93</v>
      </c>
      <c r="JX78" s="237">
        <v>37645</v>
      </c>
      <c r="JY78" s="154">
        <v>16956.53</v>
      </c>
      <c r="JZ78" s="154">
        <v>503.70000000000437</v>
      </c>
      <c r="KA78" s="154">
        <v>11093.549999999996</v>
      </c>
      <c r="KB78" s="154">
        <v>12209.770000000004</v>
      </c>
      <c r="KC78" s="154">
        <v>7734.5</v>
      </c>
      <c r="KD78" s="154">
        <v>16827.300000000003</v>
      </c>
      <c r="KE78" s="154">
        <v>20927.959999999992</v>
      </c>
      <c r="KF78" s="154">
        <v>51386.619999999995</v>
      </c>
      <c r="KG78" s="154">
        <v>26967.869999999995</v>
      </c>
      <c r="KH78" s="154">
        <v>37107.160000000003</v>
      </c>
      <c r="KI78" s="154">
        <v>75510.03</v>
      </c>
      <c r="KJ78" s="237">
        <f>JX78+JY78+JZ78+KA78+KB78+KC78+KD78+KE78+KF78+KG78+KH78+KI78</f>
        <v>314869.99</v>
      </c>
      <c r="KK78" s="237">
        <v>44321.55</v>
      </c>
      <c r="KL78" s="154">
        <v>5477.2799999999988</v>
      </c>
      <c r="KM78" s="154">
        <v>5294.07</v>
      </c>
      <c r="KN78" s="154">
        <v>1000</v>
      </c>
      <c r="KO78" s="154">
        <v>-50</v>
      </c>
      <c r="KP78" s="154">
        <v>899.38999999999942</v>
      </c>
      <c r="KQ78" s="154">
        <v>7295.7099999999991</v>
      </c>
      <c r="KR78" s="154">
        <v>15715.380000000005</v>
      </c>
      <c r="KS78" s="154">
        <v>19098.690000000002</v>
      </c>
      <c r="KT78" s="154">
        <v>26933.109999999986</v>
      </c>
      <c r="KU78" s="154">
        <v>34961.72</v>
      </c>
      <c r="KV78" s="154">
        <v>34388.510000000009</v>
      </c>
      <c r="KW78" s="237">
        <f>KK78+KL78+KM78+KN78+KO78+KP78+KQ78+KR78+KS78+KT78+KU78+KV78</f>
        <v>195335.41</v>
      </c>
      <c r="KX78" s="237">
        <v>28806.65</v>
      </c>
      <c r="KY78" s="154">
        <v>11430.400000000001</v>
      </c>
      <c r="KZ78" s="154">
        <v>5047.1100000000006</v>
      </c>
      <c r="LA78" s="154">
        <v>1050</v>
      </c>
      <c r="LB78" s="154">
        <v>50</v>
      </c>
      <c r="LC78" s="154">
        <v>1768.3099999999977</v>
      </c>
      <c r="LD78" s="154">
        <v>9297.239999999998</v>
      </c>
      <c r="LE78" s="154">
        <v>6437.57</v>
      </c>
      <c r="LF78" s="154">
        <v>16681.47</v>
      </c>
      <c r="LG78" s="154">
        <v>40563.990000000005</v>
      </c>
      <c r="LH78" s="154">
        <v>39323.409999999989</v>
      </c>
      <c r="LI78" s="154">
        <v>95173.41</v>
      </c>
      <c r="LJ78" s="237">
        <f>KX78+KY78+KZ78+LA78+LB78+LC78+LD78+LE78+LF78+LG78+LH78+LI78</f>
        <v>255629.56</v>
      </c>
      <c r="LK78" s="237">
        <v>34491.449999999997</v>
      </c>
      <c r="LL78" s="154">
        <v>41346.710000000006</v>
      </c>
      <c r="LM78" s="154">
        <v>6639.1299999999901</v>
      </c>
      <c r="LN78" s="154">
        <v>9649.2300000000105</v>
      </c>
      <c r="LO78" s="154">
        <v>16062.080000000002</v>
      </c>
      <c r="LP78" s="154">
        <v>24318.78</v>
      </c>
      <c r="LQ78" s="154">
        <v>139772.19</v>
      </c>
      <c r="LR78" s="154">
        <v>32753.049999999988</v>
      </c>
      <c r="LS78" s="154">
        <v>34737.539999999979</v>
      </c>
      <c r="LT78" s="154">
        <v>18300.130000000005</v>
      </c>
      <c r="LU78" s="154">
        <v>33611.800000000047</v>
      </c>
      <c r="LV78" s="154">
        <v>80422.969999999972</v>
      </c>
      <c r="LW78" s="237">
        <f>LK78+LL78+LM78+LN78+LO78+LP78+LQ78+LR78+LS78+LT78+LU78+LV78</f>
        <v>472105.06</v>
      </c>
      <c r="LX78" s="237">
        <v>34271.910000000003</v>
      </c>
      <c r="LY78" s="154">
        <v>19080.809999999998</v>
      </c>
      <c r="LZ78" s="154">
        <v>0</v>
      </c>
      <c r="MA78" s="154">
        <v>0</v>
      </c>
      <c r="MB78" s="154">
        <v>0</v>
      </c>
      <c r="MC78" s="154">
        <v>0</v>
      </c>
      <c r="MD78" s="154">
        <v>0</v>
      </c>
      <c r="ME78" s="154">
        <v>0</v>
      </c>
      <c r="MF78" s="154">
        <v>0</v>
      </c>
      <c r="MG78" s="154">
        <v>0</v>
      </c>
      <c r="MH78" s="154">
        <v>0</v>
      </c>
      <c r="MI78" s="154">
        <v>0</v>
      </c>
      <c r="MJ78" s="203">
        <f>LX78+LY78+LZ78+MA78+MB78+MC78+MD78+ME78+MF78+MG78+MH78+MI78</f>
        <v>53352.72</v>
      </c>
    </row>
    <row r="79" spans="1:348" x14ac:dyDescent="0.2">
      <c r="A79" s="33"/>
      <c r="B79" s="34"/>
      <c r="C79" s="35" t="s">
        <v>68</v>
      </c>
      <c r="D79" s="35" t="s">
        <v>68</v>
      </c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  <c r="BM79" s="150"/>
      <c r="BN79" s="150"/>
      <c r="BO79" s="150"/>
      <c r="BP79" s="150"/>
      <c r="BQ79" s="150"/>
      <c r="BR79" s="150"/>
      <c r="BS79" s="150"/>
      <c r="BT79" s="150"/>
      <c r="BU79" s="150"/>
      <c r="BV79" s="150"/>
      <c r="BW79" s="150"/>
      <c r="BX79" s="150"/>
      <c r="BY79" s="150"/>
      <c r="BZ79" s="150"/>
      <c r="CA79" s="150"/>
      <c r="CB79" s="150"/>
      <c r="CC79" s="150"/>
      <c r="CD79" s="150"/>
      <c r="CE79" s="150"/>
      <c r="CF79" s="150"/>
      <c r="CG79" s="150"/>
      <c r="CH79" s="150"/>
      <c r="CI79" s="150"/>
      <c r="CJ79" s="150"/>
      <c r="CK79" s="150"/>
      <c r="CL79" s="150"/>
      <c r="CM79" s="150"/>
      <c r="CN79" s="150"/>
      <c r="CO79" s="150"/>
      <c r="CP79" s="150"/>
      <c r="CQ79" s="150"/>
      <c r="CR79" s="150"/>
      <c r="CS79" s="150"/>
      <c r="CT79" s="150"/>
      <c r="CU79" s="150"/>
      <c r="CV79" s="150"/>
      <c r="CW79" s="150"/>
      <c r="CX79" s="150"/>
      <c r="CY79" s="150"/>
      <c r="CZ79" s="150"/>
      <c r="DA79" s="150"/>
      <c r="DB79" s="150"/>
      <c r="DC79" s="150"/>
      <c r="DD79" s="150"/>
      <c r="DE79" s="150"/>
      <c r="DF79" s="150"/>
      <c r="DG79" s="150"/>
      <c r="DH79" s="150"/>
      <c r="DI79" s="150"/>
      <c r="DJ79" s="150"/>
      <c r="DK79" s="150"/>
      <c r="DL79" s="150"/>
      <c r="DM79" s="150"/>
      <c r="DN79" s="150"/>
      <c r="DO79" s="150"/>
      <c r="DP79" s="150"/>
      <c r="DQ79" s="150"/>
      <c r="DR79" s="150"/>
      <c r="DS79" s="150"/>
      <c r="DT79" s="150"/>
      <c r="DU79" s="150"/>
      <c r="DV79" s="150"/>
      <c r="DW79" s="150"/>
      <c r="DX79" s="150"/>
      <c r="DY79" s="150"/>
      <c r="DZ79" s="150"/>
      <c r="EA79" s="150"/>
      <c r="EB79" s="150"/>
      <c r="EC79" s="150"/>
      <c r="ED79" s="150"/>
      <c r="EE79" s="150"/>
      <c r="EF79" s="150"/>
      <c r="EG79" s="150"/>
      <c r="EH79" s="150"/>
      <c r="EI79" s="150"/>
      <c r="EJ79" s="150"/>
      <c r="EK79" s="150"/>
      <c r="EL79" s="150"/>
      <c r="EM79" s="150"/>
      <c r="EN79" s="150"/>
      <c r="EO79" s="150"/>
      <c r="EP79" s="150"/>
      <c r="EQ79" s="150"/>
      <c r="ER79" s="150"/>
      <c r="ES79" s="150"/>
      <c r="ET79" s="150"/>
      <c r="EU79" s="150"/>
      <c r="EV79" s="150"/>
      <c r="EW79" s="150"/>
      <c r="EX79" s="150"/>
      <c r="EY79" s="150"/>
      <c r="EZ79" s="150"/>
      <c r="FA79" s="150"/>
      <c r="FB79" s="150"/>
      <c r="FC79" s="150"/>
      <c r="FD79" s="150"/>
      <c r="FE79" s="150"/>
      <c r="FF79" s="150"/>
      <c r="FG79" s="150"/>
      <c r="FH79" s="150"/>
      <c r="FI79" s="150"/>
      <c r="FJ79" s="150"/>
      <c r="FK79" s="150"/>
      <c r="FL79" s="150"/>
      <c r="FM79" s="150"/>
      <c r="FN79" s="150"/>
      <c r="FO79" s="150"/>
      <c r="FP79" s="150"/>
      <c r="FQ79" s="150"/>
      <c r="FR79" s="150"/>
      <c r="FS79" s="150"/>
      <c r="FT79" s="150"/>
      <c r="FU79" s="150"/>
      <c r="FV79" s="150"/>
      <c r="FW79" s="150"/>
      <c r="FX79" s="150"/>
      <c r="FY79" s="150"/>
      <c r="FZ79" s="150"/>
      <c r="GA79" s="150"/>
      <c r="GB79" s="150"/>
      <c r="GC79" s="150"/>
      <c r="GD79" s="150"/>
      <c r="GE79" s="150"/>
      <c r="GF79" s="150"/>
      <c r="GG79" s="150"/>
      <c r="GH79" s="150"/>
      <c r="GI79" s="150"/>
      <c r="GJ79" s="150"/>
      <c r="GK79" s="150"/>
      <c r="GL79" s="150"/>
      <c r="GM79" s="150"/>
      <c r="GN79" s="150"/>
      <c r="GO79" s="150"/>
      <c r="GP79" s="150"/>
      <c r="GQ79" s="150"/>
      <c r="GR79" s="150"/>
      <c r="GS79" s="150"/>
      <c r="GT79" s="150"/>
      <c r="GU79" s="150"/>
      <c r="GV79" s="150"/>
      <c r="GW79" s="150"/>
      <c r="GX79" s="150"/>
      <c r="GY79" s="150"/>
      <c r="GZ79" s="150"/>
      <c r="HA79" s="150"/>
      <c r="HB79" s="150"/>
      <c r="HC79" s="150"/>
      <c r="HD79" s="150"/>
      <c r="HE79" s="150"/>
      <c r="HF79" s="150"/>
      <c r="HG79" s="150"/>
      <c r="HH79" s="150"/>
      <c r="HI79" s="150"/>
      <c r="HJ79" s="150"/>
      <c r="HK79" s="150"/>
      <c r="HL79" s="150"/>
      <c r="HM79" s="150"/>
      <c r="HN79" s="150"/>
      <c r="HO79" s="150"/>
      <c r="HP79" s="150"/>
      <c r="HQ79" s="150"/>
      <c r="HR79" s="150"/>
      <c r="HS79" s="150"/>
      <c r="HT79" s="150"/>
      <c r="HU79" s="150"/>
      <c r="HV79" s="150"/>
      <c r="HW79" s="150"/>
      <c r="HX79" s="150"/>
      <c r="HY79" s="150"/>
      <c r="HZ79" s="150"/>
      <c r="IA79" s="150"/>
      <c r="IB79" s="150"/>
      <c r="IC79" s="150"/>
      <c r="ID79" s="150"/>
      <c r="IE79" s="150"/>
      <c r="IF79" s="150"/>
      <c r="IG79" s="150"/>
      <c r="IH79" s="150"/>
      <c r="II79" s="150"/>
      <c r="IJ79" s="150"/>
      <c r="IK79" s="150"/>
      <c r="IL79" s="150"/>
      <c r="IM79" s="150"/>
      <c r="IN79" s="150"/>
      <c r="IO79" s="150"/>
      <c r="IP79" s="150"/>
      <c r="IQ79" s="150"/>
      <c r="IR79" s="150"/>
      <c r="IS79" s="150"/>
      <c r="IT79" s="150"/>
      <c r="IU79" s="150"/>
      <c r="IV79" s="150"/>
      <c r="IW79" s="150"/>
      <c r="IX79" s="150"/>
      <c r="IY79" s="150"/>
      <c r="IZ79" s="150"/>
      <c r="JA79" s="150"/>
      <c r="JB79" s="150"/>
      <c r="JC79" s="150"/>
      <c r="JD79" s="150"/>
      <c r="JE79" s="150"/>
      <c r="JF79" s="150"/>
      <c r="JG79" s="150"/>
      <c r="JH79" s="150"/>
      <c r="JI79" s="150"/>
      <c r="JJ79" s="150"/>
      <c r="JK79" s="150"/>
      <c r="JL79" s="150"/>
      <c r="JM79" s="150"/>
      <c r="JN79" s="150"/>
      <c r="JO79" s="150"/>
      <c r="JP79" s="150"/>
      <c r="JQ79" s="150"/>
      <c r="JR79" s="150"/>
      <c r="JS79" s="150"/>
      <c r="JT79" s="150"/>
      <c r="JU79" s="150"/>
      <c r="JV79" s="150"/>
      <c r="JW79" s="234"/>
      <c r="JX79" s="234"/>
      <c r="JY79" s="150"/>
      <c r="JZ79" s="150"/>
      <c r="KA79" s="150"/>
      <c r="KB79" s="150"/>
      <c r="KC79" s="150"/>
      <c r="KD79" s="150"/>
      <c r="KE79" s="150"/>
      <c r="KF79" s="150"/>
      <c r="KG79" s="150"/>
      <c r="KH79" s="150"/>
      <c r="KI79" s="150"/>
      <c r="KJ79" s="234"/>
      <c r="KK79" s="234"/>
      <c r="KL79" s="150"/>
      <c r="KM79" s="150"/>
      <c r="KN79" s="150"/>
      <c r="KO79" s="150"/>
      <c r="KP79" s="150"/>
      <c r="KQ79" s="150"/>
      <c r="KR79" s="150"/>
      <c r="KS79" s="150"/>
      <c r="KT79" s="150"/>
      <c r="KU79" s="150"/>
      <c r="KV79" s="150"/>
      <c r="KW79" s="234"/>
      <c r="KX79" s="234"/>
      <c r="KY79" s="150"/>
      <c r="KZ79" s="150"/>
      <c r="LA79" s="150"/>
      <c r="LB79" s="150"/>
      <c r="LC79" s="150"/>
      <c r="LD79" s="150"/>
      <c r="LE79" s="150"/>
      <c r="LF79" s="150"/>
      <c r="LG79" s="150"/>
      <c r="LH79" s="150"/>
      <c r="LI79" s="150"/>
      <c r="LJ79" s="234"/>
      <c r="LK79" s="234"/>
      <c r="LL79" s="150"/>
      <c r="LM79" s="150"/>
      <c r="LN79" s="150"/>
      <c r="LO79" s="150"/>
      <c r="LP79" s="150"/>
      <c r="LQ79" s="150"/>
      <c r="LR79" s="150"/>
      <c r="LS79" s="150"/>
      <c r="LT79" s="150"/>
      <c r="LU79" s="150"/>
      <c r="LV79" s="150"/>
      <c r="LW79" s="234"/>
      <c r="LX79" s="234"/>
      <c r="LY79" s="150"/>
      <c r="LZ79" s="150"/>
      <c r="MA79" s="150"/>
      <c r="MB79" s="150"/>
      <c r="MC79" s="150"/>
      <c r="MD79" s="150"/>
      <c r="ME79" s="150"/>
      <c r="MF79" s="150"/>
      <c r="MG79" s="150"/>
      <c r="MH79" s="150"/>
      <c r="MI79" s="150"/>
      <c r="MJ79" s="200"/>
    </row>
    <row r="80" spans="1:348" ht="18" x14ac:dyDescent="0.25">
      <c r="A80" s="36">
        <v>713</v>
      </c>
      <c r="B80" s="37"/>
      <c r="C80" s="2" t="s">
        <v>324</v>
      </c>
      <c r="D80" s="2" t="s">
        <v>374</v>
      </c>
      <c r="E80" s="153">
        <f t="shared" ref="E80:V80" si="383">E81</f>
        <v>8650.4757135703567</v>
      </c>
      <c r="F80" s="153">
        <f t="shared" si="383"/>
        <v>364238.02370222</v>
      </c>
      <c r="G80" s="153">
        <f t="shared" si="383"/>
        <v>1235136.0373894174</v>
      </c>
      <c r="H80" s="153">
        <v>1338532.7991987984</v>
      </c>
      <c r="I80" s="153">
        <f t="shared" si="383"/>
        <v>766157.56968786509</v>
      </c>
      <c r="J80" s="153">
        <f t="shared" si="383"/>
        <v>85628.442663996</v>
      </c>
      <c r="K80" s="153">
        <f t="shared" si="383"/>
        <v>41658.320814555169</v>
      </c>
      <c r="L80" s="153">
        <f t="shared" si="383"/>
        <v>23627.107327658156</v>
      </c>
      <c r="M80" s="153">
        <f t="shared" si="383"/>
        <v>32081.455516608243</v>
      </c>
      <c r="N80" s="153">
        <f t="shared" si="383"/>
        <v>27875.146052411954</v>
      </c>
      <c r="O80" s="153">
        <f t="shared" si="383"/>
        <v>33149.724586880322</v>
      </c>
      <c r="P80" s="153">
        <f t="shared" si="383"/>
        <v>33733.934234685366</v>
      </c>
      <c r="Q80" s="153">
        <f t="shared" si="383"/>
        <v>68385.912201635787</v>
      </c>
      <c r="R80" s="153">
        <f t="shared" si="383"/>
        <v>41675.012518778167</v>
      </c>
      <c r="S80" s="153">
        <f t="shared" si="383"/>
        <v>32290.101819395764</v>
      </c>
      <c r="T80" s="153">
        <f t="shared" si="383"/>
        <v>30274.578534468372</v>
      </c>
      <c r="U80" s="153">
        <f t="shared" si="383"/>
        <v>27704.05608412619</v>
      </c>
      <c r="V80" s="153">
        <f t="shared" si="383"/>
        <v>512297.61308629613</v>
      </c>
      <c r="W80" s="153">
        <f>K80+L80+M80+N80+O80+P80+Q80+R80+S80+T80+U80+V80</f>
        <v>904752.96277749958</v>
      </c>
      <c r="X80" s="153">
        <f t="shared" ref="X80:AI80" si="384">X81</f>
        <v>80278.751460524116</v>
      </c>
      <c r="Y80" s="153">
        <f t="shared" si="384"/>
        <v>80278.751460524116</v>
      </c>
      <c r="Z80" s="153">
        <f t="shared" si="384"/>
        <v>78642.964446670012</v>
      </c>
      <c r="AA80" s="153">
        <f t="shared" si="384"/>
        <v>165844.60023368389</v>
      </c>
      <c r="AB80" s="153">
        <f t="shared" si="384"/>
        <v>89050.24202971124</v>
      </c>
      <c r="AC80" s="153">
        <f t="shared" si="384"/>
        <v>35574.194625271237</v>
      </c>
      <c r="AD80" s="153">
        <f t="shared" si="384"/>
        <v>34217.993657152401</v>
      </c>
      <c r="AE80" s="153">
        <f t="shared" si="384"/>
        <v>452553.8307461192</v>
      </c>
      <c r="AF80" s="153">
        <f t="shared" si="384"/>
        <v>98092.972792522123</v>
      </c>
      <c r="AG80" s="153">
        <f t="shared" si="384"/>
        <v>106376.23101318645</v>
      </c>
      <c r="AH80" s="153">
        <f t="shared" si="384"/>
        <v>90195.710232014695</v>
      </c>
      <c r="AI80" s="153">
        <f t="shared" si="384"/>
        <v>772567.18410949758</v>
      </c>
      <c r="AJ80" s="153">
        <f>X80+Y80+Z80+AA80+AB80+AC80+AD80+AE80+AF80+AG80+AH80+AI80</f>
        <v>2083673.4268068771</v>
      </c>
      <c r="AK80" s="153">
        <f t="shared" ref="AK80:AU80" si="385">AK81</f>
        <v>626009.8481054916</v>
      </c>
      <c r="AL80" s="153">
        <f t="shared" si="385"/>
        <v>103288.26573193123</v>
      </c>
      <c r="AM80" s="153">
        <f t="shared" si="385"/>
        <v>1011417.1256885329</v>
      </c>
      <c r="AN80" s="153">
        <f t="shared" si="385"/>
        <v>1995560.0066766818</v>
      </c>
      <c r="AO80" s="153">
        <f t="shared" si="385"/>
        <v>215745.38891670879</v>
      </c>
      <c r="AP80" s="153">
        <f t="shared" si="385"/>
        <v>1338616.2577199135</v>
      </c>
      <c r="AQ80" s="153">
        <f t="shared" si="385"/>
        <v>1510678.517776665</v>
      </c>
      <c r="AR80" s="153">
        <f t="shared" si="385"/>
        <v>674991.13724753796</v>
      </c>
      <c r="AS80" s="153">
        <f t="shared" si="385"/>
        <v>442271.49232181656</v>
      </c>
      <c r="AT80" s="153">
        <f t="shared" si="385"/>
        <v>606603.54006008955</v>
      </c>
      <c r="AU80" s="153">
        <f t="shared" si="385"/>
        <v>465282.10240360501</v>
      </c>
      <c r="AV80" s="153">
        <f>AV81</f>
        <v>477854.28142213321</v>
      </c>
      <c r="AW80" s="153">
        <f>AK80+AL80+AM80+AN80+AO80+AP80+AQ80+AR80+AS80+AT80+AU80+AV80</f>
        <v>9468317.964071108</v>
      </c>
      <c r="AX80" s="153">
        <f t="shared" ref="AX80:BI80" si="386">AX81</f>
        <v>364446.2844266399</v>
      </c>
      <c r="AY80" s="153">
        <f t="shared" si="386"/>
        <v>403452.77532966126</v>
      </c>
      <c r="AZ80" s="153">
        <f t="shared" si="386"/>
        <v>662290.90352194954</v>
      </c>
      <c r="BA80" s="153">
        <f t="shared" si="386"/>
        <v>182471.9426639959</v>
      </c>
      <c r="BB80" s="153">
        <f t="shared" si="386"/>
        <v>824654.75584209687</v>
      </c>
      <c r="BC80" s="153">
        <f t="shared" si="386"/>
        <v>197484.47821732599</v>
      </c>
      <c r="BD80" s="153">
        <f t="shared" si="386"/>
        <v>723366.97629777959</v>
      </c>
      <c r="BE80" s="153">
        <f t="shared" si="386"/>
        <v>143868.2604740448</v>
      </c>
      <c r="BF80" s="153">
        <f t="shared" si="386"/>
        <v>802876.1548155566</v>
      </c>
      <c r="BG80" s="153">
        <f t="shared" si="386"/>
        <v>357068.93673844106</v>
      </c>
      <c r="BH80" s="153">
        <f t="shared" si="386"/>
        <v>581310.8131363712</v>
      </c>
      <c r="BI80" s="153">
        <f t="shared" si="386"/>
        <v>1219362.9785511605</v>
      </c>
      <c r="BJ80" s="153">
        <f>AX80+AY80+AZ80+BA80+BB80+BC80+BD80+BE80+BF80+BG80+BH80+BI80</f>
        <v>6462655.2600150229</v>
      </c>
      <c r="BK80" s="153">
        <f t="shared" ref="BK80:BU80" si="387">BK81</f>
        <v>411622.80921382073</v>
      </c>
      <c r="BL80" s="153">
        <f t="shared" si="387"/>
        <v>753547.03546987148</v>
      </c>
      <c r="BM80" s="153">
        <f t="shared" si="387"/>
        <v>592479.91745952284</v>
      </c>
      <c r="BN80" s="153">
        <f t="shared" si="387"/>
        <v>748233.92430312117</v>
      </c>
      <c r="BO80" s="153">
        <f t="shared" si="387"/>
        <v>625172.64676180982</v>
      </c>
      <c r="BP80" s="153">
        <f t="shared" si="387"/>
        <v>234183.38637122326</v>
      </c>
      <c r="BQ80" s="153">
        <f t="shared" si="387"/>
        <v>606435.72070605902</v>
      </c>
      <c r="BR80" s="153">
        <f t="shared" si="387"/>
        <v>553787.81251043314</v>
      </c>
      <c r="BS80" s="153">
        <f t="shared" si="387"/>
        <v>665733.47734101175</v>
      </c>
      <c r="BT80" s="153">
        <f t="shared" si="387"/>
        <v>513970.78759806359</v>
      </c>
      <c r="BU80" s="153">
        <f t="shared" si="387"/>
        <v>747434.94312301767</v>
      </c>
      <c r="BV80" s="153">
        <f>BV81</f>
        <v>507625.95480721042</v>
      </c>
      <c r="BW80" s="153">
        <f>BK80+BL80+BM80+BN80+BO80+BP80+BQ80+BR80+BS80+BT80+BU80+BV80</f>
        <v>6960228.4156651655</v>
      </c>
      <c r="BX80" s="153">
        <f t="shared" ref="BX80:CI80" si="388">BX81</f>
        <v>795937.36992989504</v>
      </c>
      <c r="BY80" s="153">
        <f t="shared" si="388"/>
        <v>576988.12151560665</v>
      </c>
      <c r="BZ80" s="153">
        <f t="shared" si="388"/>
        <v>487314.5569187114</v>
      </c>
      <c r="CA80" s="153">
        <f t="shared" si="388"/>
        <v>266189.89384076133</v>
      </c>
      <c r="CB80" s="153">
        <f t="shared" si="388"/>
        <v>516328.80637623114</v>
      </c>
      <c r="CC80" s="153">
        <f t="shared" si="388"/>
        <v>637589.048030379</v>
      </c>
      <c r="CD80" s="153">
        <f t="shared" si="388"/>
        <v>549797.26201802713</v>
      </c>
      <c r="CE80" s="153">
        <f t="shared" si="388"/>
        <v>881848.57198297477</v>
      </c>
      <c r="CF80" s="153">
        <f t="shared" si="388"/>
        <v>383889.33688032004</v>
      </c>
      <c r="CG80" s="153">
        <f t="shared" si="388"/>
        <v>597390.73819061881</v>
      </c>
      <c r="CH80" s="153">
        <f t="shared" si="388"/>
        <v>1557402.9351944586</v>
      </c>
      <c r="CI80" s="153">
        <f t="shared" si="388"/>
        <v>697932.41403772333</v>
      </c>
      <c r="CJ80" s="153">
        <f>BX80+BY80+BZ80+CA80+CB80+CC80+CD80+CE80+CF80+CG80+CH80+CI80</f>
        <v>7948609.0549157076</v>
      </c>
      <c r="CK80" s="153">
        <f t="shared" ref="CK80:EX80" si="389">CK81</f>
        <v>340302.34080287098</v>
      </c>
      <c r="CL80" s="153">
        <f t="shared" si="389"/>
        <v>381602.55420630949</v>
      </c>
      <c r="CM80" s="153">
        <f t="shared" si="389"/>
        <v>383455.18193957605</v>
      </c>
      <c r="CN80" s="153">
        <f t="shared" si="389"/>
        <v>306264.93206476397</v>
      </c>
      <c r="CO80" s="153">
        <f t="shared" si="389"/>
        <v>403910.03171423805</v>
      </c>
      <c r="CP80" s="153">
        <f t="shared" si="389"/>
        <v>548768.98681355373</v>
      </c>
      <c r="CQ80" s="153">
        <f t="shared" si="389"/>
        <v>957428.57135703531</v>
      </c>
      <c r="CR80" s="153">
        <f t="shared" si="389"/>
        <v>294650.30879652814</v>
      </c>
      <c r="CS80" s="153">
        <f t="shared" si="389"/>
        <v>372300.11684192962</v>
      </c>
      <c r="CT80" s="153">
        <f t="shared" si="389"/>
        <v>274369.88816558168</v>
      </c>
      <c r="CU80" s="153">
        <f t="shared" si="389"/>
        <v>284255.54999165417</v>
      </c>
      <c r="CV80" s="153">
        <f t="shared" si="389"/>
        <v>302423.73493573588</v>
      </c>
      <c r="CW80" s="153">
        <f>CK80+CL80+CM80+CN80+CO80+CP80+CQ80+CR80+CS80+CT80+CU80+CV80</f>
        <v>4849732.1976297777</v>
      </c>
      <c r="CX80" s="153">
        <f t="shared" si="389"/>
        <v>449511.85365548322</v>
      </c>
      <c r="CY80" s="153">
        <f t="shared" si="389"/>
        <v>280207.53375897178</v>
      </c>
      <c r="CZ80" s="153">
        <f t="shared" si="389"/>
        <v>289765.45088466047</v>
      </c>
      <c r="DA80" s="153">
        <f t="shared" si="389"/>
        <v>265766.21056584874</v>
      </c>
      <c r="DB80" s="153">
        <f t="shared" si="389"/>
        <v>307304.26731764316</v>
      </c>
      <c r="DC80" s="153">
        <f t="shared" si="389"/>
        <v>343170.47805040877</v>
      </c>
      <c r="DD80" s="153">
        <f t="shared" si="389"/>
        <v>325538.09864797193</v>
      </c>
      <c r="DE80" s="153">
        <f t="shared" si="389"/>
        <v>283365.79919879825</v>
      </c>
      <c r="DF80" s="153">
        <f t="shared" si="389"/>
        <v>306110.68118844926</v>
      </c>
      <c r="DG80" s="153">
        <f t="shared" si="389"/>
        <v>336173.66704223026</v>
      </c>
      <c r="DH80" s="153">
        <f t="shared" si="389"/>
        <v>482979.10707728274</v>
      </c>
      <c r="DI80" s="153">
        <f t="shared" si="389"/>
        <v>331958.42096478055</v>
      </c>
      <c r="DJ80" s="153">
        <f>CX80+CY80+CZ80+DA80+DB80+DC80+DD80+DE80+DF80+DG80+DH80+DI80</f>
        <v>4001851.5683525298</v>
      </c>
      <c r="DK80" s="153">
        <f t="shared" si="389"/>
        <v>297201.20806209312</v>
      </c>
      <c r="DL80" s="153">
        <f t="shared" si="389"/>
        <v>232769.66391253553</v>
      </c>
      <c r="DM80" s="153">
        <f t="shared" si="389"/>
        <v>714122.93089634471</v>
      </c>
      <c r="DN80" s="153">
        <f t="shared" si="389"/>
        <v>385345.24787180772</v>
      </c>
      <c r="DO80" s="153">
        <f t="shared" si="389"/>
        <v>152726.85010849615</v>
      </c>
      <c r="DP80" s="153">
        <f t="shared" si="389"/>
        <v>354506.16553997662</v>
      </c>
      <c r="DQ80" s="153">
        <f t="shared" si="389"/>
        <v>264985.23973460204</v>
      </c>
      <c r="DR80" s="153">
        <f t="shared" si="389"/>
        <v>182341.35720247001</v>
      </c>
      <c r="DS80" s="153">
        <f t="shared" si="389"/>
        <v>262281.77219996706</v>
      </c>
      <c r="DT80" s="153">
        <f t="shared" si="389"/>
        <v>450516.5162326821</v>
      </c>
      <c r="DU80" s="153">
        <f t="shared" si="389"/>
        <v>589033.27637289278</v>
      </c>
      <c r="DV80" s="153">
        <f t="shared" si="389"/>
        <v>546035.20701886166</v>
      </c>
      <c r="DW80" s="153">
        <f>DK80+DL80+DM80+DN80+DO80+DP80+DQ80+DR80+DS80+DT80+DU80+DV80</f>
        <v>4431865.435152729</v>
      </c>
      <c r="DX80" s="153">
        <f t="shared" si="389"/>
        <v>233431.82</v>
      </c>
      <c r="DY80" s="153">
        <f t="shared" si="389"/>
        <v>397646.32</v>
      </c>
      <c r="DZ80" s="153">
        <f t="shared" si="389"/>
        <v>252848.23</v>
      </c>
      <c r="EA80" s="153">
        <f t="shared" si="389"/>
        <v>258891.55</v>
      </c>
      <c r="EB80" s="153">
        <f t="shared" si="389"/>
        <v>262477.76</v>
      </c>
      <c r="EC80" s="153">
        <f t="shared" si="389"/>
        <v>253185.48</v>
      </c>
      <c r="ED80" s="153">
        <f t="shared" si="389"/>
        <v>220898.14</v>
      </c>
      <c r="EE80" s="153">
        <f t="shared" si="389"/>
        <v>272225.88</v>
      </c>
      <c r="EF80" s="153">
        <f t="shared" si="389"/>
        <v>224827.41</v>
      </c>
      <c r="EG80" s="153">
        <f t="shared" si="389"/>
        <v>296239.33</v>
      </c>
      <c r="EH80" s="153">
        <f t="shared" si="389"/>
        <v>265801.46000000002</v>
      </c>
      <c r="EI80" s="153">
        <f t="shared" si="389"/>
        <v>715343.53</v>
      </c>
      <c r="EJ80" s="153">
        <f>DX80+DY80+DZ80+EA80+EB80+EC80+ED80+EE80+EF80+EG80+EH80+EI80</f>
        <v>3653816.91</v>
      </c>
      <c r="EK80" s="153">
        <f t="shared" si="389"/>
        <v>330515.90999999997</v>
      </c>
      <c r="EL80" s="153">
        <f t="shared" si="389"/>
        <v>487879.62</v>
      </c>
      <c r="EM80" s="153">
        <f t="shared" si="389"/>
        <v>235654.75</v>
      </c>
      <c r="EN80" s="153">
        <f t="shared" si="389"/>
        <v>233082.2</v>
      </c>
      <c r="EO80" s="153">
        <f t="shared" si="389"/>
        <v>225182.69</v>
      </c>
      <c r="EP80" s="153">
        <f t="shared" si="389"/>
        <v>232252.73</v>
      </c>
      <c r="EQ80" s="153">
        <f t="shared" si="389"/>
        <v>254743.17</v>
      </c>
      <c r="ER80" s="153">
        <f t="shared" si="389"/>
        <v>218489.43</v>
      </c>
      <c r="ES80" s="153">
        <f t="shared" si="389"/>
        <v>211575.4</v>
      </c>
      <c r="ET80" s="153">
        <f t="shared" si="389"/>
        <v>260957.88</v>
      </c>
      <c r="EU80" s="153">
        <f t="shared" si="389"/>
        <v>219958.61</v>
      </c>
      <c r="EV80" s="153">
        <f t="shared" si="389"/>
        <v>319606.73</v>
      </c>
      <c r="EW80" s="153">
        <f>EK80+EL80+EM80+EN80+EO80+EP80+EQ80+ER80+ES80+ET80+EU80+EV80</f>
        <v>3229899.1199999996</v>
      </c>
      <c r="EX80" s="153">
        <f t="shared" si="389"/>
        <v>146941.69</v>
      </c>
      <c r="EY80" s="153">
        <f t="shared" ref="EY80:FI80" si="390">EY81</f>
        <v>259223.3</v>
      </c>
      <c r="EZ80" s="153">
        <f t="shared" si="390"/>
        <v>172474.11</v>
      </c>
      <c r="FA80" s="153">
        <f t="shared" si="390"/>
        <v>295240.82</v>
      </c>
      <c r="FB80" s="153">
        <f t="shared" si="390"/>
        <v>197353.75</v>
      </c>
      <c r="FC80" s="153">
        <f t="shared" si="390"/>
        <v>288994.23</v>
      </c>
      <c r="FD80" s="153">
        <f t="shared" si="390"/>
        <v>213556.42</v>
      </c>
      <c r="FE80" s="153">
        <f t="shared" si="390"/>
        <v>154533.01999999999</v>
      </c>
      <c r="FF80" s="153">
        <f t="shared" si="390"/>
        <v>263783.48</v>
      </c>
      <c r="FG80" s="153">
        <f t="shared" si="390"/>
        <v>290012.94</v>
      </c>
      <c r="FH80" s="153">
        <f t="shared" si="390"/>
        <v>228666.8</v>
      </c>
      <c r="FI80" s="153">
        <f t="shared" si="390"/>
        <v>246332.21</v>
      </c>
      <c r="FJ80" s="153">
        <f>EX80+EY80+EZ80+FA80+FB80+FC80+FD80+FE80+FF80+FG80+FH80+FI80</f>
        <v>2757112.7699999996</v>
      </c>
      <c r="FK80" s="153">
        <f t="shared" ref="FK80:GI80" si="391">FK81</f>
        <v>182241.22</v>
      </c>
      <c r="FL80" s="153">
        <f t="shared" si="391"/>
        <v>205720.12</v>
      </c>
      <c r="FM80" s="153">
        <f t="shared" si="391"/>
        <v>197359.15</v>
      </c>
      <c r="FN80" s="153">
        <f t="shared" si="391"/>
        <v>333341.59999999998</v>
      </c>
      <c r="FO80" s="153">
        <f t="shared" si="391"/>
        <v>221989.36</v>
      </c>
      <c r="FP80" s="153">
        <f t="shared" si="391"/>
        <v>256365.87</v>
      </c>
      <c r="FQ80" s="153">
        <f t="shared" si="391"/>
        <v>308432.89</v>
      </c>
      <c r="FR80" s="153">
        <f t="shared" si="391"/>
        <v>249133.03</v>
      </c>
      <c r="FS80" s="153">
        <f t="shared" si="391"/>
        <v>164208.51999999999</v>
      </c>
      <c r="FT80" s="153">
        <f t="shared" si="391"/>
        <v>266932.13</v>
      </c>
      <c r="FU80" s="153">
        <f t="shared" si="391"/>
        <v>288977.57</v>
      </c>
      <c r="FV80" s="153">
        <f t="shared" si="391"/>
        <v>248576.78</v>
      </c>
      <c r="FW80" s="153">
        <f>FK80+FL80+FM80+FN80+FO80+FP80+FQ80+FR80+FS80+FT80+FU80+FV80</f>
        <v>2923278.2399999993</v>
      </c>
      <c r="FX80" s="153">
        <f t="shared" si="391"/>
        <v>277225.83</v>
      </c>
      <c r="FY80" s="153">
        <f t="shared" si="391"/>
        <v>181664.09</v>
      </c>
      <c r="FZ80" s="153">
        <f t="shared" si="391"/>
        <v>238020.8</v>
      </c>
      <c r="GA80" s="153">
        <f t="shared" si="391"/>
        <v>325821.53999999998</v>
      </c>
      <c r="GB80" s="153">
        <f t="shared" si="391"/>
        <v>250178.37</v>
      </c>
      <c r="GC80" s="153">
        <f t="shared" si="391"/>
        <v>239226.38</v>
      </c>
      <c r="GD80" s="153">
        <f t="shared" si="391"/>
        <v>194498.52</v>
      </c>
      <c r="GE80" s="153">
        <f t="shared" si="391"/>
        <v>305704.28000000003</v>
      </c>
      <c r="GF80" s="153">
        <f t="shared" si="391"/>
        <v>275292.28999999998</v>
      </c>
      <c r="GG80" s="153">
        <f t="shared" si="391"/>
        <v>241876.48000000001</v>
      </c>
      <c r="GH80" s="153">
        <f t="shared" si="391"/>
        <v>172208.05</v>
      </c>
      <c r="GI80" s="153">
        <f t="shared" si="391"/>
        <v>253981.74</v>
      </c>
      <c r="GJ80" s="153">
        <f>FY80+FZ80+GA80+GB80+GC80+GD80+GE80+GF80+GH80+GG80+GI80+FX80</f>
        <v>2955698.37</v>
      </c>
      <c r="GK80" s="153">
        <f t="shared" ref="GK80:IX80" si="392">GK81</f>
        <v>307316.81</v>
      </c>
      <c r="GL80" s="153">
        <f t="shared" si="392"/>
        <v>249404.22</v>
      </c>
      <c r="GM80" s="153">
        <f t="shared" si="392"/>
        <v>267802.98</v>
      </c>
      <c r="GN80" s="153">
        <f t="shared" si="392"/>
        <v>254533.24</v>
      </c>
      <c r="GO80" s="153">
        <f t="shared" si="392"/>
        <v>247227.45</v>
      </c>
      <c r="GP80" s="153">
        <f t="shared" si="392"/>
        <v>270667.11</v>
      </c>
      <c r="GQ80" s="153">
        <f t="shared" si="392"/>
        <v>200751.23</v>
      </c>
      <c r="GR80" s="153">
        <f t="shared" si="392"/>
        <v>269503.7</v>
      </c>
      <c r="GS80" s="153">
        <f t="shared" si="392"/>
        <v>304754.37</v>
      </c>
      <c r="GT80" s="153">
        <f t="shared" si="392"/>
        <v>239749.21</v>
      </c>
      <c r="GU80" s="153">
        <f t="shared" si="392"/>
        <v>255625.24</v>
      </c>
      <c r="GV80" s="153">
        <f t="shared" si="392"/>
        <v>253762.78</v>
      </c>
      <c r="GW80" s="153">
        <f>GK80+GL80+GM80+GN80+GO80+GP80+GQ80+GR80+GS80+GT80+GU80+GV80</f>
        <v>3121098.3399999994</v>
      </c>
      <c r="GX80" s="153">
        <f t="shared" si="392"/>
        <v>248575.28</v>
      </c>
      <c r="GY80" s="153">
        <f t="shared" si="392"/>
        <v>203363.9</v>
      </c>
      <c r="GZ80" s="153">
        <f t="shared" si="392"/>
        <v>316301.10000000003</v>
      </c>
      <c r="HA80" s="153">
        <f t="shared" si="392"/>
        <v>269969.78000000003</v>
      </c>
      <c r="HB80" s="153">
        <f t="shared" si="392"/>
        <v>245604.29000000004</v>
      </c>
      <c r="HC80" s="153">
        <f t="shared" si="392"/>
        <v>214187.07999999984</v>
      </c>
      <c r="HD80" s="153">
        <f t="shared" si="392"/>
        <v>241259.46999999997</v>
      </c>
      <c r="HE80" s="153">
        <f t="shared" si="392"/>
        <v>318343.58000000007</v>
      </c>
      <c r="HF80" s="153">
        <f t="shared" si="392"/>
        <v>185437.68000000017</v>
      </c>
      <c r="HG80" s="153">
        <f t="shared" si="392"/>
        <v>93884.719999999739</v>
      </c>
      <c r="HH80" s="153">
        <f t="shared" si="392"/>
        <v>484176.80000000028</v>
      </c>
      <c r="HI80" s="153">
        <f t="shared" si="392"/>
        <v>268465.02</v>
      </c>
      <c r="HJ80" s="153">
        <f>GX80+GY80+GZ80+HA80+HB80+HC80+HD80+HE80+HF80+HG80+HH80+HI80</f>
        <v>3089568.7</v>
      </c>
      <c r="HK80" s="153">
        <f t="shared" si="392"/>
        <v>290280.3</v>
      </c>
      <c r="HL80" s="153">
        <f t="shared" si="392"/>
        <v>158088.82</v>
      </c>
      <c r="HM80" s="153">
        <f t="shared" si="392"/>
        <v>286205.43000000005</v>
      </c>
      <c r="HN80" s="153">
        <f t="shared" si="392"/>
        <v>236958.27999999991</v>
      </c>
      <c r="HO80" s="153">
        <f t="shared" si="392"/>
        <v>281051.91000000003</v>
      </c>
      <c r="HP80" s="153">
        <f t="shared" si="392"/>
        <v>250395.10000000009</v>
      </c>
      <c r="HQ80" s="153">
        <f t="shared" si="392"/>
        <v>240115.05999999982</v>
      </c>
      <c r="HR80" s="153">
        <f t="shared" si="392"/>
        <v>241567.91000000015</v>
      </c>
      <c r="HS80" s="153">
        <f t="shared" si="392"/>
        <v>256191.64000000013</v>
      </c>
      <c r="HT80" s="153">
        <f t="shared" si="392"/>
        <v>324945.71999999974</v>
      </c>
      <c r="HU80" s="153">
        <f t="shared" si="392"/>
        <v>193254.66000000015</v>
      </c>
      <c r="HV80" s="153">
        <f t="shared" si="392"/>
        <v>257688.12000000011</v>
      </c>
      <c r="HW80" s="153">
        <f>HK80+HL80+HM80+HN80+HO80+HP80+HQ80+HR80+HS80+HT80+HU80+HV80</f>
        <v>3016742.95</v>
      </c>
      <c r="HX80" s="153">
        <f t="shared" si="392"/>
        <v>445142.4</v>
      </c>
      <c r="HY80" s="153">
        <f t="shared" si="392"/>
        <v>285660.06999999995</v>
      </c>
      <c r="HZ80" s="153">
        <f t="shared" si="392"/>
        <v>382472.94999999995</v>
      </c>
      <c r="IA80" s="153">
        <f t="shared" si="392"/>
        <v>235548.97999999998</v>
      </c>
      <c r="IB80" s="153">
        <f t="shared" si="392"/>
        <v>251905.66000000015</v>
      </c>
      <c r="IC80" s="153">
        <f t="shared" si="392"/>
        <v>241392.85999999987</v>
      </c>
      <c r="ID80" s="153">
        <f t="shared" si="392"/>
        <v>300247.30000000028</v>
      </c>
      <c r="IE80" s="153">
        <f t="shared" si="392"/>
        <v>176756.08999999985</v>
      </c>
      <c r="IF80" s="153">
        <f t="shared" si="392"/>
        <v>256469.79999999981</v>
      </c>
      <c r="IG80" s="153">
        <f t="shared" si="392"/>
        <v>234234.18000000017</v>
      </c>
      <c r="IH80" s="153">
        <f t="shared" si="392"/>
        <v>251792.43000000017</v>
      </c>
      <c r="II80" s="153">
        <f t="shared" si="392"/>
        <v>291385.88999999966</v>
      </c>
      <c r="IJ80" s="153">
        <f>HX80+HY80+HZ80+IA80+IB80+IC80+ID80+IE80+IF80+IG80+IH80+II80</f>
        <v>3353008.61</v>
      </c>
      <c r="IK80" s="153">
        <f t="shared" si="392"/>
        <v>230363.59</v>
      </c>
      <c r="IL80" s="153">
        <f t="shared" si="392"/>
        <v>232501.94000000003</v>
      </c>
      <c r="IM80" s="153">
        <f t="shared" si="392"/>
        <v>182674.03999999992</v>
      </c>
      <c r="IN80" s="153">
        <f t="shared" si="392"/>
        <v>183954.97000000009</v>
      </c>
      <c r="IO80" s="153">
        <f t="shared" si="392"/>
        <v>193137.32999999996</v>
      </c>
      <c r="IP80" s="153">
        <f t="shared" si="392"/>
        <v>205333.21000000008</v>
      </c>
      <c r="IQ80" s="153">
        <f t="shared" si="392"/>
        <v>177113.70999999996</v>
      </c>
      <c r="IR80" s="153">
        <f t="shared" si="392"/>
        <v>186484.46999999997</v>
      </c>
      <c r="IS80" s="153">
        <f t="shared" si="392"/>
        <v>193386.46999999997</v>
      </c>
      <c r="IT80" s="153">
        <f t="shared" si="392"/>
        <v>176406.94999999995</v>
      </c>
      <c r="IU80" s="153">
        <f t="shared" si="392"/>
        <v>194577.65000000014</v>
      </c>
      <c r="IV80" s="153">
        <f t="shared" si="392"/>
        <v>599936.25</v>
      </c>
      <c r="IW80" s="153">
        <f>IK80+IL80+IM80+IN80+IO80+IP80+IQ80+IR80+IS80+IT80+IU80+IV80</f>
        <v>2755870.58</v>
      </c>
      <c r="IX80" s="153">
        <f t="shared" si="392"/>
        <v>235750.12</v>
      </c>
      <c r="IY80" s="153">
        <f t="shared" ref="IY80:JI80" si="393">IY81</f>
        <v>211606.25</v>
      </c>
      <c r="IZ80" s="153">
        <f t="shared" si="393"/>
        <v>285851.55000000005</v>
      </c>
      <c r="JA80" s="153">
        <f t="shared" si="393"/>
        <v>176732.86</v>
      </c>
      <c r="JB80" s="153">
        <f t="shared" si="393"/>
        <v>229045.85999999987</v>
      </c>
      <c r="JC80" s="153">
        <f t="shared" si="393"/>
        <v>279721.87000000011</v>
      </c>
      <c r="JD80" s="153">
        <f t="shared" si="393"/>
        <v>176242.86999999988</v>
      </c>
      <c r="JE80" s="153">
        <f t="shared" si="393"/>
        <v>222317.07000000007</v>
      </c>
      <c r="JF80" s="153">
        <f t="shared" si="393"/>
        <v>214417.43999999994</v>
      </c>
      <c r="JG80" s="153">
        <f t="shared" si="393"/>
        <v>219005.17999999993</v>
      </c>
      <c r="JH80" s="153">
        <f t="shared" si="393"/>
        <v>146006</v>
      </c>
      <c r="JI80" s="153">
        <f t="shared" si="393"/>
        <v>266797.93999999994</v>
      </c>
      <c r="JJ80" s="153">
        <f>IX80+IY80+IZ80+JA80+JB80+JC80+JD80+JE80+JF80+JG80+JH80+JI80</f>
        <v>2663495.0099999998</v>
      </c>
      <c r="JK80" s="153">
        <f t="shared" ref="JK80:LX80" si="394">JK81</f>
        <v>164901.07999999999</v>
      </c>
      <c r="JL80" s="153">
        <f t="shared" si="394"/>
        <v>222168.73</v>
      </c>
      <c r="JM80" s="153">
        <f t="shared" si="394"/>
        <v>279274.39999999997</v>
      </c>
      <c r="JN80" s="153">
        <f t="shared" si="394"/>
        <v>175632.03000000003</v>
      </c>
      <c r="JO80" s="153">
        <f t="shared" si="394"/>
        <v>226488.44999999995</v>
      </c>
      <c r="JP80" s="153">
        <f t="shared" si="394"/>
        <v>217134.93000000017</v>
      </c>
      <c r="JQ80" s="153">
        <f t="shared" si="394"/>
        <v>219614.26999999979</v>
      </c>
      <c r="JR80" s="153">
        <f t="shared" si="394"/>
        <v>280416.38000000012</v>
      </c>
      <c r="JS80" s="153">
        <f t="shared" si="394"/>
        <v>172696.04000000004</v>
      </c>
      <c r="JT80" s="153">
        <f t="shared" si="394"/>
        <v>220066.54999999981</v>
      </c>
      <c r="JU80" s="153">
        <f t="shared" si="394"/>
        <v>228571.12000000011</v>
      </c>
      <c r="JV80" s="153">
        <f t="shared" si="394"/>
        <v>326406.35000000009</v>
      </c>
      <c r="JW80" s="236">
        <f>JK80+JL80+JM80+JN80+JO80+JP80+JQ80+JR80+JS80+JT80+JU80+JV80</f>
        <v>2733370.33</v>
      </c>
      <c r="JX80" s="236">
        <f t="shared" si="394"/>
        <v>165569.29</v>
      </c>
      <c r="JY80" s="153">
        <f t="shared" si="394"/>
        <v>237034.68999999997</v>
      </c>
      <c r="JZ80" s="153">
        <f t="shared" si="394"/>
        <v>243825.25</v>
      </c>
      <c r="KA80" s="153">
        <f t="shared" si="394"/>
        <v>283220.51</v>
      </c>
      <c r="KB80" s="153">
        <f t="shared" si="394"/>
        <v>174478.92999999993</v>
      </c>
      <c r="KC80" s="153">
        <f t="shared" si="394"/>
        <v>208199.91000000015</v>
      </c>
      <c r="KD80" s="153">
        <f t="shared" si="394"/>
        <v>200536.91999999993</v>
      </c>
      <c r="KE80" s="153">
        <f t="shared" si="394"/>
        <v>197387.89999999991</v>
      </c>
      <c r="KF80" s="153">
        <f t="shared" si="394"/>
        <v>210083.22999999998</v>
      </c>
      <c r="KG80" s="153">
        <f t="shared" si="394"/>
        <v>266724.04000000004</v>
      </c>
      <c r="KH80" s="153">
        <f t="shared" si="394"/>
        <v>166420.68999999994</v>
      </c>
      <c r="KI80" s="153">
        <f t="shared" si="394"/>
        <v>261448.36000000034</v>
      </c>
      <c r="KJ80" s="236">
        <f>JX80+JY80+JZ80+KA80+KB80+KC80+KD80+KE80+KF80+KG80+KH80+KI80</f>
        <v>2614929.7200000002</v>
      </c>
      <c r="KK80" s="236">
        <f t="shared" si="394"/>
        <v>151806.75</v>
      </c>
      <c r="KL80" s="153">
        <f t="shared" si="394"/>
        <v>212044.19</v>
      </c>
      <c r="KM80" s="153">
        <f t="shared" si="394"/>
        <v>211893.24000000005</v>
      </c>
      <c r="KN80" s="153">
        <f t="shared" si="394"/>
        <v>248684.54999999993</v>
      </c>
      <c r="KO80" s="153">
        <f t="shared" si="394"/>
        <v>103550.30000000005</v>
      </c>
      <c r="KP80" s="153">
        <f t="shared" si="394"/>
        <v>182110.6399999999</v>
      </c>
      <c r="KQ80" s="153">
        <f t="shared" si="394"/>
        <v>238216.67000000016</v>
      </c>
      <c r="KR80" s="153">
        <f t="shared" si="394"/>
        <v>146924.3899999999</v>
      </c>
      <c r="KS80" s="153">
        <f t="shared" si="394"/>
        <v>243981.45999999996</v>
      </c>
      <c r="KT80" s="153">
        <f t="shared" si="394"/>
        <v>227316.96999999997</v>
      </c>
      <c r="KU80" s="153">
        <f t="shared" si="394"/>
        <v>142633.67000000016</v>
      </c>
      <c r="KV80" s="153">
        <f t="shared" si="394"/>
        <v>283893.21999999974</v>
      </c>
      <c r="KW80" s="236">
        <f>KK80+KL80+KM80+KN80+KO80+KP80+KQ80+KR80+KS80+KT80+KU80+KV80</f>
        <v>2393056.0499999998</v>
      </c>
      <c r="KX80" s="236">
        <f t="shared" si="394"/>
        <v>103215.78</v>
      </c>
      <c r="KY80" s="153">
        <f t="shared" si="394"/>
        <v>107276.25</v>
      </c>
      <c r="KZ80" s="153">
        <f t="shared" si="394"/>
        <v>251934.25999999998</v>
      </c>
      <c r="LA80" s="153">
        <f t="shared" si="394"/>
        <v>286076.39999999997</v>
      </c>
      <c r="LB80" s="153">
        <f t="shared" si="394"/>
        <v>141588.18000000005</v>
      </c>
      <c r="LC80" s="153">
        <f t="shared" si="394"/>
        <v>193346.33999999997</v>
      </c>
      <c r="LD80" s="153">
        <f t="shared" si="394"/>
        <v>286708.01</v>
      </c>
      <c r="LE80" s="153">
        <f t="shared" si="394"/>
        <v>149116.40999999992</v>
      </c>
      <c r="LF80" s="153">
        <f t="shared" si="394"/>
        <v>202660.41000000015</v>
      </c>
      <c r="LG80" s="153">
        <f t="shared" si="394"/>
        <v>265767.08000000007</v>
      </c>
      <c r="LH80" s="153">
        <f t="shared" si="394"/>
        <v>149583.75</v>
      </c>
      <c r="LI80" s="153">
        <f t="shared" si="394"/>
        <v>260004.35999999987</v>
      </c>
      <c r="LJ80" s="236">
        <f>KX80+KY80+KZ80+LA80+LB80+LC80+LD80+LE80+LF80+LG80+LH80+LI80</f>
        <v>2397277.23</v>
      </c>
      <c r="LK80" s="236">
        <f t="shared" si="394"/>
        <v>147161.76</v>
      </c>
      <c r="LL80" s="153">
        <f t="shared" si="394"/>
        <v>160402.27999999997</v>
      </c>
      <c r="LM80" s="153">
        <f t="shared" si="394"/>
        <v>259646.89000000007</v>
      </c>
      <c r="LN80" s="153">
        <f t="shared" si="394"/>
        <v>262891.08999999997</v>
      </c>
      <c r="LO80" s="153">
        <f t="shared" si="394"/>
        <v>152932.65000000002</v>
      </c>
      <c r="LP80" s="153">
        <f t="shared" si="394"/>
        <v>204043.23999999987</v>
      </c>
      <c r="LQ80" s="153">
        <f t="shared" si="394"/>
        <v>176179.97999999998</v>
      </c>
      <c r="LR80" s="153">
        <f t="shared" si="394"/>
        <v>254972.2200000002</v>
      </c>
      <c r="LS80" s="153">
        <f t="shared" si="394"/>
        <v>220293.40999999992</v>
      </c>
      <c r="LT80" s="153">
        <f t="shared" si="394"/>
        <v>212989.60999999987</v>
      </c>
      <c r="LU80" s="153">
        <f t="shared" si="394"/>
        <v>222351.72999999998</v>
      </c>
      <c r="LV80" s="153">
        <f t="shared" si="394"/>
        <v>265574.03000000026</v>
      </c>
      <c r="LW80" s="236">
        <f>LK80+LL80+LM80+LN80+LO80+LP80+LQ80+LR80+LS80+LT80+LU80+LV80</f>
        <v>2539438.89</v>
      </c>
      <c r="LX80" s="236">
        <f t="shared" si="394"/>
        <v>155756.87</v>
      </c>
      <c r="LY80" s="153">
        <f t="shared" ref="LY80:MI80" si="395">LY81</f>
        <v>214969.91000000003</v>
      </c>
      <c r="LZ80" s="153">
        <f t="shared" si="395"/>
        <v>0</v>
      </c>
      <c r="MA80" s="153">
        <f t="shared" si="395"/>
        <v>0</v>
      </c>
      <c r="MB80" s="153">
        <f t="shared" si="395"/>
        <v>0</v>
      </c>
      <c r="MC80" s="153">
        <f t="shared" si="395"/>
        <v>0</v>
      </c>
      <c r="MD80" s="153">
        <f t="shared" si="395"/>
        <v>0</v>
      </c>
      <c r="ME80" s="153">
        <f t="shared" si="395"/>
        <v>0</v>
      </c>
      <c r="MF80" s="153">
        <f t="shared" si="395"/>
        <v>0</v>
      </c>
      <c r="MG80" s="153">
        <f t="shared" si="395"/>
        <v>0</v>
      </c>
      <c r="MH80" s="153">
        <f t="shared" si="395"/>
        <v>0</v>
      </c>
      <c r="MI80" s="153">
        <f t="shared" si="395"/>
        <v>0</v>
      </c>
      <c r="MJ80" s="202">
        <f>LX80+LY80+LZ80+MA80+MB80+MC80+MD80+ME80+MF80+MG80+MH80+MI80</f>
        <v>370726.78</v>
      </c>
    </row>
    <row r="81" spans="1:348" ht="15.75" x14ac:dyDescent="0.25">
      <c r="A81" s="75">
        <v>7130</v>
      </c>
      <c r="B81" s="76"/>
      <c r="C81" s="77" t="s">
        <v>325</v>
      </c>
      <c r="D81" s="77" t="s">
        <v>57</v>
      </c>
      <c r="E81" s="154">
        <v>8650.4757135703567</v>
      </c>
      <c r="F81" s="154">
        <v>364238.02370222</v>
      </c>
      <c r="G81" s="154">
        <v>1235136.0373894174</v>
      </c>
      <c r="H81" s="154">
        <v>1338532.7991987984</v>
      </c>
      <c r="I81" s="154">
        <v>766157.56968786509</v>
      </c>
      <c r="J81" s="154">
        <v>85628.442663996</v>
      </c>
      <c r="K81" s="154">
        <v>41658.320814555169</v>
      </c>
      <c r="L81" s="154">
        <v>23627.107327658156</v>
      </c>
      <c r="M81" s="154">
        <v>32081.455516608243</v>
      </c>
      <c r="N81" s="154">
        <v>27875.146052411954</v>
      </c>
      <c r="O81" s="154">
        <v>33149.724586880322</v>
      </c>
      <c r="P81" s="154">
        <v>33733.934234685366</v>
      </c>
      <c r="Q81" s="154">
        <v>68385.912201635787</v>
      </c>
      <c r="R81" s="154">
        <v>41675.012518778167</v>
      </c>
      <c r="S81" s="154">
        <v>32290.101819395764</v>
      </c>
      <c r="T81" s="154">
        <v>30274.578534468372</v>
      </c>
      <c r="U81" s="154">
        <v>27704.05608412619</v>
      </c>
      <c r="V81" s="154">
        <v>512297.61308629613</v>
      </c>
      <c r="W81" s="154">
        <f>K81+L81+M81+N81+O81+P81+Q81+R81+S81+T81+U81+V81</f>
        <v>904752.96277749958</v>
      </c>
      <c r="X81" s="154">
        <v>80278.751460524116</v>
      </c>
      <c r="Y81" s="154">
        <v>80278.751460524116</v>
      </c>
      <c r="Z81" s="154">
        <v>78642.964446670012</v>
      </c>
      <c r="AA81" s="154">
        <v>165844.60023368389</v>
      </c>
      <c r="AB81" s="154">
        <v>89050.24202971124</v>
      </c>
      <c r="AC81" s="154">
        <v>35574.194625271237</v>
      </c>
      <c r="AD81" s="154">
        <v>34217.993657152401</v>
      </c>
      <c r="AE81" s="154">
        <v>452553.8307461192</v>
      </c>
      <c r="AF81" s="154">
        <v>98092.972792522123</v>
      </c>
      <c r="AG81" s="154">
        <v>106376.23101318645</v>
      </c>
      <c r="AH81" s="154">
        <v>90195.710232014695</v>
      </c>
      <c r="AI81" s="154">
        <v>772567.18410949758</v>
      </c>
      <c r="AJ81" s="154">
        <f>X81+Y81+Z81+AA81+AB81+AC81+AD81+AE81+AF81+AG81+AH81+AI81</f>
        <v>2083673.4268068771</v>
      </c>
      <c r="AK81" s="154">
        <v>626009.8481054916</v>
      </c>
      <c r="AL81" s="154">
        <v>103288.26573193123</v>
      </c>
      <c r="AM81" s="154">
        <v>1011417.1256885329</v>
      </c>
      <c r="AN81" s="154">
        <v>1995560.0066766818</v>
      </c>
      <c r="AO81" s="154">
        <v>215745.38891670879</v>
      </c>
      <c r="AP81" s="154">
        <v>1338616.2577199135</v>
      </c>
      <c r="AQ81" s="154">
        <v>1510678.517776665</v>
      </c>
      <c r="AR81" s="154">
        <v>674991.13724753796</v>
      </c>
      <c r="AS81" s="154">
        <v>442271.49232181656</v>
      </c>
      <c r="AT81" s="154">
        <v>606603.54006008955</v>
      </c>
      <c r="AU81" s="154">
        <v>465282.10240360501</v>
      </c>
      <c r="AV81" s="154">
        <v>477854.28142213321</v>
      </c>
      <c r="AW81" s="154">
        <f>AK81+AL81+AM81+AN81+AO81+AP81+AQ81+AR81+AS81+AT81+AU81+AV81</f>
        <v>9468317.964071108</v>
      </c>
      <c r="AX81" s="154">
        <v>364446.2844266399</v>
      </c>
      <c r="AY81" s="154">
        <v>403452.77532966126</v>
      </c>
      <c r="AZ81" s="154">
        <v>662290.90352194954</v>
      </c>
      <c r="BA81" s="154">
        <v>182471.9426639959</v>
      </c>
      <c r="BB81" s="154">
        <v>824654.75584209687</v>
      </c>
      <c r="BC81" s="154">
        <v>197484.47821732599</v>
      </c>
      <c r="BD81" s="154">
        <v>723366.97629777959</v>
      </c>
      <c r="BE81" s="154">
        <v>143868.2604740448</v>
      </c>
      <c r="BF81" s="154">
        <v>802876.1548155566</v>
      </c>
      <c r="BG81" s="154">
        <v>357068.93673844106</v>
      </c>
      <c r="BH81" s="154">
        <v>581310.8131363712</v>
      </c>
      <c r="BI81" s="154">
        <v>1219362.9785511605</v>
      </c>
      <c r="BJ81" s="154">
        <f>AX81+AY81+AZ81+BA81+BB81+BC81+BD81+BE81+BF81+BG81+BH81+BI81</f>
        <v>6462655.2600150229</v>
      </c>
      <c r="BK81" s="154">
        <v>411622.80921382073</v>
      </c>
      <c r="BL81" s="154">
        <v>753547.03546987148</v>
      </c>
      <c r="BM81" s="154">
        <v>592479.91745952284</v>
      </c>
      <c r="BN81" s="154">
        <v>748233.92430312117</v>
      </c>
      <c r="BO81" s="154">
        <v>625172.64676180982</v>
      </c>
      <c r="BP81" s="154">
        <v>234183.38637122326</v>
      </c>
      <c r="BQ81" s="154">
        <v>606435.72070605902</v>
      </c>
      <c r="BR81" s="154">
        <v>553787.81251043314</v>
      </c>
      <c r="BS81" s="154">
        <v>665733.47734101175</v>
      </c>
      <c r="BT81" s="154">
        <v>513970.78759806359</v>
      </c>
      <c r="BU81" s="154">
        <v>747434.94312301767</v>
      </c>
      <c r="BV81" s="154">
        <v>507625.95480721042</v>
      </c>
      <c r="BW81" s="154">
        <f>BK81+BL81+BM81+BN81+BO81+BP81+BQ81+BR81+BS81+BT81+BU81+BV81</f>
        <v>6960228.4156651655</v>
      </c>
      <c r="BX81" s="154">
        <v>795937.36992989504</v>
      </c>
      <c r="BY81" s="154">
        <v>576988.12151560665</v>
      </c>
      <c r="BZ81" s="154">
        <v>487314.5569187114</v>
      </c>
      <c r="CA81" s="154">
        <v>266189.89384076133</v>
      </c>
      <c r="CB81" s="154">
        <v>516328.80637623114</v>
      </c>
      <c r="CC81" s="154">
        <v>637589.048030379</v>
      </c>
      <c r="CD81" s="154">
        <v>549797.26201802713</v>
      </c>
      <c r="CE81" s="154">
        <v>881848.57198297477</v>
      </c>
      <c r="CF81" s="154">
        <v>383889.33688032004</v>
      </c>
      <c r="CG81" s="154">
        <v>597390.73819061881</v>
      </c>
      <c r="CH81" s="154">
        <v>1557402.9351944586</v>
      </c>
      <c r="CI81" s="154">
        <v>697932.41403772333</v>
      </c>
      <c r="CJ81" s="154">
        <f>BX81+BY81+BZ81+CA81+CB81+CC81+CD81+CE81+CF81+CG81+CH81+CI81</f>
        <v>7948609.0549157076</v>
      </c>
      <c r="CK81" s="154">
        <v>340302.34080287098</v>
      </c>
      <c r="CL81" s="154">
        <v>381602.55420630949</v>
      </c>
      <c r="CM81" s="154">
        <v>383455.18193957605</v>
      </c>
      <c r="CN81" s="154">
        <v>306264.93206476397</v>
      </c>
      <c r="CO81" s="154">
        <v>403910.03171423805</v>
      </c>
      <c r="CP81" s="154">
        <v>548768.98681355373</v>
      </c>
      <c r="CQ81" s="154">
        <v>957428.57135703531</v>
      </c>
      <c r="CR81" s="154">
        <v>294650.30879652814</v>
      </c>
      <c r="CS81" s="154">
        <v>372300.11684192962</v>
      </c>
      <c r="CT81" s="154">
        <v>274369.88816558168</v>
      </c>
      <c r="CU81" s="154">
        <v>284255.54999165417</v>
      </c>
      <c r="CV81" s="154">
        <v>302423.73493573588</v>
      </c>
      <c r="CW81" s="154">
        <f>CK81+CL81+CM81+CN81+CO81+CP81+CQ81+CR81+CS81+CT81+CU81+CV81</f>
        <v>4849732.1976297777</v>
      </c>
      <c r="CX81" s="154">
        <v>449511.85365548322</v>
      </c>
      <c r="CY81" s="154">
        <v>280207.53375897178</v>
      </c>
      <c r="CZ81" s="154">
        <v>289765.45088466047</v>
      </c>
      <c r="DA81" s="154">
        <v>265766.21056584874</v>
      </c>
      <c r="DB81" s="154">
        <v>307304.26731764316</v>
      </c>
      <c r="DC81" s="154">
        <v>343170.47805040877</v>
      </c>
      <c r="DD81" s="154">
        <v>325538.09864797193</v>
      </c>
      <c r="DE81" s="154">
        <v>283365.79919879825</v>
      </c>
      <c r="DF81" s="154">
        <v>306110.68118844926</v>
      </c>
      <c r="DG81" s="154">
        <v>336173.66704223026</v>
      </c>
      <c r="DH81" s="154">
        <v>482979.10707728274</v>
      </c>
      <c r="DI81" s="154">
        <v>331958.42096478055</v>
      </c>
      <c r="DJ81" s="154">
        <f>CX81+CY81+CZ81+DA81+DB81+DC81+DD81+DE81+DF81+DG81+DH81+DI81</f>
        <v>4001851.5683525298</v>
      </c>
      <c r="DK81" s="154">
        <v>297201.20806209312</v>
      </c>
      <c r="DL81" s="154">
        <v>232769.66391253553</v>
      </c>
      <c r="DM81" s="154">
        <v>714122.93089634471</v>
      </c>
      <c r="DN81" s="154">
        <v>385345.24787180772</v>
      </c>
      <c r="DO81" s="154">
        <v>152726.85010849615</v>
      </c>
      <c r="DP81" s="154">
        <v>354506.16553997662</v>
      </c>
      <c r="DQ81" s="154">
        <v>264985.23973460204</v>
      </c>
      <c r="DR81" s="154">
        <v>182341.35720247001</v>
      </c>
      <c r="DS81" s="154">
        <v>262281.77219996706</v>
      </c>
      <c r="DT81" s="154">
        <v>450516.5162326821</v>
      </c>
      <c r="DU81" s="154">
        <v>589033.27637289278</v>
      </c>
      <c r="DV81" s="154">
        <v>546035.20701886166</v>
      </c>
      <c r="DW81" s="154">
        <f>DK81+DL81+DM81+DN81+DO81+DP81+DQ81+DR81+DS81+DT81+DU81+DV81</f>
        <v>4431865.435152729</v>
      </c>
      <c r="DX81" s="154">
        <v>233431.82</v>
      </c>
      <c r="DY81" s="154">
        <v>397646.32</v>
      </c>
      <c r="DZ81" s="154">
        <v>252848.23</v>
      </c>
      <c r="EA81" s="154">
        <v>258891.55</v>
      </c>
      <c r="EB81" s="154">
        <v>262477.76</v>
      </c>
      <c r="EC81" s="154">
        <v>253185.48</v>
      </c>
      <c r="ED81" s="154">
        <v>220898.14</v>
      </c>
      <c r="EE81" s="154">
        <v>272225.88</v>
      </c>
      <c r="EF81" s="154">
        <v>224827.41</v>
      </c>
      <c r="EG81" s="154">
        <v>296239.33</v>
      </c>
      <c r="EH81" s="154">
        <v>265801.46000000002</v>
      </c>
      <c r="EI81" s="154">
        <v>715343.53</v>
      </c>
      <c r="EJ81" s="154">
        <f>DX81+DY81+DZ81+EA81+EB81+EC81+ED81+EE81+EF81+EG81+EH81+EI81</f>
        <v>3653816.91</v>
      </c>
      <c r="EK81" s="154">
        <v>330515.90999999997</v>
      </c>
      <c r="EL81" s="154">
        <v>487879.62</v>
      </c>
      <c r="EM81" s="154">
        <v>235654.75</v>
      </c>
      <c r="EN81" s="154">
        <v>233082.2</v>
      </c>
      <c r="EO81" s="154">
        <v>225182.69</v>
      </c>
      <c r="EP81" s="154">
        <v>232252.73</v>
      </c>
      <c r="EQ81" s="154">
        <v>254743.17</v>
      </c>
      <c r="ER81" s="154">
        <v>218489.43</v>
      </c>
      <c r="ES81" s="154">
        <v>211575.4</v>
      </c>
      <c r="ET81" s="154">
        <v>260957.88</v>
      </c>
      <c r="EU81" s="154">
        <v>219958.61</v>
      </c>
      <c r="EV81" s="154">
        <v>319606.73</v>
      </c>
      <c r="EW81" s="154">
        <f>EK81+EL81+EM81+EN81+EO81+EP81+EQ81+ER81+ES81+ET81+EU81+EV81</f>
        <v>3229899.1199999996</v>
      </c>
      <c r="EX81" s="154">
        <v>146941.69</v>
      </c>
      <c r="EY81" s="154">
        <v>259223.3</v>
      </c>
      <c r="EZ81" s="154">
        <v>172474.11</v>
      </c>
      <c r="FA81" s="154">
        <v>295240.82</v>
      </c>
      <c r="FB81" s="154">
        <v>197353.75</v>
      </c>
      <c r="FC81" s="154">
        <v>288994.23</v>
      </c>
      <c r="FD81" s="154">
        <v>213556.42</v>
      </c>
      <c r="FE81" s="154">
        <v>154533.01999999999</v>
      </c>
      <c r="FF81" s="154">
        <v>263783.48</v>
      </c>
      <c r="FG81" s="154">
        <v>290012.94</v>
      </c>
      <c r="FH81" s="154">
        <v>228666.8</v>
      </c>
      <c r="FI81" s="154">
        <v>246332.21</v>
      </c>
      <c r="FJ81" s="154">
        <f>EX81+EY81+EZ81+FA81+FB81+FC81+FD81+FE81+FF81+FG81+FH81+FI81</f>
        <v>2757112.7699999996</v>
      </c>
      <c r="FK81" s="154">
        <v>182241.22</v>
      </c>
      <c r="FL81" s="154">
        <v>205720.12</v>
      </c>
      <c r="FM81" s="154">
        <v>197359.15</v>
      </c>
      <c r="FN81" s="154">
        <v>333341.59999999998</v>
      </c>
      <c r="FO81" s="154">
        <v>221989.36</v>
      </c>
      <c r="FP81" s="154">
        <v>256365.87</v>
      </c>
      <c r="FQ81" s="154">
        <v>308432.89</v>
      </c>
      <c r="FR81" s="154">
        <v>249133.03</v>
      </c>
      <c r="FS81" s="154">
        <v>164208.51999999999</v>
      </c>
      <c r="FT81" s="154">
        <v>266932.13</v>
      </c>
      <c r="FU81" s="154">
        <v>288977.57</v>
      </c>
      <c r="FV81" s="154">
        <v>248576.78</v>
      </c>
      <c r="FW81" s="154">
        <f>FK81+FL81+FM81+FN81+FO81+FP81+FQ81+FR81+FS81+FT81+FU81+FV81</f>
        <v>2923278.2399999993</v>
      </c>
      <c r="FX81" s="154">
        <v>277225.83</v>
      </c>
      <c r="FY81" s="154">
        <v>181664.09</v>
      </c>
      <c r="FZ81" s="154">
        <v>238020.8</v>
      </c>
      <c r="GA81" s="154">
        <v>325821.53999999998</v>
      </c>
      <c r="GB81" s="154">
        <v>250178.37</v>
      </c>
      <c r="GC81" s="154">
        <v>239226.38</v>
      </c>
      <c r="GD81" s="154">
        <v>194498.52</v>
      </c>
      <c r="GE81" s="154">
        <v>305704.28000000003</v>
      </c>
      <c r="GF81" s="154">
        <v>275292.28999999998</v>
      </c>
      <c r="GG81" s="154">
        <v>241876.48000000001</v>
      </c>
      <c r="GH81" s="154">
        <v>172208.05</v>
      </c>
      <c r="GI81" s="154">
        <v>253981.74</v>
      </c>
      <c r="GJ81" s="154">
        <f>FY81+FZ81+GA81+GB81+GC81+GD81+GE81+GF81+GH81+GG81+GI81+FX81</f>
        <v>2955698.37</v>
      </c>
      <c r="GK81" s="154">
        <v>307316.81</v>
      </c>
      <c r="GL81" s="154">
        <v>249404.22</v>
      </c>
      <c r="GM81" s="154">
        <v>267802.98</v>
      </c>
      <c r="GN81" s="154">
        <v>254533.24</v>
      </c>
      <c r="GO81" s="154">
        <v>247227.45</v>
      </c>
      <c r="GP81" s="154">
        <v>270667.11</v>
      </c>
      <c r="GQ81" s="154">
        <v>200751.23</v>
      </c>
      <c r="GR81" s="154">
        <v>269503.7</v>
      </c>
      <c r="GS81" s="154">
        <v>304754.37</v>
      </c>
      <c r="GT81" s="154">
        <v>239749.21</v>
      </c>
      <c r="GU81" s="154">
        <v>255625.24</v>
      </c>
      <c r="GV81" s="154">
        <v>253762.78</v>
      </c>
      <c r="GW81" s="154">
        <f>GK81+GL81+GM81+GN81+GO81+GP81+GQ81+GR81+GS81+GT81+GU81+GV81</f>
        <v>3121098.3399999994</v>
      </c>
      <c r="GX81" s="154">
        <v>248575.28</v>
      </c>
      <c r="GY81" s="154">
        <v>203363.9</v>
      </c>
      <c r="GZ81" s="154">
        <v>316301.10000000003</v>
      </c>
      <c r="HA81" s="154">
        <v>269969.78000000003</v>
      </c>
      <c r="HB81" s="154">
        <v>245604.29000000004</v>
      </c>
      <c r="HC81" s="154">
        <v>214187.07999999984</v>
      </c>
      <c r="HD81" s="154">
        <v>241259.46999999997</v>
      </c>
      <c r="HE81" s="154">
        <v>318343.58000000007</v>
      </c>
      <c r="HF81" s="154">
        <v>185437.68000000017</v>
      </c>
      <c r="HG81" s="154">
        <v>93884.719999999739</v>
      </c>
      <c r="HH81" s="154">
        <v>484176.80000000028</v>
      </c>
      <c r="HI81" s="154">
        <v>268465.02</v>
      </c>
      <c r="HJ81" s="154">
        <f>GX81+GY81+GZ81+HA81+HB81+HC81+HD81+HE81+HF81+HG81+HH81+HI81</f>
        <v>3089568.7</v>
      </c>
      <c r="HK81" s="154">
        <v>290280.3</v>
      </c>
      <c r="HL81" s="154">
        <v>158088.82</v>
      </c>
      <c r="HM81" s="154">
        <v>286205.43000000005</v>
      </c>
      <c r="HN81" s="154">
        <v>236958.27999999991</v>
      </c>
      <c r="HO81" s="154">
        <v>281051.91000000003</v>
      </c>
      <c r="HP81" s="154">
        <v>250395.10000000009</v>
      </c>
      <c r="HQ81" s="154">
        <v>240115.05999999982</v>
      </c>
      <c r="HR81" s="154">
        <v>241567.91000000015</v>
      </c>
      <c r="HS81" s="154">
        <v>256191.64000000013</v>
      </c>
      <c r="HT81" s="154">
        <v>324945.71999999974</v>
      </c>
      <c r="HU81" s="154">
        <v>193254.66000000015</v>
      </c>
      <c r="HV81" s="154">
        <v>257688.12000000011</v>
      </c>
      <c r="HW81" s="154">
        <f>HK81+HL81+HM81+HN81+HO81+HP81+HQ81+HR81+HS81+HT81+HU81+HV81</f>
        <v>3016742.95</v>
      </c>
      <c r="HX81" s="154">
        <v>445142.4</v>
      </c>
      <c r="HY81" s="154">
        <v>285660.06999999995</v>
      </c>
      <c r="HZ81" s="154">
        <v>382472.94999999995</v>
      </c>
      <c r="IA81" s="154">
        <v>235548.97999999998</v>
      </c>
      <c r="IB81" s="154">
        <v>251905.66000000015</v>
      </c>
      <c r="IC81" s="154">
        <v>241392.85999999987</v>
      </c>
      <c r="ID81" s="154">
        <v>300247.30000000028</v>
      </c>
      <c r="IE81" s="154">
        <v>176756.08999999985</v>
      </c>
      <c r="IF81" s="154">
        <v>256469.79999999981</v>
      </c>
      <c r="IG81" s="154">
        <v>234234.18000000017</v>
      </c>
      <c r="IH81" s="154">
        <v>251792.43000000017</v>
      </c>
      <c r="II81" s="154">
        <v>291385.88999999966</v>
      </c>
      <c r="IJ81" s="154">
        <f>HX81+HY81+HZ81+IA81+IB81+IC81+ID81+IE81+IF81+IG81+IH81+II81</f>
        <v>3353008.61</v>
      </c>
      <c r="IK81" s="154">
        <v>230363.59</v>
      </c>
      <c r="IL81" s="154">
        <v>232501.94000000003</v>
      </c>
      <c r="IM81" s="154">
        <v>182674.03999999992</v>
      </c>
      <c r="IN81" s="154">
        <v>183954.97000000009</v>
      </c>
      <c r="IO81" s="154">
        <v>193137.32999999996</v>
      </c>
      <c r="IP81" s="154">
        <v>205333.21000000008</v>
      </c>
      <c r="IQ81" s="154">
        <v>177113.70999999996</v>
      </c>
      <c r="IR81" s="154">
        <v>186484.46999999997</v>
      </c>
      <c r="IS81" s="154">
        <v>193386.46999999997</v>
      </c>
      <c r="IT81" s="154">
        <v>176406.94999999995</v>
      </c>
      <c r="IU81" s="154">
        <v>194577.65000000014</v>
      </c>
      <c r="IV81" s="154">
        <v>599936.25</v>
      </c>
      <c r="IW81" s="154">
        <f>IK81+IL81+IM81+IN81+IO81+IP81+IQ81+IR81+IS81+IT81+IU81+IV81</f>
        <v>2755870.58</v>
      </c>
      <c r="IX81" s="154">
        <v>235750.12</v>
      </c>
      <c r="IY81" s="154">
        <v>211606.25</v>
      </c>
      <c r="IZ81" s="154">
        <v>285851.55000000005</v>
      </c>
      <c r="JA81" s="154">
        <v>176732.86</v>
      </c>
      <c r="JB81" s="154">
        <v>229045.85999999987</v>
      </c>
      <c r="JC81" s="154">
        <v>279721.87000000011</v>
      </c>
      <c r="JD81" s="154">
        <v>176242.86999999988</v>
      </c>
      <c r="JE81" s="154">
        <v>222317.07000000007</v>
      </c>
      <c r="JF81" s="154">
        <v>214417.43999999994</v>
      </c>
      <c r="JG81" s="154">
        <v>219005.17999999993</v>
      </c>
      <c r="JH81" s="154">
        <v>146006</v>
      </c>
      <c r="JI81" s="154">
        <v>266797.93999999994</v>
      </c>
      <c r="JJ81" s="154">
        <f>IX81+IY81+IZ81+JA81+JB81+JC81+JD81+JE81+JF81+JG81+JH81+JI81</f>
        <v>2663495.0099999998</v>
      </c>
      <c r="JK81" s="154">
        <v>164901.07999999999</v>
      </c>
      <c r="JL81" s="154">
        <v>222168.73</v>
      </c>
      <c r="JM81" s="154">
        <v>279274.39999999997</v>
      </c>
      <c r="JN81" s="154">
        <v>175632.03000000003</v>
      </c>
      <c r="JO81" s="154">
        <v>226488.44999999995</v>
      </c>
      <c r="JP81" s="154">
        <v>217134.93000000017</v>
      </c>
      <c r="JQ81" s="154">
        <v>219614.26999999979</v>
      </c>
      <c r="JR81" s="154">
        <v>280416.38000000012</v>
      </c>
      <c r="JS81" s="154">
        <v>172696.04000000004</v>
      </c>
      <c r="JT81" s="154">
        <v>220066.54999999981</v>
      </c>
      <c r="JU81" s="154">
        <v>228571.12000000011</v>
      </c>
      <c r="JV81" s="154">
        <v>326406.35000000009</v>
      </c>
      <c r="JW81" s="237">
        <f>JK81+JL81+JM81+JN81+JO81+JP81+JQ81+JR81+JS81+JT81+JU81+JV81</f>
        <v>2733370.33</v>
      </c>
      <c r="JX81" s="237">
        <v>165569.29</v>
      </c>
      <c r="JY81" s="154">
        <v>237034.68999999997</v>
      </c>
      <c r="JZ81" s="154">
        <v>243825.25</v>
      </c>
      <c r="KA81" s="154">
        <v>283220.51</v>
      </c>
      <c r="KB81" s="154">
        <v>174478.92999999993</v>
      </c>
      <c r="KC81" s="154">
        <v>208199.91000000015</v>
      </c>
      <c r="KD81" s="154">
        <v>200536.91999999993</v>
      </c>
      <c r="KE81" s="154">
        <v>197387.89999999991</v>
      </c>
      <c r="KF81" s="154">
        <v>210083.22999999998</v>
      </c>
      <c r="KG81" s="154">
        <v>266724.04000000004</v>
      </c>
      <c r="KH81" s="154">
        <v>166420.68999999994</v>
      </c>
      <c r="KI81" s="154">
        <v>261448.36000000034</v>
      </c>
      <c r="KJ81" s="237">
        <f>JX81+JY81+JZ81+KA81+KB81+KC81+KD81+KE81+KF81+KG81+KH81+KI81</f>
        <v>2614929.7200000002</v>
      </c>
      <c r="KK81" s="237">
        <v>151806.75</v>
      </c>
      <c r="KL81" s="154">
        <v>212044.19</v>
      </c>
      <c r="KM81" s="154">
        <v>211893.24000000005</v>
      </c>
      <c r="KN81" s="154">
        <v>248684.54999999993</v>
      </c>
      <c r="KO81" s="154">
        <v>103550.30000000005</v>
      </c>
      <c r="KP81" s="154">
        <v>182110.6399999999</v>
      </c>
      <c r="KQ81" s="154">
        <v>238216.67000000016</v>
      </c>
      <c r="KR81" s="154">
        <v>146924.3899999999</v>
      </c>
      <c r="KS81" s="154">
        <v>243981.45999999996</v>
      </c>
      <c r="KT81" s="154">
        <v>227316.96999999997</v>
      </c>
      <c r="KU81" s="154">
        <v>142633.67000000016</v>
      </c>
      <c r="KV81" s="154">
        <v>283893.21999999974</v>
      </c>
      <c r="KW81" s="237">
        <f>KK81+KL81+KM81+KN81+KO81+KP81+KQ81+KR81+KS81+KT81+KU81+KV81</f>
        <v>2393056.0499999998</v>
      </c>
      <c r="KX81" s="237">
        <v>103215.78</v>
      </c>
      <c r="KY81" s="154">
        <v>107276.25</v>
      </c>
      <c r="KZ81" s="154">
        <v>251934.25999999998</v>
      </c>
      <c r="LA81" s="154">
        <v>286076.39999999997</v>
      </c>
      <c r="LB81" s="154">
        <v>141588.18000000005</v>
      </c>
      <c r="LC81" s="154">
        <v>193346.33999999997</v>
      </c>
      <c r="LD81" s="154">
        <v>286708.01</v>
      </c>
      <c r="LE81" s="154">
        <v>149116.40999999992</v>
      </c>
      <c r="LF81" s="154">
        <v>202660.41000000015</v>
      </c>
      <c r="LG81" s="154">
        <v>265767.08000000007</v>
      </c>
      <c r="LH81" s="154">
        <v>149583.75</v>
      </c>
      <c r="LI81" s="154">
        <v>260004.35999999987</v>
      </c>
      <c r="LJ81" s="237">
        <f>KX81+KY81+KZ81+LA81+LB81+LC81+LD81+LE81+LF81+LG81+LH81+LI81</f>
        <v>2397277.23</v>
      </c>
      <c r="LK81" s="237">
        <v>147161.76</v>
      </c>
      <c r="LL81" s="154">
        <v>160402.27999999997</v>
      </c>
      <c r="LM81" s="154">
        <v>259646.89000000007</v>
      </c>
      <c r="LN81" s="154">
        <v>262891.08999999997</v>
      </c>
      <c r="LO81" s="154">
        <v>152932.65000000002</v>
      </c>
      <c r="LP81" s="154">
        <v>204043.23999999987</v>
      </c>
      <c r="LQ81" s="154">
        <v>176179.97999999998</v>
      </c>
      <c r="LR81" s="154">
        <v>254972.2200000002</v>
      </c>
      <c r="LS81" s="154">
        <v>220293.40999999992</v>
      </c>
      <c r="LT81" s="154">
        <v>212989.60999999987</v>
      </c>
      <c r="LU81" s="154">
        <v>222351.72999999998</v>
      </c>
      <c r="LV81" s="154">
        <v>265574.03000000026</v>
      </c>
      <c r="LW81" s="237">
        <f>LK81+LL81+LM81+LN81+LO81+LP81+LQ81+LR81+LS81+LT81+LU81+LV81</f>
        <v>2539438.89</v>
      </c>
      <c r="LX81" s="237">
        <v>155756.87</v>
      </c>
      <c r="LY81" s="154">
        <v>214969.91000000003</v>
      </c>
      <c r="LZ81" s="154">
        <v>0</v>
      </c>
      <c r="MA81" s="154">
        <v>0</v>
      </c>
      <c r="MB81" s="154">
        <v>0</v>
      </c>
      <c r="MC81" s="154">
        <v>0</v>
      </c>
      <c r="MD81" s="154">
        <v>0</v>
      </c>
      <c r="ME81" s="154">
        <v>0</v>
      </c>
      <c r="MF81" s="154">
        <v>0</v>
      </c>
      <c r="MG81" s="154">
        <v>0</v>
      </c>
      <c r="MH81" s="154">
        <v>0</v>
      </c>
      <c r="MI81" s="154">
        <v>0</v>
      </c>
      <c r="MJ81" s="203">
        <f>LX81+LY81+LZ81+MA81+MB81+MC81+MD81+ME81+MF81+MG81+MH81+MI81</f>
        <v>370726.78</v>
      </c>
    </row>
    <row r="82" spans="1:348" x14ac:dyDescent="0.2">
      <c r="A82" s="33"/>
      <c r="B82" s="34"/>
      <c r="C82" s="35" t="s">
        <v>68</v>
      </c>
      <c r="D82" s="35" t="s">
        <v>68</v>
      </c>
      <c r="E82" s="150"/>
      <c r="F82" s="150"/>
      <c r="G82" s="150"/>
      <c r="H82" s="150"/>
      <c r="I82" s="150"/>
      <c r="J82" s="150"/>
      <c r="K82" s="150"/>
      <c r="L82" s="150"/>
      <c r="M82" s="150"/>
      <c r="N82" s="150"/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  <c r="BM82" s="150"/>
      <c r="BN82" s="150"/>
      <c r="BO82" s="150"/>
      <c r="BP82" s="150"/>
      <c r="BQ82" s="150"/>
      <c r="BR82" s="150"/>
      <c r="BS82" s="150"/>
      <c r="BT82" s="150"/>
      <c r="BU82" s="150"/>
      <c r="BV82" s="150"/>
      <c r="BW82" s="150"/>
      <c r="BX82" s="150"/>
      <c r="BY82" s="150"/>
      <c r="BZ82" s="150"/>
      <c r="CA82" s="150"/>
      <c r="CB82" s="150"/>
      <c r="CC82" s="150"/>
      <c r="CD82" s="150"/>
      <c r="CE82" s="150"/>
      <c r="CF82" s="150"/>
      <c r="CG82" s="150"/>
      <c r="CH82" s="150"/>
      <c r="CI82" s="150"/>
      <c r="CJ82" s="150"/>
      <c r="CK82" s="150"/>
      <c r="CL82" s="150"/>
      <c r="CM82" s="150"/>
      <c r="CN82" s="150"/>
      <c r="CO82" s="150"/>
      <c r="CP82" s="150"/>
      <c r="CQ82" s="150"/>
      <c r="CR82" s="150"/>
      <c r="CS82" s="150"/>
      <c r="CT82" s="150"/>
      <c r="CU82" s="150"/>
      <c r="CV82" s="150"/>
      <c r="CW82" s="150"/>
      <c r="CX82" s="150"/>
      <c r="CY82" s="150"/>
      <c r="CZ82" s="150"/>
      <c r="DA82" s="150"/>
      <c r="DB82" s="150"/>
      <c r="DC82" s="150"/>
      <c r="DD82" s="150"/>
      <c r="DE82" s="150"/>
      <c r="DF82" s="150"/>
      <c r="DG82" s="150"/>
      <c r="DH82" s="150"/>
      <c r="DI82" s="150"/>
      <c r="DJ82" s="150"/>
      <c r="DK82" s="150"/>
      <c r="DL82" s="150"/>
      <c r="DM82" s="150"/>
      <c r="DN82" s="150"/>
      <c r="DO82" s="150"/>
      <c r="DP82" s="150"/>
      <c r="DQ82" s="150"/>
      <c r="DR82" s="150"/>
      <c r="DS82" s="150"/>
      <c r="DT82" s="150"/>
      <c r="DU82" s="150"/>
      <c r="DV82" s="150"/>
      <c r="DW82" s="150"/>
      <c r="DX82" s="150"/>
      <c r="DY82" s="150"/>
      <c r="DZ82" s="150"/>
      <c r="EA82" s="150"/>
      <c r="EB82" s="150"/>
      <c r="EC82" s="150"/>
      <c r="ED82" s="150"/>
      <c r="EE82" s="150"/>
      <c r="EF82" s="150"/>
      <c r="EG82" s="150"/>
      <c r="EH82" s="150"/>
      <c r="EI82" s="150"/>
      <c r="EJ82" s="150"/>
      <c r="EK82" s="150"/>
      <c r="EL82" s="150"/>
      <c r="EM82" s="150"/>
      <c r="EN82" s="150"/>
      <c r="EO82" s="150"/>
      <c r="EP82" s="150"/>
      <c r="EQ82" s="150"/>
      <c r="ER82" s="150"/>
      <c r="ES82" s="150"/>
      <c r="ET82" s="150"/>
      <c r="EU82" s="150"/>
      <c r="EV82" s="150"/>
      <c r="EW82" s="150"/>
      <c r="EX82" s="150"/>
      <c r="EY82" s="150"/>
      <c r="EZ82" s="150"/>
      <c r="FA82" s="150"/>
      <c r="FB82" s="150"/>
      <c r="FC82" s="150"/>
      <c r="FD82" s="150"/>
      <c r="FE82" s="150"/>
      <c r="FF82" s="150"/>
      <c r="FG82" s="150"/>
      <c r="FH82" s="150"/>
      <c r="FI82" s="150"/>
      <c r="FJ82" s="150"/>
      <c r="FK82" s="150"/>
      <c r="FL82" s="150"/>
      <c r="FM82" s="150"/>
      <c r="FN82" s="150"/>
      <c r="FO82" s="150"/>
      <c r="FP82" s="150"/>
      <c r="FQ82" s="150"/>
      <c r="FR82" s="150"/>
      <c r="FS82" s="150"/>
      <c r="FT82" s="150"/>
      <c r="FU82" s="150"/>
      <c r="FV82" s="150"/>
      <c r="FW82" s="150"/>
      <c r="FX82" s="150"/>
      <c r="FY82" s="150"/>
      <c r="FZ82" s="150"/>
      <c r="GA82" s="150"/>
      <c r="GB82" s="150"/>
      <c r="GC82" s="150"/>
      <c r="GD82" s="150"/>
      <c r="GE82" s="150"/>
      <c r="GF82" s="150"/>
      <c r="GG82" s="150"/>
      <c r="GH82" s="150"/>
      <c r="GI82" s="150"/>
      <c r="GJ82" s="150"/>
      <c r="GK82" s="150"/>
      <c r="GL82" s="150"/>
      <c r="GM82" s="150"/>
      <c r="GN82" s="150"/>
      <c r="GO82" s="150"/>
      <c r="GP82" s="150"/>
      <c r="GQ82" s="150"/>
      <c r="GR82" s="150"/>
      <c r="GS82" s="150"/>
      <c r="GT82" s="150"/>
      <c r="GU82" s="150"/>
      <c r="GV82" s="150"/>
      <c r="GW82" s="150"/>
      <c r="GX82" s="150"/>
      <c r="GY82" s="150"/>
      <c r="GZ82" s="150"/>
      <c r="HA82" s="150"/>
      <c r="HB82" s="150"/>
      <c r="HC82" s="150"/>
      <c r="HD82" s="150"/>
      <c r="HE82" s="150"/>
      <c r="HF82" s="150"/>
      <c r="HG82" s="150"/>
      <c r="HH82" s="150"/>
      <c r="HI82" s="150"/>
      <c r="HJ82" s="150"/>
      <c r="HK82" s="150"/>
      <c r="HL82" s="150"/>
      <c r="HM82" s="150"/>
      <c r="HN82" s="150"/>
      <c r="HO82" s="150"/>
      <c r="HP82" s="150"/>
      <c r="HQ82" s="150"/>
      <c r="HR82" s="150"/>
      <c r="HS82" s="150"/>
      <c r="HT82" s="150"/>
      <c r="HU82" s="150"/>
      <c r="HV82" s="150"/>
      <c r="HW82" s="150"/>
      <c r="HX82" s="150"/>
      <c r="HY82" s="150"/>
      <c r="HZ82" s="150"/>
      <c r="IA82" s="150"/>
      <c r="IB82" s="150"/>
      <c r="IC82" s="150"/>
      <c r="ID82" s="150"/>
      <c r="IE82" s="150"/>
      <c r="IF82" s="150"/>
      <c r="IG82" s="150"/>
      <c r="IH82" s="150"/>
      <c r="II82" s="150"/>
      <c r="IJ82" s="150"/>
      <c r="IK82" s="150"/>
      <c r="IL82" s="150"/>
      <c r="IM82" s="150"/>
      <c r="IN82" s="150"/>
      <c r="IO82" s="150"/>
      <c r="IP82" s="150"/>
      <c r="IQ82" s="150"/>
      <c r="IR82" s="150"/>
      <c r="IS82" s="150"/>
      <c r="IT82" s="150"/>
      <c r="IU82" s="150"/>
      <c r="IV82" s="150"/>
      <c r="IW82" s="150"/>
      <c r="IX82" s="150"/>
      <c r="IY82" s="150"/>
      <c r="IZ82" s="150"/>
      <c r="JA82" s="150"/>
      <c r="JB82" s="150"/>
      <c r="JC82" s="150"/>
      <c r="JD82" s="150"/>
      <c r="JE82" s="150"/>
      <c r="JF82" s="150"/>
      <c r="JG82" s="150"/>
      <c r="JH82" s="150"/>
      <c r="JI82" s="150"/>
      <c r="JJ82" s="150"/>
      <c r="JK82" s="150"/>
      <c r="JL82" s="150"/>
      <c r="JM82" s="150"/>
      <c r="JN82" s="150"/>
      <c r="JO82" s="150"/>
      <c r="JP82" s="150"/>
      <c r="JQ82" s="150"/>
      <c r="JR82" s="150"/>
      <c r="JS82" s="150"/>
      <c r="JT82" s="150"/>
      <c r="JU82" s="150"/>
      <c r="JV82" s="150"/>
      <c r="JW82" s="234"/>
      <c r="JX82" s="234"/>
      <c r="JY82" s="150"/>
      <c r="JZ82" s="150"/>
      <c r="KA82" s="150"/>
      <c r="KB82" s="150"/>
      <c r="KC82" s="150"/>
      <c r="KD82" s="150"/>
      <c r="KE82" s="150"/>
      <c r="KF82" s="150"/>
      <c r="KG82" s="150"/>
      <c r="KH82" s="150"/>
      <c r="KI82" s="150"/>
      <c r="KJ82" s="234"/>
      <c r="KK82" s="234"/>
      <c r="KL82" s="150"/>
      <c r="KM82" s="150"/>
      <c r="KN82" s="150"/>
      <c r="KO82" s="150"/>
      <c r="KP82" s="150"/>
      <c r="KQ82" s="150"/>
      <c r="KR82" s="150"/>
      <c r="KS82" s="150"/>
      <c r="KT82" s="150"/>
      <c r="KU82" s="150"/>
      <c r="KV82" s="150"/>
      <c r="KW82" s="234"/>
      <c r="KX82" s="234"/>
      <c r="KY82" s="150"/>
      <c r="KZ82" s="150"/>
      <c r="LA82" s="150"/>
      <c r="LB82" s="150"/>
      <c r="LC82" s="150"/>
      <c r="LD82" s="150"/>
      <c r="LE82" s="150"/>
      <c r="LF82" s="150"/>
      <c r="LG82" s="150"/>
      <c r="LH82" s="150"/>
      <c r="LI82" s="150"/>
      <c r="LJ82" s="234"/>
      <c r="LK82" s="234"/>
      <c r="LL82" s="150"/>
      <c r="LM82" s="150"/>
      <c r="LN82" s="150"/>
      <c r="LO82" s="150"/>
      <c r="LP82" s="150"/>
      <c r="LQ82" s="150"/>
      <c r="LR82" s="150"/>
      <c r="LS82" s="150"/>
      <c r="LT82" s="150"/>
      <c r="LU82" s="150"/>
      <c r="LV82" s="150"/>
      <c r="LW82" s="234"/>
      <c r="LX82" s="234"/>
      <c r="LY82" s="150"/>
      <c r="LZ82" s="150"/>
      <c r="MA82" s="150"/>
      <c r="MB82" s="150"/>
      <c r="MC82" s="150"/>
      <c r="MD82" s="150"/>
      <c r="ME82" s="150"/>
      <c r="MF82" s="150"/>
      <c r="MG82" s="150"/>
      <c r="MH82" s="150"/>
      <c r="MI82" s="150"/>
      <c r="MJ82" s="200"/>
    </row>
    <row r="83" spans="1:348" ht="18" x14ac:dyDescent="0.25">
      <c r="A83" s="36">
        <v>714</v>
      </c>
      <c r="B83" s="37"/>
      <c r="C83" s="2" t="s">
        <v>326</v>
      </c>
      <c r="D83" s="2" t="s">
        <v>375</v>
      </c>
      <c r="E83" s="153">
        <f t="shared" ref="E83:M83" si="396">E85+E87</f>
        <v>2740039.2255049241</v>
      </c>
      <c r="F83" s="153">
        <f t="shared" si="396"/>
        <v>4016695.8771490571</v>
      </c>
      <c r="G83" s="153">
        <f t="shared" si="396"/>
        <v>2400312.9694541814</v>
      </c>
      <c r="H83" s="153">
        <v>3535236.1876147557</v>
      </c>
      <c r="I83" s="153">
        <f t="shared" si="396"/>
        <v>8531797.6965448186</v>
      </c>
      <c r="J83" s="153">
        <f t="shared" si="396"/>
        <v>6403355.0325488243</v>
      </c>
      <c r="K83" s="153">
        <f t="shared" si="396"/>
        <v>363532.79919879819</v>
      </c>
      <c r="L83" s="153">
        <f t="shared" si="396"/>
        <v>228480.22033049577</v>
      </c>
      <c r="M83" s="153">
        <f t="shared" si="396"/>
        <v>704494.24136204307</v>
      </c>
      <c r="N83" s="153">
        <f t="shared" ref="N83:V83" si="397">N85+N87</f>
        <v>277553.8307461192</v>
      </c>
      <c r="O83" s="153">
        <f t="shared" si="397"/>
        <v>136901.18511099985</v>
      </c>
      <c r="P83" s="153">
        <f t="shared" si="397"/>
        <v>400938.90836254385</v>
      </c>
      <c r="Q83" s="153">
        <f t="shared" si="397"/>
        <v>239818.06042396929</v>
      </c>
      <c r="R83" s="153">
        <f t="shared" si="397"/>
        <v>570251.21014855616</v>
      </c>
      <c r="S83" s="153">
        <f t="shared" si="397"/>
        <v>1478434.3181438828</v>
      </c>
      <c r="T83" s="153">
        <f t="shared" si="397"/>
        <v>188311.63411784347</v>
      </c>
      <c r="U83" s="153">
        <f t="shared" si="397"/>
        <v>1854268.9033550327</v>
      </c>
      <c r="V83" s="153">
        <f t="shared" si="397"/>
        <v>10313532.799198799</v>
      </c>
      <c r="W83" s="153">
        <f>K83+L83+M83+N83+O83+P83+Q83+R83+S83+T83+U83+V83</f>
        <v>16756518.110499082</v>
      </c>
      <c r="X83" s="153">
        <f t="shared" ref="X83:AI83" si="398">X85+X87</f>
        <v>256589.05024202971</v>
      </c>
      <c r="Y83" s="153">
        <f t="shared" si="398"/>
        <v>256589.05024202971</v>
      </c>
      <c r="Z83" s="153">
        <f t="shared" si="398"/>
        <v>378926.72341846104</v>
      </c>
      <c r="AA83" s="153">
        <f t="shared" si="398"/>
        <v>4732373.5603405107</v>
      </c>
      <c r="AB83" s="153">
        <f t="shared" si="398"/>
        <v>37093.139709564348</v>
      </c>
      <c r="AC83" s="153">
        <f t="shared" si="398"/>
        <v>566257.71991320315</v>
      </c>
      <c r="AD83" s="153">
        <f t="shared" si="398"/>
        <v>415982.3067935236</v>
      </c>
      <c r="AE83" s="153">
        <f t="shared" si="398"/>
        <v>209977.46619929897</v>
      </c>
      <c r="AF83" s="153">
        <f t="shared" si="398"/>
        <v>371995.49323985982</v>
      </c>
      <c r="AG83" s="153">
        <f t="shared" si="398"/>
        <v>1430249.5409781339</v>
      </c>
      <c r="AH83" s="153">
        <f t="shared" si="398"/>
        <v>137013.85411450511</v>
      </c>
      <c r="AI83" s="153">
        <f t="shared" si="398"/>
        <v>4443844.934067769</v>
      </c>
      <c r="AJ83" s="153">
        <f>X83+Y83+Z83+AA83+AB83+AC83+AD83+AE83+AF83+AG83+AH83+AI83</f>
        <v>13236892.839258889</v>
      </c>
      <c r="AK83" s="153">
        <f t="shared" ref="AK83:AV83" si="399">AK85+AK87</f>
        <v>184751.2936070773</v>
      </c>
      <c r="AL83" s="153">
        <f t="shared" si="399"/>
        <v>99874.812218327497</v>
      </c>
      <c r="AM83" s="153">
        <f t="shared" si="399"/>
        <v>161065.76531463861</v>
      </c>
      <c r="AN83" s="153">
        <f t="shared" si="399"/>
        <v>62260.056751794364</v>
      </c>
      <c r="AO83" s="153">
        <f t="shared" si="399"/>
        <v>117360.04423301623</v>
      </c>
      <c r="AP83" s="153">
        <f t="shared" si="399"/>
        <v>1294283.0913036224</v>
      </c>
      <c r="AQ83" s="153">
        <f t="shared" si="399"/>
        <v>1882995.3263228177</v>
      </c>
      <c r="AR83" s="153">
        <f t="shared" si="399"/>
        <v>482170.64062760829</v>
      </c>
      <c r="AS83" s="153">
        <f t="shared" si="399"/>
        <v>1298048.3456017359</v>
      </c>
      <c r="AT83" s="153">
        <f t="shared" si="399"/>
        <v>1587792.3276581534</v>
      </c>
      <c r="AU83" s="153">
        <f t="shared" si="399"/>
        <v>1407525.8747287602</v>
      </c>
      <c r="AV83" s="153">
        <f t="shared" si="399"/>
        <v>334539.30896344519</v>
      </c>
      <c r="AW83" s="153">
        <f>AK83+AL83+AM83+AN83+AO83+AP83+AQ83+AR83+AS83+AT83+AU83+AV83</f>
        <v>8912666.8873309977</v>
      </c>
      <c r="AX83" s="153">
        <f t="shared" ref="AX83:BC83" si="400">AX85+AX87</f>
        <v>106057.19925721918</v>
      </c>
      <c r="AY83" s="153">
        <f t="shared" si="400"/>
        <v>117228.2851360374</v>
      </c>
      <c r="AZ83" s="153">
        <f t="shared" si="400"/>
        <v>234000.46127524623</v>
      </c>
      <c r="BA83" s="153">
        <f t="shared" si="400"/>
        <v>90270.409238858294</v>
      </c>
      <c r="BB83" s="153">
        <f t="shared" si="400"/>
        <v>212943.99407444499</v>
      </c>
      <c r="BC83" s="153">
        <f t="shared" si="400"/>
        <v>240932.81680854622</v>
      </c>
      <c r="BD83" s="153">
        <f t="shared" ref="BD83:BI83" si="401">BD85+BD87</f>
        <v>1871663.1316975465</v>
      </c>
      <c r="BE83" s="153">
        <f t="shared" si="401"/>
        <v>198762.62602236687</v>
      </c>
      <c r="BF83" s="153">
        <f t="shared" si="401"/>
        <v>153669.01731764313</v>
      </c>
      <c r="BG83" s="153">
        <f t="shared" si="401"/>
        <v>159902.35353029548</v>
      </c>
      <c r="BH83" s="153">
        <f t="shared" si="401"/>
        <v>168559.4586045738</v>
      </c>
      <c r="BI83" s="153">
        <f t="shared" si="401"/>
        <v>3585757.5929727927</v>
      </c>
      <c r="BJ83" s="153">
        <f>AX83+AY83+AZ83+BA83+BB83+BC83+BD83+BE83+BF83+BG83+BH83+BI83</f>
        <v>7139747.3459355701</v>
      </c>
      <c r="BK83" s="153">
        <f>BK85+BK87</f>
        <v>196378.69303955935</v>
      </c>
      <c r="BL83" s="153">
        <f t="shared" ref="BL83:BU83" si="402">BL85+BL87</f>
        <v>63676.906609914884</v>
      </c>
      <c r="BM83" s="153">
        <f t="shared" si="402"/>
        <v>220264.17785010854</v>
      </c>
      <c r="BN83" s="153">
        <f t="shared" si="402"/>
        <v>312323.00070939737</v>
      </c>
      <c r="BO83" s="153">
        <f t="shared" si="402"/>
        <v>606718.62564680376</v>
      </c>
      <c r="BP83" s="153">
        <f t="shared" si="402"/>
        <v>5719040.2267568009</v>
      </c>
      <c r="BQ83" s="153">
        <f t="shared" si="402"/>
        <v>260327.51539809606</v>
      </c>
      <c r="BR83" s="153">
        <f t="shared" si="402"/>
        <v>132523.96327825176</v>
      </c>
      <c r="BS83" s="153">
        <f t="shared" si="402"/>
        <v>626852.32177432789</v>
      </c>
      <c r="BT83" s="153">
        <f t="shared" si="402"/>
        <v>168232.53463528564</v>
      </c>
      <c r="BU83" s="153">
        <f t="shared" si="402"/>
        <v>333239.84560173639</v>
      </c>
      <c r="BV83" s="153">
        <f>BV85+BV87</f>
        <v>2266508.6263979301</v>
      </c>
      <c r="BW83" s="153">
        <f>BK83+BL83+BM83+BN83+BO83+BP83+BQ83+BR83+BS83+BT83+BU83+BV83</f>
        <v>10906086.437698213</v>
      </c>
      <c r="BX83" s="153">
        <f t="shared" ref="BX83:CI83" si="403">BX85+BX87</f>
        <v>862441.51160073455</v>
      </c>
      <c r="BY83" s="153">
        <f t="shared" si="403"/>
        <v>293734.69616925396</v>
      </c>
      <c r="BZ83" s="153">
        <f t="shared" si="403"/>
        <v>246855.52270071776</v>
      </c>
      <c r="CA83" s="153">
        <f t="shared" si="403"/>
        <v>1232924.754465031</v>
      </c>
      <c r="CB83" s="153">
        <f t="shared" si="403"/>
        <v>770622.5300033387</v>
      </c>
      <c r="CC83" s="153">
        <f t="shared" si="403"/>
        <v>1043295.7190786178</v>
      </c>
      <c r="CD83" s="153">
        <f t="shared" si="403"/>
        <v>1165769.9926139209</v>
      </c>
      <c r="CE83" s="153">
        <f t="shared" si="403"/>
        <v>518225.69579369051</v>
      </c>
      <c r="CF83" s="153">
        <f t="shared" si="403"/>
        <v>1964865.5464446677</v>
      </c>
      <c r="CG83" s="153">
        <f t="shared" si="403"/>
        <v>391251.54352361825</v>
      </c>
      <c r="CH83" s="153">
        <f t="shared" si="403"/>
        <v>612844.73823234846</v>
      </c>
      <c r="CI83" s="153">
        <f t="shared" si="403"/>
        <v>591186.74127858481</v>
      </c>
      <c r="CJ83" s="153">
        <f>BX83+BY83+BZ83+CA83+CB83+CC83+CD83+CE83+CF83+CG83+CH83+CI83</f>
        <v>9694018.9919045232</v>
      </c>
      <c r="CK83" s="153">
        <f t="shared" ref="CK83:CV83" si="404">CK85+CK87</f>
        <v>247068.82811717576</v>
      </c>
      <c r="CL83" s="153">
        <f t="shared" si="404"/>
        <v>271475.88478551165</v>
      </c>
      <c r="CM83" s="153">
        <f t="shared" si="404"/>
        <v>666456.69788015354</v>
      </c>
      <c r="CN83" s="153">
        <f t="shared" si="404"/>
        <v>4894765.8358788174</v>
      </c>
      <c r="CO83" s="153">
        <f t="shared" si="404"/>
        <v>1698180.6042396929</v>
      </c>
      <c r="CP83" s="153">
        <f t="shared" si="404"/>
        <v>1910540.8112168254</v>
      </c>
      <c r="CQ83" s="153">
        <f t="shared" si="404"/>
        <v>3471351.0975212832</v>
      </c>
      <c r="CR83" s="153">
        <f t="shared" si="404"/>
        <v>1720518.2774161245</v>
      </c>
      <c r="CS83" s="153">
        <f t="shared" si="404"/>
        <v>1745084.2931063261</v>
      </c>
      <c r="CT83" s="153">
        <f t="shared" si="404"/>
        <v>3610853.7806710065</v>
      </c>
      <c r="CU83" s="153">
        <f t="shared" si="404"/>
        <v>3320789.5176097481</v>
      </c>
      <c r="CV83" s="153">
        <f t="shared" si="404"/>
        <v>1642005.2028459373</v>
      </c>
      <c r="CW83" s="153">
        <f>CK83+CL83+CM83+CN83+CO83+CP83+CQ83+CR83+CS83+CT83+CU83+CV83</f>
        <v>25199090.831288606</v>
      </c>
      <c r="CX83" s="153">
        <f t="shared" ref="CX83:DI83" si="405">CX85+CX87</f>
        <v>1593204.8952595557</v>
      </c>
      <c r="CY83" s="153">
        <f t="shared" si="405"/>
        <v>1382146.6515606744</v>
      </c>
      <c r="CZ83" s="153">
        <f t="shared" si="405"/>
        <v>2516178.9207978635</v>
      </c>
      <c r="DA83" s="153">
        <f t="shared" si="405"/>
        <v>2050558.4630278749</v>
      </c>
      <c r="DB83" s="153">
        <f t="shared" si="405"/>
        <v>2075182.1480136877</v>
      </c>
      <c r="DC83" s="153">
        <f t="shared" si="405"/>
        <v>1870645.0141462195</v>
      </c>
      <c r="DD83" s="153">
        <f t="shared" si="405"/>
        <v>4103401.0514939087</v>
      </c>
      <c r="DE83" s="153">
        <f t="shared" si="405"/>
        <v>2436018.4696210967</v>
      </c>
      <c r="DF83" s="153">
        <f t="shared" si="405"/>
        <v>1664096.9389500921</v>
      </c>
      <c r="DG83" s="153">
        <f t="shared" si="405"/>
        <v>1703419.6584460037</v>
      </c>
      <c r="DH83" s="153">
        <f t="shared" si="405"/>
        <v>1974338.8026623267</v>
      </c>
      <c r="DI83" s="153">
        <f t="shared" si="405"/>
        <v>2596178.930145218</v>
      </c>
      <c r="DJ83" s="153">
        <f>CX83+CY83+CZ83+DA83+DB83+DC83+DD83+DE83+DF83+DG83+DH83+DI83</f>
        <v>25965369.944124524</v>
      </c>
      <c r="DK83" s="153">
        <f t="shared" ref="DK83:DV83" si="406">DK85+DK87</f>
        <v>1720082.1603238194</v>
      </c>
      <c r="DL83" s="153">
        <f t="shared" si="406"/>
        <v>2070589.9614421634</v>
      </c>
      <c r="DM83" s="153">
        <f t="shared" si="406"/>
        <v>3095351.8393423464</v>
      </c>
      <c r="DN83" s="153">
        <f t="shared" si="406"/>
        <v>1657659.0773243201</v>
      </c>
      <c r="DO83" s="153">
        <f t="shared" si="406"/>
        <v>1930585.7467451175</v>
      </c>
      <c r="DP83" s="153">
        <f t="shared" si="406"/>
        <v>4003370.6946669999</v>
      </c>
      <c r="DQ83" s="153">
        <f t="shared" si="406"/>
        <v>4056103.1132114846</v>
      </c>
      <c r="DR83" s="153">
        <f t="shared" si="406"/>
        <v>2475241.0895092641</v>
      </c>
      <c r="DS83" s="153">
        <f t="shared" si="406"/>
        <v>1517743.9387831758</v>
      </c>
      <c r="DT83" s="153">
        <f t="shared" si="406"/>
        <v>1637810.8662159916</v>
      </c>
      <c r="DU83" s="153">
        <f t="shared" si="406"/>
        <v>4019728.5065097646</v>
      </c>
      <c r="DV83" s="153">
        <f t="shared" si="406"/>
        <v>1909423.7379819704</v>
      </c>
      <c r="DW83" s="153">
        <f>DK83+DL83+DM83+DN83+DO83+DP83+DQ83+DR83+DS83+DT83+DU83+DV83</f>
        <v>30093690.73205642</v>
      </c>
      <c r="DX83" s="153">
        <f t="shared" ref="DX83:EI83" si="407">DX85+DX87</f>
        <v>1449481.83</v>
      </c>
      <c r="DY83" s="153">
        <f t="shared" si="407"/>
        <v>2079480.26</v>
      </c>
      <c r="DZ83" s="153">
        <f t="shared" si="407"/>
        <v>2115784.36</v>
      </c>
      <c r="EA83" s="153">
        <f t="shared" si="407"/>
        <v>2803058.03</v>
      </c>
      <c r="EB83" s="153">
        <f t="shared" si="407"/>
        <v>3104100.41</v>
      </c>
      <c r="EC83" s="153">
        <f t="shared" si="407"/>
        <v>2290999.87</v>
      </c>
      <c r="ED83" s="153">
        <f t="shared" si="407"/>
        <v>5597793.3700000001</v>
      </c>
      <c r="EE83" s="153">
        <f t="shared" si="407"/>
        <v>2673145.6999999993</v>
      </c>
      <c r="EF83" s="153">
        <f t="shared" si="407"/>
        <v>2425030.5299999998</v>
      </c>
      <c r="EG83" s="153">
        <f t="shared" si="407"/>
        <v>2871117.3</v>
      </c>
      <c r="EH83" s="153">
        <f t="shared" si="407"/>
        <v>1823224.2399999995</v>
      </c>
      <c r="EI83" s="153">
        <f t="shared" si="407"/>
        <v>1789621.3900000008</v>
      </c>
      <c r="EJ83" s="153">
        <f>DX83+DY83+DZ83+EA83+EB83+EC83+ED83+EE83+EF83+EG83+EH83+EI83</f>
        <v>31022837.289999999</v>
      </c>
      <c r="EK83" s="153">
        <f t="shared" ref="EK83:EV83" si="408">EK85+EK87</f>
        <v>1796529.55</v>
      </c>
      <c r="EL83" s="153">
        <f t="shared" si="408"/>
        <v>3282817.32</v>
      </c>
      <c r="EM83" s="153">
        <f t="shared" si="408"/>
        <v>2790428.7300000004</v>
      </c>
      <c r="EN83" s="153">
        <f t="shared" si="408"/>
        <v>2346154.2399999998</v>
      </c>
      <c r="EO83" s="153">
        <f t="shared" si="408"/>
        <v>2583119.2199999997</v>
      </c>
      <c r="EP83" s="153">
        <f t="shared" si="408"/>
        <v>3059747.7399999998</v>
      </c>
      <c r="EQ83" s="153">
        <f t="shared" si="408"/>
        <v>2119160.6799999997</v>
      </c>
      <c r="ER83" s="153">
        <f t="shared" si="408"/>
        <v>3741142.0999999996</v>
      </c>
      <c r="ES83" s="153">
        <f t="shared" si="408"/>
        <v>3362240.0599999996</v>
      </c>
      <c r="ET83" s="153">
        <f t="shared" si="408"/>
        <v>2788083.57</v>
      </c>
      <c r="EU83" s="153">
        <f t="shared" si="408"/>
        <v>2247594.8800000004</v>
      </c>
      <c r="EV83" s="153">
        <f t="shared" si="408"/>
        <v>2975222.78</v>
      </c>
      <c r="EW83" s="153">
        <f>EK83+EL83+EM83+EN83+EO83+EP83+EQ83+ER83+ES83+ET83+EU83+EV83</f>
        <v>33092240.869999997</v>
      </c>
      <c r="EX83" s="153">
        <f t="shared" ref="EX83:FI83" si="409">EX85+EX87</f>
        <v>1620572.98</v>
      </c>
      <c r="EY83" s="153">
        <f t="shared" si="409"/>
        <v>2059458.41</v>
      </c>
      <c r="EZ83" s="153">
        <f t="shared" si="409"/>
        <v>3838363.5700000003</v>
      </c>
      <c r="FA83" s="153">
        <f t="shared" si="409"/>
        <v>2444108.4699999997</v>
      </c>
      <c r="FB83" s="153">
        <f t="shared" si="409"/>
        <v>2536557.9500000002</v>
      </c>
      <c r="FC83" s="153">
        <f t="shared" si="409"/>
        <v>2947557.72</v>
      </c>
      <c r="FD83" s="153">
        <f t="shared" si="409"/>
        <v>2575801.0099999998</v>
      </c>
      <c r="FE83" s="153">
        <f t="shared" si="409"/>
        <v>1789879.94</v>
      </c>
      <c r="FF83" s="153">
        <f t="shared" si="409"/>
        <v>3850789.96</v>
      </c>
      <c r="FG83" s="153">
        <f t="shared" si="409"/>
        <v>1687469.6099999994</v>
      </c>
      <c r="FH83" s="153">
        <f t="shared" si="409"/>
        <v>3727978.85</v>
      </c>
      <c r="FI83" s="153">
        <f t="shared" si="409"/>
        <v>2161534.8600000003</v>
      </c>
      <c r="FJ83" s="153">
        <f>EX83+EY83+EZ83+FA83+FB83+FC83+FD83+FE83+FF83+FG83+FH83+FI83</f>
        <v>31240073.330000002</v>
      </c>
      <c r="FK83" s="153">
        <f t="shared" ref="FK83:FV83" si="410">FK85+FK87</f>
        <v>2504796.29</v>
      </c>
      <c r="FL83" s="153">
        <f t="shared" si="410"/>
        <v>3948009.32</v>
      </c>
      <c r="FM83" s="153">
        <f t="shared" si="410"/>
        <v>1976572.05</v>
      </c>
      <c r="FN83" s="153">
        <f t="shared" si="410"/>
        <v>2523323.75</v>
      </c>
      <c r="FO83" s="153">
        <f t="shared" si="410"/>
        <v>2248251.81</v>
      </c>
      <c r="FP83" s="153">
        <f t="shared" si="410"/>
        <v>4249726.08</v>
      </c>
      <c r="FQ83" s="153">
        <f t="shared" si="410"/>
        <v>2041201.3599999999</v>
      </c>
      <c r="FR83" s="153">
        <f t="shared" si="410"/>
        <v>2477740.2400000002</v>
      </c>
      <c r="FS83" s="153">
        <f t="shared" si="410"/>
        <v>3629188.98</v>
      </c>
      <c r="FT83" s="153">
        <f t="shared" si="410"/>
        <v>2897191.2</v>
      </c>
      <c r="FU83" s="153">
        <f t="shared" si="410"/>
        <v>3325331.93</v>
      </c>
      <c r="FV83" s="153">
        <f t="shared" si="410"/>
        <v>1729300.5099999993</v>
      </c>
      <c r="FW83" s="153">
        <f>FK83+FL83+FM83+FN83+FO83+FP83+FQ83+FR83+FS83+FT83+FU83+FV83</f>
        <v>33550633.519999996</v>
      </c>
      <c r="FX83" s="153">
        <f t="shared" ref="FX83:GF83" si="411">FX85+FX87</f>
        <v>2236882.58</v>
      </c>
      <c r="FY83" s="153">
        <f t="shared" si="411"/>
        <v>1776111.14</v>
      </c>
      <c r="FZ83" s="153">
        <f t="shared" si="411"/>
        <v>3827566.64</v>
      </c>
      <c r="GA83" s="153">
        <f t="shared" si="411"/>
        <v>2173289.3700000006</v>
      </c>
      <c r="GB83" s="153">
        <f t="shared" si="411"/>
        <v>3459143.0100000002</v>
      </c>
      <c r="GC83" s="153">
        <f t="shared" si="411"/>
        <v>2068856.8499999999</v>
      </c>
      <c r="GD83" s="153">
        <f t="shared" si="411"/>
        <v>2608613.91</v>
      </c>
      <c r="GE83" s="153">
        <f t="shared" si="411"/>
        <v>3169127.75</v>
      </c>
      <c r="GF83" s="153">
        <f t="shared" si="411"/>
        <v>3250583.04</v>
      </c>
      <c r="GG83" s="153">
        <f>GG85+GG87</f>
        <v>6891449.79</v>
      </c>
      <c r="GH83" s="153">
        <f>GH85+GH87</f>
        <v>1680239.8099999996</v>
      </c>
      <c r="GI83" s="153">
        <f>GI85+GI87</f>
        <v>3552911.63</v>
      </c>
      <c r="GJ83" s="153">
        <f>FY83+FZ83+GA83+GB83+GC83+GD83+GE83+GF83+GH83+GG83+GI83+FX83</f>
        <v>36694775.519999996</v>
      </c>
      <c r="GK83" s="153">
        <f t="shared" ref="GK83:GT83" si="412">GK85+GK87</f>
        <v>1458155.37</v>
      </c>
      <c r="GL83" s="153">
        <f t="shared" si="412"/>
        <v>1718962.91</v>
      </c>
      <c r="GM83" s="153">
        <f t="shared" si="412"/>
        <v>2247371.3200000003</v>
      </c>
      <c r="GN83" s="153">
        <f t="shared" si="412"/>
        <v>2713386.27</v>
      </c>
      <c r="GO83" s="153">
        <f t="shared" si="412"/>
        <v>2423598.98</v>
      </c>
      <c r="GP83" s="153">
        <f t="shared" si="412"/>
        <v>1814489.0399999998</v>
      </c>
      <c r="GQ83" s="153">
        <f t="shared" si="412"/>
        <v>2348739.75</v>
      </c>
      <c r="GR83" s="153">
        <f t="shared" si="412"/>
        <v>4111454.7</v>
      </c>
      <c r="GS83" s="153">
        <f t="shared" si="412"/>
        <v>2998265.8499999996</v>
      </c>
      <c r="GT83" s="153">
        <f t="shared" si="412"/>
        <v>6115851.3899999987</v>
      </c>
      <c r="GU83" s="153">
        <f>GU85+GU87</f>
        <v>5331173.08</v>
      </c>
      <c r="GV83" s="153">
        <f>GV85+GV87</f>
        <v>5274007.0599999996</v>
      </c>
      <c r="GW83" s="153">
        <f>GK83+GL83+GM83+GN83+GO83+GP83+GQ83+GR83+GS83+GT83+GU83+GV83</f>
        <v>38555455.719999999</v>
      </c>
      <c r="GX83" s="153">
        <f t="shared" ref="GX83:HG83" si="413">GX85+GX87</f>
        <v>1576501.96</v>
      </c>
      <c r="GY83" s="153">
        <f t="shared" si="413"/>
        <v>2183142.36</v>
      </c>
      <c r="GZ83" s="153">
        <f t="shared" si="413"/>
        <v>3534495.0000000005</v>
      </c>
      <c r="HA83" s="153">
        <f t="shared" si="413"/>
        <v>3259547.0399999996</v>
      </c>
      <c r="HB83" s="153">
        <f t="shared" si="413"/>
        <v>4024228.9200000004</v>
      </c>
      <c r="HC83" s="153">
        <f t="shared" si="413"/>
        <v>2130007.2500000009</v>
      </c>
      <c r="HD83" s="153">
        <f t="shared" si="413"/>
        <v>4196767.0999999996</v>
      </c>
      <c r="HE83" s="153">
        <f t="shared" si="413"/>
        <v>2670921.7699999991</v>
      </c>
      <c r="HF83" s="153">
        <f t="shared" si="413"/>
        <v>1503818.1700000002</v>
      </c>
      <c r="HG83" s="153">
        <f t="shared" si="413"/>
        <v>3858905.25</v>
      </c>
      <c r="HH83" s="153">
        <f>HH85+HH87</f>
        <v>5723789.709999999</v>
      </c>
      <c r="HI83" s="153">
        <f>HI85+HI87</f>
        <v>2162488.86</v>
      </c>
      <c r="HJ83" s="153">
        <f>GX83+GY83+GZ83+HA83+HB83+HC83+HD83+HE83+HF83+HG83+HH83+HI83</f>
        <v>36824613.390000001</v>
      </c>
      <c r="HK83" s="153">
        <f t="shared" ref="HK83:HT83" si="414">HK85+HK87</f>
        <v>1427480.6700000002</v>
      </c>
      <c r="HL83" s="153">
        <f t="shared" si="414"/>
        <v>2448525.89</v>
      </c>
      <c r="HM83" s="153">
        <f t="shared" si="414"/>
        <v>2397843.1999999997</v>
      </c>
      <c r="HN83" s="153">
        <f t="shared" si="414"/>
        <v>2235072.2399999998</v>
      </c>
      <c r="HO83" s="153">
        <f t="shared" si="414"/>
        <v>5752201.7299999995</v>
      </c>
      <c r="HP83" s="153">
        <f t="shared" si="414"/>
        <v>2192961.4100000011</v>
      </c>
      <c r="HQ83" s="153">
        <f t="shared" si="414"/>
        <v>4835503.5299999993</v>
      </c>
      <c r="HR83" s="153">
        <f t="shared" si="414"/>
        <v>1784946.4899999998</v>
      </c>
      <c r="HS83" s="153">
        <f t="shared" si="414"/>
        <v>1557137.6300000008</v>
      </c>
      <c r="HT83" s="153">
        <f t="shared" si="414"/>
        <v>2925038.2499999986</v>
      </c>
      <c r="HU83" s="153">
        <f>HU85+HU87</f>
        <v>3280054.0000000019</v>
      </c>
      <c r="HV83" s="153">
        <f>HV85+HV87</f>
        <v>7122219.9899999974</v>
      </c>
      <c r="HW83" s="153">
        <f>HK83+HL83+HM83+HN83+HO83+HP83+HQ83+HR83+HS83+HT83+HU83+HV83</f>
        <v>37958985.029999994</v>
      </c>
      <c r="HX83" s="153">
        <f t="shared" ref="HX83:IG83" si="415">HX85+HX87</f>
        <v>1987424.3499999999</v>
      </c>
      <c r="HY83" s="153">
        <f t="shared" si="415"/>
        <v>2923075.29</v>
      </c>
      <c r="HZ83" s="153">
        <f t="shared" si="415"/>
        <v>4785859.33</v>
      </c>
      <c r="IA83" s="153">
        <f t="shared" si="415"/>
        <v>2495493.5100000002</v>
      </c>
      <c r="IB83" s="153">
        <f t="shared" si="415"/>
        <v>3602506.8</v>
      </c>
      <c r="IC83" s="153">
        <f t="shared" si="415"/>
        <v>2140227.41</v>
      </c>
      <c r="ID83" s="153">
        <f t="shared" si="415"/>
        <v>4193648.2999999984</v>
      </c>
      <c r="IE83" s="153">
        <f t="shared" si="415"/>
        <v>3472286.68</v>
      </c>
      <c r="IF83" s="153">
        <f t="shared" si="415"/>
        <v>1766468.9199999995</v>
      </c>
      <c r="IG83" s="153">
        <f t="shared" si="415"/>
        <v>4582939.5699999994</v>
      </c>
      <c r="IH83" s="153">
        <f>IH85+IH87</f>
        <v>4892237.51</v>
      </c>
      <c r="II83" s="153">
        <f>II85+II87</f>
        <v>9015185.4899999984</v>
      </c>
      <c r="IJ83" s="153">
        <f>HX83+HY83+HZ83+IA83+IB83+IC83+ID83+IE83+IF83+IG83+IH83+II83</f>
        <v>45857353.159999996</v>
      </c>
      <c r="IK83" s="153">
        <f t="shared" ref="IK83:IT83" si="416">IK85+IK87</f>
        <v>1339015.05</v>
      </c>
      <c r="IL83" s="153">
        <f t="shared" si="416"/>
        <v>2236807.17</v>
      </c>
      <c r="IM83" s="153">
        <f t="shared" si="416"/>
        <v>3192414.46</v>
      </c>
      <c r="IN83" s="153">
        <f t="shared" si="416"/>
        <v>5239396.0900000008</v>
      </c>
      <c r="IO83" s="153">
        <f t="shared" si="416"/>
        <v>3450719.16</v>
      </c>
      <c r="IP83" s="153">
        <f t="shared" si="416"/>
        <v>3051997.7199999993</v>
      </c>
      <c r="IQ83" s="153">
        <f t="shared" si="416"/>
        <v>4712737.7</v>
      </c>
      <c r="IR83" s="153">
        <f t="shared" si="416"/>
        <v>3654766.08</v>
      </c>
      <c r="IS83" s="153">
        <f t="shared" si="416"/>
        <v>3299672.2100000004</v>
      </c>
      <c r="IT83" s="153">
        <f t="shared" si="416"/>
        <v>1928474.59</v>
      </c>
      <c r="IU83" s="153">
        <f>IU85+IU87</f>
        <v>3540857.6299999976</v>
      </c>
      <c r="IV83" s="153">
        <f>IV85+IV87</f>
        <v>4632445.2500000037</v>
      </c>
      <c r="IW83" s="153">
        <f>IK83+IL83+IM83+IN83+IO83+IP83+IQ83+IR83+IS83+IT83+IU83+IV83</f>
        <v>40279303.109999999</v>
      </c>
      <c r="IX83" s="153">
        <f t="shared" ref="IX83:JG83" si="417">IX85+IX87</f>
        <v>1389751.7799999998</v>
      </c>
      <c r="IY83" s="153">
        <f t="shared" si="417"/>
        <v>2485721.4900000002</v>
      </c>
      <c r="IZ83" s="153">
        <f t="shared" si="417"/>
        <v>8911041.6600000001</v>
      </c>
      <c r="JA83" s="153">
        <f t="shared" si="417"/>
        <v>4538431.3800000008</v>
      </c>
      <c r="JB83" s="153">
        <f t="shared" si="417"/>
        <v>7387198.2499999972</v>
      </c>
      <c r="JC83" s="153">
        <f t="shared" si="417"/>
        <v>2172970.7200000025</v>
      </c>
      <c r="JD83" s="153">
        <f t="shared" si="417"/>
        <v>3925204.7799999979</v>
      </c>
      <c r="JE83" s="153">
        <f t="shared" si="417"/>
        <v>3764477.4000000018</v>
      </c>
      <c r="JF83" s="153">
        <f t="shared" si="417"/>
        <v>2318375.3000000012</v>
      </c>
      <c r="JG83" s="153">
        <f t="shared" si="417"/>
        <v>4426281.5299999993</v>
      </c>
      <c r="JH83" s="153">
        <f>JH85+JH87</f>
        <v>5321225.1199999992</v>
      </c>
      <c r="JI83" s="153">
        <f>JI85+JI87</f>
        <v>2313334.8099999977</v>
      </c>
      <c r="JJ83" s="153">
        <f>IX83+IY83+IZ83+JA83+JB83+JC83+JD83+JE83+JF83+JG83+JH83+JI83</f>
        <v>48954014.219999999</v>
      </c>
      <c r="JK83" s="153">
        <f t="shared" ref="JK83:JT83" si="418">JK85+JK87</f>
        <v>1753989.51</v>
      </c>
      <c r="JL83" s="153">
        <f t="shared" si="418"/>
        <v>3685970.05</v>
      </c>
      <c r="JM83" s="153">
        <f t="shared" si="418"/>
        <v>2212948.8299999996</v>
      </c>
      <c r="JN83" s="153">
        <f t="shared" si="418"/>
        <v>9460480.8599999994</v>
      </c>
      <c r="JO83" s="153">
        <f t="shared" si="418"/>
        <v>8612797.4799999986</v>
      </c>
      <c r="JP83" s="153">
        <f t="shared" si="418"/>
        <v>7561976.4900000002</v>
      </c>
      <c r="JQ83" s="153">
        <f t="shared" si="418"/>
        <v>2298700.1700000004</v>
      </c>
      <c r="JR83" s="153">
        <f t="shared" si="418"/>
        <v>3638871.6300000013</v>
      </c>
      <c r="JS83" s="153">
        <f t="shared" si="418"/>
        <v>5894382.9399999995</v>
      </c>
      <c r="JT83" s="153">
        <f t="shared" si="418"/>
        <v>4191072.3399999975</v>
      </c>
      <c r="JU83" s="153">
        <f>JU85+JU87</f>
        <v>3264893.3800000018</v>
      </c>
      <c r="JV83" s="153">
        <f>JV85+JV87</f>
        <v>3299223.5100000012</v>
      </c>
      <c r="JW83" s="236">
        <f>JK83+JL83+JM83+JN83+JO83+JP83+JQ83+JR83+JS83+JT83+JU83+JV83</f>
        <v>55875307.189999998</v>
      </c>
      <c r="JX83" s="236">
        <f t="shared" ref="JX83:KG83" si="419">JX85+JX87</f>
        <v>1633911.5600000003</v>
      </c>
      <c r="JY83" s="153">
        <f t="shared" si="419"/>
        <v>3952183.36</v>
      </c>
      <c r="JZ83" s="153">
        <f t="shared" si="419"/>
        <v>5412099.8099999987</v>
      </c>
      <c r="KA83" s="153">
        <f t="shared" si="419"/>
        <v>13218541.739999998</v>
      </c>
      <c r="KB83" s="153">
        <f t="shared" si="419"/>
        <v>11268205.16</v>
      </c>
      <c r="KC83" s="153">
        <f t="shared" si="419"/>
        <v>4081524.6199999969</v>
      </c>
      <c r="KD83" s="153">
        <f t="shared" si="419"/>
        <v>5917688.8800000008</v>
      </c>
      <c r="KE83" s="153">
        <f t="shared" si="419"/>
        <v>2944639.4600000018</v>
      </c>
      <c r="KF83" s="153">
        <f t="shared" si="419"/>
        <v>6498793.3900000006</v>
      </c>
      <c r="KG83" s="153">
        <f t="shared" si="419"/>
        <v>2637074.989999997</v>
      </c>
      <c r="KH83" s="153">
        <f>KH85+KH87</f>
        <v>3237615.8100000028</v>
      </c>
      <c r="KI83" s="153">
        <f>KI85+KI87</f>
        <v>4130638.4699999997</v>
      </c>
      <c r="KJ83" s="236">
        <f>JX83+JY83+JZ83+KA83+KB83+KC83+KD83+KE83+KF83+KG83+KH83+KI83</f>
        <v>64932917.249999993</v>
      </c>
      <c r="KK83" s="236">
        <f t="shared" ref="KK83:KT83" si="420">KK85+KK87</f>
        <v>1834620.73</v>
      </c>
      <c r="KL83" s="153">
        <f t="shared" si="420"/>
        <v>6391549.04</v>
      </c>
      <c r="KM83" s="153">
        <f t="shared" si="420"/>
        <v>3549346.73</v>
      </c>
      <c r="KN83" s="153">
        <f t="shared" si="420"/>
        <v>11832983.08</v>
      </c>
      <c r="KO83" s="153">
        <f t="shared" si="420"/>
        <v>10541719.499999998</v>
      </c>
      <c r="KP83" s="153">
        <f t="shared" si="420"/>
        <v>11582590.199999999</v>
      </c>
      <c r="KQ83" s="153">
        <f t="shared" si="420"/>
        <v>8145316.3200000031</v>
      </c>
      <c r="KR83" s="153">
        <f t="shared" si="420"/>
        <v>3215244.0999999987</v>
      </c>
      <c r="KS83" s="153">
        <f t="shared" si="420"/>
        <v>3338834.2199999969</v>
      </c>
      <c r="KT83" s="153">
        <f t="shared" si="420"/>
        <v>3076759.77</v>
      </c>
      <c r="KU83" s="153">
        <f>KU85+KU87</f>
        <v>7605599.150000005</v>
      </c>
      <c r="KV83" s="153">
        <f>KV85+KV87</f>
        <v>3782374.8699999973</v>
      </c>
      <c r="KW83" s="236">
        <f>KK83+KL83+KM83+KN83+KO83+KP83+KQ83+KR83+KS83+KT83+KU83+KV83</f>
        <v>74896937.710000008</v>
      </c>
      <c r="KX83" s="236">
        <f t="shared" ref="KX83:LG83" si="421">KX85+KX87</f>
        <v>2945481.06</v>
      </c>
      <c r="KY83" s="153">
        <f t="shared" si="421"/>
        <v>6033773.4500000002</v>
      </c>
      <c r="KZ83" s="153">
        <f t="shared" si="421"/>
        <v>4699220.6500000004</v>
      </c>
      <c r="LA83" s="153">
        <f t="shared" si="421"/>
        <v>9114906.6900000013</v>
      </c>
      <c r="LB83" s="153">
        <f t="shared" si="421"/>
        <v>20652136.819999997</v>
      </c>
      <c r="LC83" s="153">
        <f t="shared" si="421"/>
        <v>33303047.610000003</v>
      </c>
      <c r="LD83" s="153">
        <f t="shared" si="421"/>
        <v>7751817.3699999936</v>
      </c>
      <c r="LE83" s="153">
        <f t="shared" si="421"/>
        <v>4959331.3800000018</v>
      </c>
      <c r="LF83" s="153">
        <f t="shared" si="421"/>
        <v>2632039.7100000014</v>
      </c>
      <c r="LG83" s="153">
        <f t="shared" si="421"/>
        <v>8448349.6999999955</v>
      </c>
      <c r="LH83" s="153">
        <f>LH85+LH87</f>
        <v>4083768.6900000088</v>
      </c>
      <c r="LI83" s="153">
        <f>LI85+LI87</f>
        <v>3730148.0699999933</v>
      </c>
      <c r="LJ83" s="236">
        <f>KX83+KY83+KZ83+LA83+LB83+LC83+LD83+LE83+LF83+LG83+LH83+LI83</f>
        <v>108354021.2</v>
      </c>
      <c r="LK83" s="236">
        <f t="shared" ref="LK83:LT83" si="422">LK85+LK87</f>
        <v>8031536.6699999999</v>
      </c>
      <c r="LL83" s="153">
        <f t="shared" si="422"/>
        <v>3792434.12</v>
      </c>
      <c r="LM83" s="153">
        <f t="shared" si="422"/>
        <v>5050846.6000000006</v>
      </c>
      <c r="LN83" s="153">
        <f t="shared" si="422"/>
        <v>10535846.5</v>
      </c>
      <c r="LO83" s="153">
        <f t="shared" si="422"/>
        <v>17294460.210000001</v>
      </c>
      <c r="LP83" s="153">
        <f t="shared" si="422"/>
        <v>33595374.519999996</v>
      </c>
      <c r="LQ83" s="153">
        <f t="shared" si="422"/>
        <v>10297499.319999997</v>
      </c>
      <c r="LR83" s="153">
        <f t="shared" si="422"/>
        <v>5625815.1000000024</v>
      </c>
      <c r="LS83" s="153">
        <f t="shared" si="422"/>
        <v>3394774.3700000006</v>
      </c>
      <c r="LT83" s="153">
        <f t="shared" si="422"/>
        <v>2769231.4399999985</v>
      </c>
      <c r="LU83" s="153">
        <f>LU85+LU87</f>
        <v>9872189.1899999976</v>
      </c>
      <c r="LV83" s="153">
        <f>LV85+LV87</f>
        <v>6055490.3899999987</v>
      </c>
      <c r="LW83" s="236">
        <f>LK83+LL83+LM83+LN83+LO83+LP83+LQ83+LR83+LS83+LT83+LU83+LV83</f>
        <v>116315498.43000001</v>
      </c>
      <c r="LX83" s="236">
        <f t="shared" ref="LX83:MG83" si="423">LX85+LX87</f>
        <v>4028712.6500000004</v>
      </c>
      <c r="LY83" s="153">
        <f t="shared" si="423"/>
        <v>12877649.619999997</v>
      </c>
      <c r="LZ83" s="153">
        <f t="shared" si="423"/>
        <v>0</v>
      </c>
      <c r="MA83" s="153">
        <f t="shared" si="423"/>
        <v>0</v>
      </c>
      <c r="MB83" s="153">
        <f t="shared" si="423"/>
        <v>0</v>
      </c>
      <c r="MC83" s="153">
        <f t="shared" si="423"/>
        <v>0</v>
      </c>
      <c r="MD83" s="153">
        <f t="shared" si="423"/>
        <v>0</v>
      </c>
      <c r="ME83" s="153">
        <f t="shared" si="423"/>
        <v>0</v>
      </c>
      <c r="MF83" s="153">
        <f t="shared" si="423"/>
        <v>0</v>
      </c>
      <c r="MG83" s="153">
        <f t="shared" si="423"/>
        <v>0</v>
      </c>
      <c r="MH83" s="153">
        <f>MH85+MH87</f>
        <v>0</v>
      </c>
      <c r="MI83" s="153">
        <f>MI85+MI87</f>
        <v>0</v>
      </c>
      <c r="MJ83" s="202">
        <f>LX83+LY83+LZ83+MA83+MB83+MC83+MD83+ME83+MF83+MG83+MH83+MI83</f>
        <v>16906362.269999996</v>
      </c>
    </row>
    <row r="84" spans="1:348" x14ac:dyDescent="0.2">
      <c r="A84" s="30"/>
      <c r="B84" s="31"/>
      <c r="C84" s="32" t="s">
        <v>68</v>
      </c>
      <c r="D84" s="32" t="s">
        <v>68</v>
      </c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  <c r="BH84" s="146"/>
      <c r="BI84" s="146"/>
      <c r="BJ84" s="146"/>
      <c r="BK84" s="146"/>
      <c r="BL84" s="146"/>
      <c r="BM84" s="146"/>
      <c r="BN84" s="146"/>
      <c r="BO84" s="146"/>
      <c r="BP84" s="146"/>
      <c r="BQ84" s="146"/>
      <c r="BR84" s="146"/>
      <c r="BS84" s="146"/>
      <c r="BT84" s="146"/>
      <c r="BU84" s="146"/>
      <c r="BV84" s="146"/>
      <c r="BW84" s="146"/>
      <c r="BX84" s="146"/>
      <c r="BY84" s="146"/>
      <c r="BZ84" s="146"/>
      <c r="CA84" s="146"/>
      <c r="CB84" s="146"/>
      <c r="CC84" s="146"/>
      <c r="CD84" s="146"/>
      <c r="CE84" s="146"/>
      <c r="CF84" s="146"/>
      <c r="CG84" s="146"/>
      <c r="CH84" s="146"/>
      <c r="CI84" s="146"/>
      <c r="CJ84" s="146"/>
      <c r="CK84" s="146"/>
      <c r="CL84" s="146"/>
      <c r="CM84" s="146"/>
      <c r="CN84" s="146"/>
      <c r="CO84" s="146"/>
      <c r="CP84" s="146"/>
      <c r="CQ84" s="146"/>
      <c r="CR84" s="146"/>
      <c r="CS84" s="146"/>
      <c r="CT84" s="146"/>
      <c r="CU84" s="146"/>
      <c r="CV84" s="146"/>
      <c r="CW84" s="146"/>
      <c r="CX84" s="146"/>
      <c r="CY84" s="146"/>
      <c r="CZ84" s="146"/>
      <c r="DA84" s="146"/>
      <c r="DB84" s="146"/>
      <c r="DC84" s="146"/>
      <c r="DD84" s="146"/>
      <c r="DE84" s="146"/>
      <c r="DF84" s="146"/>
      <c r="DG84" s="146"/>
      <c r="DH84" s="146"/>
      <c r="DI84" s="146"/>
      <c r="DJ84" s="146"/>
      <c r="DK84" s="146"/>
      <c r="DL84" s="146"/>
      <c r="DM84" s="146"/>
      <c r="DN84" s="146"/>
      <c r="DO84" s="146"/>
      <c r="DP84" s="146"/>
      <c r="DQ84" s="146"/>
      <c r="DR84" s="146"/>
      <c r="DS84" s="146"/>
      <c r="DT84" s="146"/>
      <c r="DU84" s="146"/>
      <c r="DV84" s="146"/>
      <c r="DW84" s="146"/>
      <c r="DX84" s="146"/>
      <c r="DY84" s="146"/>
      <c r="DZ84" s="146"/>
      <c r="EA84" s="146"/>
      <c r="EB84" s="146"/>
      <c r="EC84" s="146"/>
      <c r="ED84" s="146"/>
      <c r="EE84" s="146"/>
      <c r="EF84" s="146"/>
      <c r="EG84" s="146"/>
      <c r="EH84" s="146"/>
      <c r="EI84" s="146"/>
      <c r="EJ84" s="146"/>
      <c r="EK84" s="146"/>
      <c r="EL84" s="146"/>
      <c r="EM84" s="146"/>
      <c r="EN84" s="146"/>
      <c r="EO84" s="146"/>
      <c r="EP84" s="146"/>
      <c r="EQ84" s="146"/>
      <c r="ER84" s="146"/>
      <c r="ES84" s="146"/>
      <c r="ET84" s="146"/>
      <c r="EU84" s="146"/>
      <c r="EV84" s="146"/>
      <c r="EW84" s="146"/>
      <c r="EX84" s="146"/>
      <c r="EY84" s="146"/>
      <c r="EZ84" s="146"/>
      <c r="FA84" s="146"/>
      <c r="FB84" s="146"/>
      <c r="FC84" s="146"/>
      <c r="FD84" s="146"/>
      <c r="FE84" s="146"/>
      <c r="FF84" s="146"/>
      <c r="FG84" s="146"/>
      <c r="FH84" s="146"/>
      <c r="FI84" s="146"/>
      <c r="FJ84" s="146"/>
      <c r="FK84" s="146"/>
      <c r="FL84" s="146"/>
      <c r="FM84" s="146"/>
      <c r="FN84" s="146"/>
      <c r="FO84" s="146"/>
      <c r="FP84" s="146"/>
      <c r="FQ84" s="146"/>
      <c r="FR84" s="146"/>
      <c r="FS84" s="146"/>
      <c r="FT84" s="146"/>
      <c r="FU84" s="146"/>
      <c r="FV84" s="146"/>
      <c r="FW84" s="146"/>
      <c r="FX84" s="146"/>
      <c r="FY84" s="146"/>
      <c r="FZ84" s="146"/>
      <c r="GA84" s="146"/>
      <c r="GB84" s="146"/>
      <c r="GC84" s="146"/>
      <c r="GD84" s="146"/>
      <c r="GE84" s="146"/>
      <c r="GF84" s="146"/>
      <c r="GG84" s="146"/>
      <c r="GH84" s="146"/>
      <c r="GI84" s="146"/>
      <c r="GJ84" s="146"/>
      <c r="GK84" s="146"/>
      <c r="GL84" s="146"/>
      <c r="GM84" s="146"/>
      <c r="GN84" s="146"/>
      <c r="GO84" s="146"/>
      <c r="GP84" s="146"/>
      <c r="GQ84" s="146"/>
      <c r="GR84" s="146"/>
      <c r="GS84" s="146"/>
      <c r="GT84" s="146"/>
      <c r="GU84" s="146"/>
      <c r="GV84" s="146"/>
      <c r="GW84" s="146"/>
      <c r="GX84" s="146"/>
      <c r="GY84" s="146"/>
      <c r="GZ84" s="146"/>
      <c r="HA84" s="146"/>
      <c r="HB84" s="146"/>
      <c r="HC84" s="146"/>
      <c r="HD84" s="146"/>
      <c r="HE84" s="146"/>
      <c r="HF84" s="146"/>
      <c r="HG84" s="146"/>
      <c r="HH84" s="146"/>
      <c r="HI84" s="146"/>
      <c r="HJ84" s="146"/>
      <c r="HK84" s="146"/>
      <c r="HL84" s="146"/>
      <c r="HM84" s="146"/>
      <c r="HN84" s="146"/>
      <c r="HO84" s="146"/>
      <c r="HP84" s="146"/>
      <c r="HQ84" s="146"/>
      <c r="HR84" s="146"/>
      <c r="HS84" s="146"/>
      <c r="HT84" s="146"/>
      <c r="HU84" s="146"/>
      <c r="HV84" s="146"/>
      <c r="HW84" s="146"/>
      <c r="HX84" s="146"/>
      <c r="HY84" s="146"/>
      <c r="HZ84" s="146"/>
      <c r="IA84" s="146"/>
      <c r="IB84" s="146"/>
      <c r="IC84" s="146"/>
      <c r="ID84" s="146"/>
      <c r="IE84" s="146"/>
      <c r="IF84" s="146"/>
      <c r="IG84" s="146"/>
      <c r="IH84" s="146"/>
      <c r="II84" s="146"/>
      <c r="IJ84" s="146"/>
      <c r="IK84" s="146"/>
      <c r="IL84" s="146"/>
      <c r="IM84" s="146"/>
      <c r="IN84" s="146"/>
      <c r="IO84" s="146"/>
      <c r="IP84" s="146"/>
      <c r="IQ84" s="146"/>
      <c r="IR84" s="146"/>
      <c r="IS84" s="146"/>
      <c r="IT84" s="146"/>
      <c r="IU84" s="146"/>
      <c r="IV84" s="146"/>
      <c r="IW84" s="146"/>
      <c r="IX84" s="146"/>
      <c r="IY84" s="146"/>
      <c r="IZ84" s="146"/>
      <c r="JA84" s="146"/>
      <c r="JB84" s="146"/>
      <c r="JC84" s="146"/>
      <c r="JD84" s="146"/>
      <c r="JE84" s="146"/>
      <c r="JF84" s="146"/>
      <c r="JG84" s="146"/>
      <c r="JH84" s="146"/>
      <c r="JI84" s="146"/>
      <c r="JJ84" s="146"/>
      <c r="JK84" s="146"/>
      <c r="JL84" s="146"/>
      <c r="JM84" s="146"/>
      <c r="JN84" s="146"/>
      <c r="JO84" s="146"/>
      <c r="JP84" s="146"/>
      <c r="JQ84" s="146"/>
      <c r="JR84" s="146"/>
      <c r="JS84" s="146"/>
      <c r="JT84" s="146"/>
      <c r="JU84" s="146"/>
      <c r="JV84" s="146"/>
      <c r="JW84" s="238"/>
      <c r="JX84" s="238"/>
      <c r="JY84" s="146"/>
      <c r="JZ84" s="146"/>
      <c r="KA84" s="146"/>
      <c r="KB84" s="146"/>
      <c r="KC84" s="146"/>
      <c r="KD84" s="146"/>
      <c r="KE84" s="146"/>
      <c r="KF84" s="146"/>
      <c r="KG84" s="146"/>
      <c r="KH84" s="146"/>
      <c r="KI84" s="146"/>
      <c r="KJ84" s="238"/>
      <c r="KK84" s="238"/>
      <c r="KL84" s="146"/>
      <c r="KM84" s="146"/>
      <c r="KN84" s="146"/>
      <c r="KO84" s="146"/>
      <c r="KP84" s="146"/>
      <c r="KQ84" s="146"/>
      <c r="KR84" s="146"/>
      <c r="KS84" s="146"/>
      <c r="KT84" s="146"/>
      <c r="KU84" s="146"/>
      <c r="KV84" s="146"/>
      <c r="KW84" s="238"/>
      <c r="KX84" s="238"/>
      <c r="KY84" s="146"/>
      <c r="KZ84" s="146"/>
      <c r="LA84" s="146"/>
      <c r="LB84" s="146"/>
      <c r="LC84" s="146"/>
      <c r="LD84" s="146"/>
      <c r="LE84" s="146"/>
      <c r="LF84" s="146"/>
      <c r="LG84" s="146"/>
      <c r="LH84" s="146"/>
      <c r="LI84" s="146"/>
      <c r="LJ84" s="238"/>
      <c r="LK84" s="238"/>
      <c r="LL84" s="146"/>
      <c r="LM84" s="146"/>
      <c r="LN84" s="146"/>
      <c r="LO84" s="146"/>
      <c r="LP84" s="146"/>
      <c r="LQ84" s="146"/>
      <c r="LR84" s="146"/>
      <c r="LS84" s="146"/>
      <c r="LT84" s="146"/>
      <c r="LU84" s="146"/>
      <c r="LV84" s="146"/>
      <c r="LW84" s="238"/>
      <c r="LX84" s="238"/>
      <c r="LY84" s="146"/>
      <c r="LZ84" s="146"/>
      <c r="MA84" s="146"/>
      <c r="MB84" s="146"/>
      <c r="MC84" s="146"/>
      <c r="MD84" s="146"/>
      <c r="ME84" s="146"/>
      <c r="MF84" s="146"/>
      <c r="MG84" s="146"/>
      <c r="MH84" s="146"/>
      <c r="MI84" s="146"/>
      <c r="MJ84" s="204"/>
    </row>
    <row r="85" spans="1:348" ht="15.75" x14ac:dyDescent="0.25">
      <c r="A85" s="75">
        <v>7140</v>
      </c>
      <c r="B85" s="76"/>
      <c r="C85" s="77" t="s">
        <v>285</v>
      </c>
      <c r="D85" s="77" t="s">
        <v>58</v>
      </c>
      <c r="E85" s="154">
        <v>0</v>
      </c>
      <c r="F85" s="154">
        <v>0</v>
      </c>
      <c r="G85" s="154">
        <v>0</v>
      </c>
      <c r="H85" s="154">
        <v>0</v>
      </c>
      <c r="I85" s="154">
        <v>0</v>
      </c>
      <c r="J85" s="154">
        <v>0</v>
      </c>
      <c r="K85" s="154">
        <v>0</v>
      </c>
      <c r="L85" s="154">
        <v>0</v>
      </c>
      <c r="M85" s="154">
        <v>0</v>
      </c>
      <c r="N85" s="154">
        <v>0</v>
      </c>
      <c r="O85" s="154">
        <v>0</v>
      </c>
      <c r="P85" s="154">
        <v>0</v>
      </c>
      <c r="Q85" s="154">
        <v>0</v>
      </c>
      <c r="R85" s="154">
        <v>0</v>
      </c>
      <c r="S85" s="154">
        <v>0</v>
      </c>
      <c r="T85" s="154">
        <v>0</v>
      </c>
      <c r="U85" s="154">
        <v>0</v>
      </c>
      <c r="V85" s="154">
        <v>0</v>
      </c>
      <c r="W85" s="154">
        <f>K85+L85+M85+N85+O85+P85+Q85+R85+S85+T85+U85+V85</f>
        <v>0</v>
      </c>
      <c r="X85" s="154">
        <v>0</v>
      </c>
      <c r="Y85" s="154">
        <v>0</v>
      </c>
      <c r="Z85" s="154">
        <v>0</v>
      </c>
      <c r="AA85" s="154">
        <v>0</v>
      </c>
      <c r="AB85" s="154">
        <v>0</v>
      </c>
      <c r="AC85" s="154">
        <v>0</v>
      </c>
      <c r="AD85" s="154">
        <v>0</v>
      </c>
      <c r="AE85" s="154">
        <v>0</v>
      </c>
      <c r="AF85" s="154">
        <v>0</v>
      </c>
      <c r="AG85" s="154">
        <v>0</v>
      </c>
      <c r="AH85" s="154">
        <v>0</v>
      </c>
      <c r="AI85" s="154">
        <v>0</v>
      </c>
      <c r="AJ85" s="154">
        <f>X85+Y85+Z85+AA85+AB85+AC85+AD85+AE85+AF85+AG85+AH85+AI85</f>
        <v>0</v>
      </c>
      <c r="AK85" s="154">
        <v>0</v>
      </c>
      <c r="AL85" s="154">
        <v>0</v>
      </c>
      <c r="AM85" s="154">
        <v>0</v>
      </c>
      <c r="AN85" s="154">
        <v>0</v>
      </c>
      <c r="AO85" s="154">
        <v>0</v>
      </c>
      <c r="AP85" s="154">
        <v>0</v>
      </c>
      <c r="AQ85" s="154">
        <v>0</v>
      </c>
      <c r="AR85" s="154">
        <v>0</v>
      </c>
      <c r="AS85" s="154">
        <v>0</v>
      </c>
      <c r="AT85" s="154">
        <v>0</v>
      </c>
      <c r="AU85" s="154">
        <v>0</v>
      </c>
      <c r="AV85" s="154">
        <v>0</v>
      </c>
      <c r="AW85" s="154">
        <f>AK85+AL85+AM85+AN85+AO85+AP85+AQ85+AR85+AS85+AT85+AU85+AV85</f>
        <v>0</v>
      </c>
      <c r="AX85" s="154">
        <v>0</v>
      </c>
      <c r="AY85" s="154">
        <v>0</v>
      </c>
      <c r="AZ85" s="154">
        <v>0</v>
      </c>
      <c r="BA85" s="154">
        <v>0</v>
      </c>
      <c r="BB85" s="154">
        <v>0</v>
      </c>
      <c r="BC85" s="154">
        <v>0</v>
      </c>
      <c r="BD85" s="154">
        <v>0</v>
      </c>
      <c r="BE85" s="154">
        <v>0</v>
      </c>
      <c r="BF85" s="154">
        <v>0</v>
      </c>
      <c r="BG85" s="154">
        <v>0</v>
      </c>
      <c r="BH85" s="154">
        <v>0</v>
      </c>
      <c r="BI85" s="154">
        <v>0</v>
      </c>
      <c r="BJ85" s="154">
        <f>AX85+AY85+AZ85+BA85+BB85+BC85+BD85+BE85+BF85+BG85+BH85+BI85</f>
        <v>0</v>
      </c>
      <c r="BK85" s="154">
        <v>0</v>
      </c>
      <c r="BL85" s="154">
        <v>0</v>
      </c>
      <c r="BM85" s="154">
        <v>0</v>
      </c>
      <c r="BN85" s="154">
        <v>0</v>
      </c>
      <c r="BO85" s="154">
        <v>0</v>
      </c>
      <c r="BP85" s="154">
        <v>0</v>
      </c>
      <c r="BQ85" s="154">
        <v>0</v>
      </c>
      <c r="BR85" s="154">
        <v>0</v>
      </c>
      <c r="BS85" s="154">
        <v>0</v>
      </c>
      <c r="BT85" s="154">
        <v>0</v>
      </c>
      <c r="BU85" s="154">
        <v>0</v>
      </c>
      <c r="BV85" s="154">
        <v>0</v>
      </c>
      <c r="BW85" s="154">
        <f>BK85+BL85+BM85+BN85+BO85+BP85+BQ85+BR85+BS85+BT85+BU85+BV85</f>
        <v>0</v>
      </c>
      <c r="BX85" s="154">
        <v>0</v>
      </c>
      <c r="BY85" s="154">
        <v>0</v>
      </c>
      <c r="BZ85" s="154">
        <v>0</v>
      </c>
      <c r="CA85" s="154">
        <v>0</v>
      </c>
      <c r="CB85" s="154">
        <v>0</v>
      </c>
      <c r="CC85" s="154">
        <v>0</v>
      </c>
      <c r="CD85" s="154">
        <v>0</v>
      </c>
      <c r="CE85" s="154">
        <v>0</v>
      </c>
      <c r="CF85" s="154">
        <v>0</v>
      </c>
      <c r="CG85" s="154">
        <v>0</v>
      </c>
      <c r="CH85" s="154">
        <v>0</v>
      </c>
      <c r="CI85" s="154">
        <v>0</v>
      </c>
      <c r="CJ85" s="154">
        <f>BX85+BY85+BZ85+CA85+CB85+CC85+CD85+CE85+CF85+CG85+CH85+CI85</f>
        <v>0</v>
      </c>
      <c r="CK85" s="154">
        <v>0</v>
      </c>
      <c r="CL85" s="154">
        <v>0</v>
      </c>
      <c r="CM85" s="154">
        <v>0</v>
      </c>
      <c r="CN85" s="154">
        <v>0</v>
      </c>
      <c r="CO85" s="154">
        <v>0</v>
      </c>
      <c r="CP85" s="154">
        <v>0</v>
      </c>
      <c r="CQ85" s="154">
        <v>0</v>
      </c>
      <c r="CR85" s="154">
        <v>0</v>
      </c>
      <c r="CS85" s="154">
        <v>0</v>
      </c>
      <c r="CT85" s="154">
        <v>0</v>
      </c>
      <c r="CU85" s="154">
        <v>0</v>
      </c>
      <c r="CV85" s="154">
        <v>0</v>
      </c>
      <c r="CW85" s="154">
        <f>CK85+CL85+CM85+CN85+CO85+CP85+CQ85+CR85+CS85+CT85+CU85+CV85</f>
        <v>0</v>
      </c>
      <c r="CX85" s="154">
        <v>0</v>
      </c>
      <c r="CY85" s="154">
        <v>0</v>
      </c>
      <c r="CZ85" s="154">
        <v>0</v>
      </c>
      <c r="DA85" s="154">
        <v>0</v>
      </c>
      <c r="DB85" s="154">
        <v>0</v>
      </c>
      <c r="DC85" s="154">
        <v>0</v>
      </c>
      <c r="DD85" s="154">
        <v>0</v>
      </c>
      <c r="DE85" s="154">
        <v>0</v>
      </c>
      <c r="DF85" s="154">
        <v>0</v>
      </c>
      <c r="DG85" s="154">
        <v>0</v>
      </c>
      <c r="DH85" s="154">
        <v>0</v>
      </c>
      <c r="DI85" s="154">
        <v>0</v>
      </c>
      <c r="DJ85" s="154">
        <f>CX85+CY85+CZ85+DA85+DB85+DC85+DD85+DE85+DF85+DG85+DH85+DI85</f>
        <v>0</v>
      </c>
      <c r="DK85" s="154">
        <v>0</v>
      </c>
      <c r="DL85" s="154">
        <v>0</v>
      </c>
      <c r="DM85" s="154">
        <v>0</v>
      </c>
      <c r="DN85" s="154">
        <v>0</v>
      </c>
      <c r="DO85" s="154">
        <v>0</v>
      </c>
      <c r="DP85" s="154">
        <v>0</v>
      </c>
      <c r="DQ85" s="154">
        <v>0</v>
      </c>
      <c r="DR85" s="154">
        <v>0</v>
      </c>
      <c r="DS85" s="154">
        <v>0</v>
      </c>
      <c r="DT85" s="154">
        <v>0</v>
      </c>
      <c r="DU85" s="154">
        <v>0</v>
      </c>
      <c r="DV85" s="154">
        <v>0</v>
      </c>
      <c r="DW85" s="154">
        <f>DK85+DL85+DM85+DN85+DO85+DP85+DQ85+DR85+DS85+DT85+DU85+DV85</f>
        <v>0</v>
      </c>
      <c r="DX85" s="154">
        <v>0</v>
      </c>
      <c r="DY85" s="154">
        <v>0</v>
      </c>
      <c r="DZ85" s="154">
        <v>0</v>
      </c>
      <c r="EA85" s="154">
        <v>0</v>
      </c>
      <c r="EB85" s="154">
        <v>0</v>
      </c>
      <c r="EC85" s="154">
        <v>0</v>
      </c>
      <c r="ED85" s="154">
        <v>0</v>
      </c>
      <c r="EE85" s="154">
        <v>0</v>
      </c>
      <c r="EF85" s="154">
        <v>0</v>
      </c>
      <c r="EG85" s="154">
        <v>0</v>
      </c>
      <c r="EH85" s="154">
        <v>0</v>
      </c>
      <c r="EI85" s="154">
        <v>0</v>
      </c>
      <c r="EJ85" s="154">
        <f>DX85+DY85+DZ85+EA85+EB85+EC85+ED85+EE85+EF85+EG85+EH85+EI85</f>
        <v>0</v>
      </c>
      <c r="EK85" s="154">
        <v>0</v>
      </c>
      <c r="EL85" s="154">
        <v>0</v>
      </c>
      <c r="EM85" s="154">
        <v>0</v>
      </c>
      <c r="EN85" s="154">
        <v>0</v>
      </c>
      <c r="EO85" s="154">
        <v>0</v>
      </c>
      <c r="EP85" s="154">
        <v>0</v>
      </c>
      <c r="EQ85" s="154">
        <v>0</v>
      </c>
      <c r="ER85" s="154">
        <v>0</v>
      </c>
      <c r="ES85" s="154">
        <v>0</v>
      </c>
      <c r="ET85" s="154">
        <v>0</v>
      </c>
      <c r="EU85" s="154">
        <v>0</v>
      </c>
      <c r="EV85" s="154">
        <v>0</v>
      </c>
      <c r="EW85" s="154">
        <f>EK85+EL85+EM85+EN85+EO85+EP85+EQ85+ER85+ES85+ET85+EU85+EV85</f>
        <v>0</v>
      </c>
      <c r="EX85" s="154">
        <v>0</v>
      </c>
      <c r="EY85" s="154">
        <v>0</v>
      </c>
      <c r="EZ85" s="154">
        <v>0</v>
      </c>
      <c r="FA85" s="154">
        <v>0</v>
      </c>
      <c r="FB85" s="154">
        <v>0</v>
      </c>
      <c r="FC85" s="154">
        <v>0</v>
      </c>
      <c r="FD85" s="154">
        <v>0</v>
      </c>
      <c r="FE85" s="154">
        <v>0</v>
      </c>
      <c r="FF85" s="154">
        <v>0</v>
      </c>
      <c r="FG85" s="154">
        <v>0</v>
      </c>
      <c r="FH85" s="154">
        <v>0</v>
      </c>
      <c r="FI85" s="154">
        <v>0</v>
      </c>
      <c r="FJ85" s="154">
        <f>EX85+EY85+EZ85+FA85+FB85+FC85+FD85+FE85+FF85+FG85+FH85+FI85</f>
        <v>0</v>
      </c>
      <c r="FK85" s="154">
        <v>0</v>
      </c>
      <c r="FL85" s="154">
        <v>0</v>
      </c>
      <c r="FM85" s="154">
        <v>0</v>
      </c>
      <c r="FN85" s="154">
        <v>0</v>
      </c>
      <c r="FO85" s="154">
        <v>0</v>
      </c>
      <c r="FP85" s="154">
        <v>0</v>
      </c>
      <c r="FQ85" s="154">
        <v>0</v>
      </c>
      <c r="FR85" s="154">
        <v>0</v>
      </c>
      <c r="FS85" s="154">
        <v>0</v>
      </c>
      <c r="FT85" s="154">
        <v>0</v>
      </c>
      <c r="FU85" s="154">
        <v>0</v>
      </c>
      <c r="FV85" s="154">
        <v>0</v>
      </c>
      <c r="FW85" s="154">
        <f>FK85+FL85+FM85+FN85+FO85+FP85+FQ85+FR85+FS85+FT85+FU85+FV85</f>
        <v>0</v>
      </c>
      <c r="FX85" s="154">
        <v>0</v>
      </c>
      <c r="FY85" s="154">
        <v>0</v>
      </c>
      <c r="FZ85" s="154">
        <v>0</v>
      </c>
      <c r="GA85" s="154">
        <v>0</v>
      </c>
      <c r="GB85" s="154">
        <v>0</v>
      </c>
      <c r="GC85" s="154">
        <v>0</v>
      </c>
      <c r="GD85" s="154">
        <v>0</v>
      </c>
      <c r="GE85" s="154">
        <v>0</v>
      </c>
      <c r="GF85" s="154">
        <v>0</v>
      </c>
      <c r="GG85" s="154">
        <v>0</v>
      </c>
      <c r="GH85" s="154">
        <v>0</v>
      </c>
      <c r="GI85" s="154">
        <v>0</v>
      </c>
      <c r="GJ85" s="154">
        <f>FY85+FZ85+GA85+GB85+GC85+GD85+GE85+GF85+GH85+GG85+GI85+FX85</f>
        <v>0</v>
      </c>
      <c r="GK85" s="154">
        <v>0</v>
      </c>
      <c r="GL85" s="154">
        <v>0</v>
      </c>
      <c r="GM85" s="154">
        <v>0</v>
      </c>
      <c r="GN85" s="154">
        <v>0</v>
      </c>
      <c r="GO85" s="154">
        <v>0</v>
      </c>
      <c r="GP85" s="154">
        <v>0</v>
      </c>
      <c r="GQ85" s="154">
        <v>0</v>
      </c>
      <c r="GR85" s="154">
        <v>0</v>
      </c>
      <c r="GS85" s="154">
        <v>0</v>
      </c>
      <c r="GT85" s="154">
        <v>0</v>
      </c>
      <c r="GU85" s="154">
        <v>0</v>
      </c>
      <c r="GV85" s="154">
        <v>0</v>
      </c>
      <c r="GW85" s="154">
        <f>GK85+GL85+GM85+GN85+GO85+GP85+GQ85+GR85+GS85+GT85+GU85+GV85</f>
        <v>0</v>
      </c>
      <c r="GX85" s="154">
        <v>0</v>
      </c>
      <c r="GY85" s="154">
        <v>0</v>
      </c>
      <c r="GZ85" s="154">
        <v>0</v>
      </c>
      <c r="HA85" s="154">
        <v>0</v>
      </c>
      <c r="HB85" s="154">
        <v>0</v>
      </c>
      <c r="HC85" s="154">
        <v>0</v>
      </c>
      <c r="HD85" s="154">
        <v>0</v>
      </c>
      <c r="HE85" s="154">
        <v>0</v>
      </c>
      <c r="HF85" s="154">
        <v>0</v>
      </c>
      <c r="HG85" s="154">
        <v>0</v>
      </c>
      <c r="HH85" s="154">
        <v>0</v>
      </c>
      <c r="HI85" s="154">
        <v>0</v>
      </c>
      <c r="HJ85" s="154">
        <f>GX85+GY85+GZ85+HA85+HB85+HC85+HD85+HE85+HF85+HG85+HH85+HI85</f>
        <v>0</v>
      </c>
      <c r="HK85" s="154">
        <v>0</v>
      </c>
      <c r="HL85" s="154">
        <v>0</v>
      </c>
      <c r="HM85" s="154">
        <v>0</v>
      </c>
      <c r="HN85" s="154">
        <v>0</v>
      </c>
      <c r="HO85" s="154">
        <v>0</v>
      </c>
      <c r="HP85" s="154">
        <v>0</v>
      </c>
      <c r="HQ85" s="154">
        <v>0</v>
      </c>
      <c r="HR85" s="154">
        <v>0</v>
      </c>
      <c r="HS85" s="154">
        <v>0</v>
      </c>
      <c r="HT85" s="154">
        <v>0</v>
      </c>
      <c r="HU85" s="154">
        <v>0</v>
      </c>
      <c r="HV85" s="154">
        <v>0</v>
      </c>
      <c r="HW85" s="154">
        <f>HK85+HL85+HM85+HN85+HO85+HP85+HQ85+HR85+HS85+HT85+HU85+HV85</f>
        <v>0</v>
      </c>
      <c r="HX85" s="154">
        <v>0</v>
      </c>
      <c r="HY85" s="154">
        <v>0</v>
      </c>
      <c r="HZ85" s="154">
        <v>0</v>
      </c>
      <c r="IA85" s="154">
        <v>0</v>
      </c>
      <c r="IB85" s="154">
        <v>0</v>
      </c>
      <c r="IC85" s="154">
        <v>0</v>
      </c>
      <c r="ID85" s="154">
        <v>0</v>
      </c>
      <c r="IE85" s="154">
        <v>0</v>
      </c>
      <c r="IF85" s="154">
        <v>0</v>
      </c>
      <c r="IG85" s="154">
        <v>0</v>
      </c>
      <c r="IH85" s="154">
        <v>0</v>
      </c>
      <c r="II85" s="154">
        <v>0</v>
      </c>
      <c r="IJ85" s="154">
        <f>HX85+HY85+HZ85+IA85+IB85+IC85+ID85+IE85+IF85+IG85+IH85+II85</f>
        <v>0</v>
      </c>
      <c r="IK85" s="154">
        <v>0</v>
      </c>
      <c r="IL85" s="154">
        <v>0</v>
      </c>
      <c r="IM85" s="154">
        <v>0</v>
      </c>
      <c r="IN85" s="154">
        <v>0</v>
      </c>
      <c r="IO85" s="154">
        <v>0</v>
      </c>
      <c r="IP85" s="154">
        <v>0</v>
      </c>
      <c r="IQ85" s="154">
        <v>0</v>
      </c>
      <c r="IR85" s="154">
        <v>0</v>
      </c>
      <c r="IS85" s="154">
        <v>0</v>
      </c>
      <c r="IT85" s="154">
        <v>0</v>
      </c>
      <c r="IU85" s="154">
        <v>0</v>
      </c>
      <c r="IV85" s="154">
        <v>0</v>
      </c>
      <c r="IW85" s="154">
        <f>IK85+IL85+IM85+IN85+IO85+IP85+IQ85+IR85+IS85+IT85+IU85+IV85</f>
        <v>0</v>
      </c>
      <c r="IX85" s="154">
        <v>0</v>
      </c>
      <c r="IY85" s="154">
        <v>0</v>
      </c>
      <c r="IZ85" s="154">
        <v>0</v>
      </c>
      <c r="JA85" s="154">
        <v>0</v>
      </c>
      <c r="JB85" s="154">
        <v>0</v>
      </c>
      <c r="JC85" s="154">
        <v>0</v>
      </c>
      <c r="JD85" s="154">
        <v>0</v>
      </c>
      <c r="JE85" s="154">
        <v>0</v>
      </c>
      <c r="JF85" s="154">
        <v>0</v>
      </c>
      <c r="JG85" s="154">
        <v>0</v>
      </c>
      <c r="JH85" s="154">
        <v>0</v>
      </c>
      <c r="JI85" s="154">
        <v>0</v>
      </c>
      <c r="JJ85" s="154">
        <f>IX85+IY85+IZ85+JA85+JB85+JC85+JD85+JE85+JF85+JG85+JH85+JI85</f>
        <v>0</v>
      </c>
      <c r="JK85" s="154">
        <v>0</v>
      </c>
      <c r="JL85" s="154">
        <v>0</v>
      </c>
      <c r="JM85" s="154">
        <v>0</v>
      </c>
      <c r="JN85" s="154">
        <v>0</v>
      </c>
      <c r="JO85" s="154">
        <v>0</v>
      </c>
      <c r="JP85" s="154">
        <v>0</v>
      </c>
      <c r="JQ85" s="154">
        <v>0</v>
      </c>
      <c r="JR85" s="154">
        <v>0</v>
      </c>
      <c r="JS85" s="154">
        <v>0</v>
      </c>
      <c r="JT85" s="154">
        <v>0</v>
      </c>
      <c r="JU85" s="154">
        <v>0</v>
      </c>
      <c r="JV85" s="154">
        <v>0</v>
      </c>
      <c r="JW85" s="237">
        <f>JK85+JL85+JM85+JN85+JO85+JP85+JQ85+JR85+JS85+JT85+JU85+JV85</f>
        <v>0</v>
      </c>
      <c r="JX85" s="237">
        <v>0</v>
      </c>
      <c r="JY85" s="154">
        <v>0</v>
      </c>
      <c r="JZ85" s="154">
        <v>0</v>
      </c>
      <c r="KA85" s="154">
        <v>0</v>
      </c>
      <c r="KB85" s="154">
        <v>0</v>
      </c>
      <c r="KC85" s="154">
        <v>0</v>
      </c>
      <c r="KD85" s="154">
        <v>0</v>
      </c>
      <c r="KE85" s="154">
        <v>0</v>
      </c>
      <c r="KF85" s="154">
        <v>0</v>
      </c>
      <c r="KG85" s="154">
        <v>0</v>
      </c>
      <c r="KH85" s="154">
        <v>0</v>
      </c>
      <c r="KI85" s="154">
        <v>0</v>
      </c>
      <c r="KJ85" s="237">
        <f>JX85+JY85+JZ85+KA85+KB85+KC85+KD85+KE85+KF85+KG85+KH85+KI85</f>
        <v>0</v>
      </c>
      <c r="KK85" s="237">
        <v>0</v>
      </c>
      <c r="KL85" s="154">
        <v>0</v>
      </c>
      <c r="KM85" s="154">
        <v>0</v>
      </c>
      <c r="KN85" s="154">
        <v>0</v>
      </c>
      <c r="KO85" s="154">
        <v>0</v>
      </c>
      <c r="KP85" s="154">
        <v>0</v>
      </c>
      <c r="KQ85" s="154">
        <v>0</v>
      </c>
      <c r="KR85" s="154">
        <v>0</v>
      </c>
      <c r="KS85" s="154">
        <v>0</v>
      </c>
      <c r="KT85" s="154">
        <v>0</v>
      </c>
      <c r="KU85" s="154">
        <v>0</v>
      </c>
      <c r="KV85" s="154">
        <v>0</v>
      </c>
      <c r="KW85" s="237">
        <f>KK85+KL85+KM85+KN85+KO85+KP85+KQ85+KR85+KS85+KT85+KU85+KV85</f>
        <v>0</v>
      </c>
      <c r="KX85" s="237">
        <v>0</v>
      </c>
      <c r="KY85" s="154">
        <v>0</v>
      </c>
      <c r="KZ85" s="154">
        <v>0</v>
      </c>
      <c r="LA85" s="154">
        <v>0</v>
      </c>
      <c r="LB85" s="154">
        <v>0</v>
      </c>
      <c r="LC85" s="154">
        <v>0</v>
      </c>
      <c r="LD85" s="154">
        <v>0</v>
      </c>
      <c r="LE85" s="154">
        <v>0</v>
      </c>
      <c r="LF85" s="154">
        <v>0</v>
      </c>
      <c r="LG85" s="154">
        <v>0</v>
      </c>
      <c r="LH85" s="154">
        <v>0</v>
      </c>
      <c r="LI85" s="154">
        <v>0</v>
      </c>
      <c r="LJ85" s="237">
        <f>KX85+KY85+KZ85+LA85+LB85+LC85+LD85+LE85+LF85+LG85+LH85+LI85</f>
        <v>0</v>
      </c>
      <c r="LK85" s="237">
        <v>0</v>
      </c>
      <c r="LL85" s="154">
        <v>0</v>
      </c>
      <c r="LM85" s="154">
        <v>0</v>
      </c>
      <c r="LN85" s="154">
        <v>0</v>
      </c>
      <c r="LO85" s="154">
        <v>0</v>
      </c>
      <c r="LP85" s="154">
        <v>0</v>
      </c>
      <c r="LQ85" s="154">
        <v>0</v>
      </c>
      <c r="LR85" s="154">
        <v>0</v>
      </c>
      <c r="LS85" s="154">
        <v>0</v>
      </c>
      <c r="LT85" s="154">
        <v>0</v>
      </c>
      <c r="LU85" s="154">
        <v>0</v>
      </c>
      <c r="LV85" s="154">
        <v>0</v>
      </c>
      <c r="LW85" s="237">
        <f>LK85+LL85+LM85+LN85+LO85+LP85+LQ85+LR85+LS85+LT85+LU85+LV85</f>
        <v>0</v>
      </c>
      <c r="LX85" s="237">
        <v>0</v>
      </c>
      <c r="LY85" s="154">
        <v>0</v>
      </c>
      <c r="LZ85" s="154">
        <v>0</v>
      </c>
      <c r="MA85" s="154">
        <v>0</v>
      </c>
      <c r="MB85" s="154">
        <v>0</v>
      </c>
      <c r="MC85" s="154">
        <v>0</v>
      </c>
      <c r="MD85" s="154">
        <v>0</v>
      </c>
      <c r="ME85" s="154">
        <v>0</v>
      </c>
      <c r="MF85" s="154">
        <v>0</v>
      </c>
      <c r="MG85" s="154">
        <v>0</v>
      </c>
      <c r="MH85" s="154">
        <v>0</v>
      </c>
      <c r="MI85" s="154">
        <v>0</v>
      </c>
      <c r="MJ85" s="203">
        <f>LX85+LY85+LZ85+MA85+MB85+MC85+MD85+ME85+MF85+MG85+MH85+MI85</f>
        <v>0</v>
      </c>
    </row>
    <row r="86" spans="1:348" x14ac:dyDescent="0.2">
      <c r="A86" s="33"/>
      <c r="B86" s="34"/>
      <c r="C86" s="35" t="s">
        <v>68</v>
      </c>
      <c r="D86" s="35" t="s">
        <v>68</v>
      </c>
      <c r="E86" s="150"/>
      <c r="F86" s="150"/>
      <c r="G86" s="150"/>
      <c r="H86" s="150"/>
      <c r="I86" s="150"/>
      <c r="J86" s="150"/>
      <c r="K86" s="150"/>
      <c r="L86" s="150"/>
      <c r="M86" s="150"/>
      <c r="N86" s="150"/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5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150"/>
      <c r="BW86" s="150"/>
      <c r="BX86" s="150"/>
      <c r="BY86" s="150"/>
      <c r="BZ86" s="150"/>
      <c r="CA86" s="150"/>
      <c r="CB86" s="150"/>
      <c r="CC86" s="150"/>
      <c r="CD86" s="150"/>
      <c r="CE86" s="150"/>
      <c r="CF86" s="150"/>
      <c r="CG86" s="150"/>
      <c r="CH86" s="150"/>
      <c r="CI86" s="150"/>
      <c r="CJ86" s="150"/>
      <c r="CK86" s="150"/>
      <c r="CL86" s="150"/>
      <c r="CM86" s="150"/>
      <c r="CN86" s="150"/>
      <c r="CO86" s="150"/>
      <c r="CP86" s="150"/>
      <c r="CQ86" s="150"/>
      <c r="CR86" s="150"/>
      <c r="CS86" s="150"/>
      <c r="CT86" s="150"/>
      <c r="CU86" s="150"/>
      <c r="CV86" s="150"/>
      <c r="CW86" s="150"/>
      <c r="CX86" s="150"/>
      <c r="CY86" s="150"/>
      <c r="CZ86" s="150"/>
      <c r="DA86" s="150"/>
      <c r="DB86" s="150"/>
      <c r="DC86" s="150"/>
      <c r="DD86" s="150"/>
      <c r="DE86" s="150"/>
      <c r="DF86" s="150"/>
      <c r="DG86" s="150"/>
      <c r="DH86" s="150"/>
      <c r="DI86" s="150"/>
      <c r="DJ86" s="150"/>
      <c r="DK86" s="150"/>
      <c r="DL86" s="150"/>
      <c r="DM86" s="150"/>
      <c r="DN86" s="150"/>
      <c r="DO86" s="150"/>
      <c r="DP86" s="150"/>
      <c r="DQ86" s="150"/>
      <c r="DR86" s="150"/>
      <c r="DS86" s="150"/>
      <c r="DT86" s="150"/>
      <c r="DU86" s="150"/>
      <c r="DV86" s="150"/>
      <c r="DW86" s="150"/>
      <c r="DX86" s="150"/>
      <c r="DY86" s="150"/>
      <c r="DZ86" s="150"/>
      <c r="EA86" s="150"/>
      <c r="EB86" s="150"/>
      <c r="EC86" s="150"/>
      <c r="ED86" s="150"/>
      <c r="EE86" s="150"/>
      <c r="EF86" s="150"/>
      <c r="EG86" s="150"/>
      <c r="EH86" s="150"/>
      <c r="EI86" s="150"/>
      <c r="EJ86" s="150"/>
      <c r="EK86" s="150"/>
      <c r="EL86" s="150"/>
      <c r="EM86" s="150"/>
      <c r="EN86" s="150"/>
      <c r="EO86" s="150"/>
      <c r="EP86" s="150"/>
      <c r="EQ86" s="150"/>
      <c r="ER86" s="150"/>
      <c r="ES86" s="150"/>
      <c r="ET86" s="150"/>
      <c r="EU86" s="150"/>
      <c r="EV86" s="150"/>
      <c r="EW86" s="150"/>
      <c r="EX86" s="150"/>
      <c r="EY86" s="150"/>
      <c r="EZ86" s="150"/>
      <c r="FA86" s="150"/>
      <c r="FB86" s="150"/>
      <c r="FC86" s="150"/>
      <c r="FD86" s="150"/>
      <c r="FE86" s="150"/>
      <c r="FF86" s="150"/>
      <c r="FG86" s="150"/>
      <c r="FH86" s="150"/>
      <c r="FI86" s="150"/>
      <c r="FJ86" s="150"/>
      <c r="FK86" s="150"/>
      <c r="FL86" s="150"/>
      <c r="FM86" s="150"/>
      <c r="FN86" s="150"/>
      <c r="FO86" s="150"/>
      <c r="FP86" s="150"/>
      <c r="FQ86" s="150"/>
      <c r="FR86" s="150"/>
      <c r="FS86" s="150"/>
      <c r="FT86" s="150"/>
      <c r="FU86" s="150"/>
      <c r="FV86" s="150"/>
      <c r="FW86" s="150"/>
      <c r="FX86" s="150"/>
      <c r="FY86" s="150"/>
      <c r="FZ86" s="150"/>
      <c r="GA86" s="150"/>
      <c r="GB86" s="150"/>
      <c r="GC86" s="150"/>
      <c r="GD86" s="150"/>
      <c r="GE86" s="150"/>
      <c r="GF86" s="150"/>
      <c r="GG86" s="150"/>
      <c r="GH86" s="150"/>
      <c r="GI86" s="150"/>
      <c r="GJ86" s="150"/>
      <c r="GK86" s="150"/>
      <c r="GL86" s="150"/>
      <c r="GM86" s="150"/>
      <c r="GN86" s="150"/>
      <c r="GO86" s="150"/>
      <c r="GP86" s="150"/>
      <c r="GQ86" s="150"/>
      <c r="GR86" s="150"/>
      <c r="GS86" s="150"/>
      <c r="GT86" s="150"/>
      <c r="GU86" s="150"/>
      <c r="GV86" s="150"/>
      <c r="GW86" s="150"/>
      <c r="GX86" s="150"/>
      <c r="GY86" s="150"/>
      <c r="GZ86" s="150"/>
      <c r="HA86" s="150"/>
      <c r="HB86" s="150"/>
      <c r="HC86" s="150"/>
      <c r="HD86" s="150"/>
      <c r="HE86" s="150"/>
      <c r="HF86" s="150"/>
      <c r="HG86" s="150"/>
      <c r="HH86" s="150"/>
      <c r="HI86" s="150"/>
      <c r="HJ86" s="150"/>
      <c r="HK86" s="150"/>
      <c r="HL86" s="150"/>
      <c r="HM86" s="150"/>
      <c r="HN86" s="150"/>
      <c r="HO86" s="150"/>
      <c r="HP86" s="150"/>
      <c r="HQ86" s="150"/>
      <c r="HR86" s="150"/>
      <c r="HS86" s="150"/>
      <c r="HT86" s="150"/>
      <c r="HU86" s="150"/>
      <c r="HV86" s="150"/>
      <c r="HW86" s="150"/>
      <c r="HX86" s="150"/>
      <c r="HY86" s="150"/>
      <c r="HZ86" s="150"/>
      <c r="IA86" s="150"/>
      <c r="IB86" s="150"/>
      <c r="IC86" s="150"/>
      <c r="ID86" s="150"/>
      <c r="IE86" s="150"/>
      <c r="IF86" s="150"/>
      <c r="IG86" s="150"/>
      <c r="IH86" s="150"/>
      <c r="II86" s="150"/>
      <c r="IJ86" s="150"/>
      <c r="IK86" s="150"/>
      <c r="IL86" s="150"/>
      <c r="IM86" s="150"/>
      <c r="IN86" s="150"/>
      <c r="IO86" s="150"/>
      <c r="IP86" s="150"/>
      <c r="IQ86" s="150"/>
      <c r="IR86" s="150"/>
      <c r="IS86" s="150"/>
      <c r="IT86" s="150"/>
      <c r="IU86" s="150"/>
      <c r="IV86" s="150"/>
      <c r="IW86" s="150"/>
      <c r="IX86" s="150"/>
      <c r="IY86" s="150"/>
      <c r="IZ86" s="150"/>
      <c r="JA86" s="150"/>
      <c r="JB86" s="150"/>
      <c r="JC86" s="150"/>
      <c r="JD86" s="150"/>
      <c r="JE86" s="150"/>
      <c r="JF86" s="150"/>
      <c r="JG86" s="150"/>
      <c r="JH86" s="150"/>
      <c r="JI86" s="150"/>
      <c r="JJ86" s="150"/>
      <c r="JK86" s="150"/>
      <c r="JL86" s="150"/>
      <c r="JM86" s="150"/>
      <c r="JN86" s="150"/>
      <c r="JO86" s="150"/>
      <c r="JP86" s="150"/>
      <c r="JQ86" s="150"/>
      <c r="JR86" s="150"/>
      <c r="JS86" s="150"/>
      <c r="JT86" s="150"/>
      <c r="JU86" s="150"/>
      <c r="JV86" s="150"/>
      <c r="JW86" s="234"/>
      <c r="JX86" s="234"/>
      <c r="JY86" s="150"/>
      <c r="JZ86" s="150"/>
      <c r="KA86" s="150"/>
      <c r="KB86" s="150"/>
      <c r="KC86" s="150"/>
      <c r="KD86" s="150"/>
      <c r="KE86" s="150"/>
      <c r="KF86" s="150"/>
      <c r="KG86" s="150"/>
      <c r="KH86" s="150"/>
      <c r="KI86" s="150"/>
      <c r="KJ86" s="234"/>
      <c r="KK86" s="234"/>
      <c r="KL86" s="150"/>
      <c r="KM86" s="150"/>
      <c r="KN86" s="150"/>
      <c r="KO86" s="150"/>
      <c r="KP86" s="150"/>
      <c r="KQ86" s="150"/>
      <c r="KR86" s="150"/>
      <c r="KS86" s="150"/>
      <c r="KT86" s="150"/>
      <c r="KU86" s="150"/>
      <c r="KV86" s="150"/>
      <c r="KW86" s="234"/>
      <c r="KX86" s="234"/>
      <c r="KY86" s="150"/>
      <c r="KZ86" s="150"/>
      <c r="LA86" s="150"/>
      <c r="LB86" s="150"/>
      <c r="LC86" s="150"/>
      <c r="LD86" s="150"/>
      <c r="LE86" s="150"/>
      <c r="LF86" s="150"/>
      <c r="LG86" s="150"/>
      <c r="LH86" s="150"/>
      <c r="LI86" s="150"/>
      <c r="LJ86" s="234"/>
      <c r="LK86" s="234"/>
      <c r="LL86" s="150"/>
      <c r="LM86" s="150"/>
      <c r="LN86" s="150"/>
      <c r="LO86" s="150"/>
      <c r="LP86" s="150"/>
      <c r="LQ86" s="150"/>
      <c r="LR86" s="150"/>
      <c r="LS86" s="150"/>
      <c r="LT86" s="150"/>
      <c r="LU86" s="150"/>
      <c r="LV86" s="150"/>
      <c r="LW86" s="234"/>
      <c r="LX86" s="234"/>
      <c r="LY86" s="150"/>
      <c r="LZ86" s="150"/>
      <c r="MA86" s="150"/>
      <c r="MB86" s="150"/>
      <c r="MC86" s="150"/>
      <c r="MD86" s="150"/>
      <c r="ME86" s="150"/>
      <c r="MF86" s="150"/>
      <c r="MG86" s="150"/>
      <c r="MH86" s="150"/>
      <c r="MI86" s="150"/>
      <c r="MJ86" s="200"/>
    </row>
    <row r="87" spans="1:348" ht="15.75" x14ac:dyDescent="0.25">
      <c r="A87" s="75">
        <v>7141</v>
      </c>
      <c r="B87" s="76"/>
      <c r="C87" s="77" t="s">
        <v>327</v>
      </c>
      <c r="D87" s="77" t="s">
        <v>113</v>
      </c>
      <c r="E87" s="154">
        <f t="shared" ref="E87:P87" si="424">E88+E89+E90+E93</f>
        <v>2740039.2255049241</v>
      </c>
      <c r="F87" s="154">
        <f t="shared" si="424"/>
        <v>4016695.8771490571</v>
      </c>
      <c r="G87" s="154">
        <f t="shared" si="424"/>
        <v>2400312.9694541814</v>
      </c>
      <c r="H87" s="154">
        <v>3535236.1876147557</v>
      </c>
      <c r="I87" s="154">
        <f t="shared" si="424"/>
        <v>8531797.6965448186</v>
      </c>
      <c r="J87" s="154">
        <f t="shared" si="424"/>
        <v>6403355.0325488243</v>
      </c>
      <c r="K87" s="154">
        <f t="shared" si="424"/>
        <v>363532.79919879819</v>
      </c>
      <c r="L87" s="154">
        <f t="shared" si="424"/>
        <v>228480.22033049577</v>
      </c>
      <c r="M87" s="154">
        <f t="shared" si="424"/>
        <v>704494.24136204307</v>
      </c>
      <c r="N87" s="154">
        <f t="shared" si="424"/>
        <v>277553.8307461192</v>
      </c>
      <c r="O87" s="154">
        <f t="shared" si="424"/>
        <v>136901.18511099985</v>
      </c>
      <c r="P87" s="154">
        <f t="shared" si="424"/>
        <v>400938.90836254385</v>
      </c>
      <c r="Q87" s="154">
        <f>Q89+Q90+Q93</f>
        <v>239818.06042396929</v>
      </c>
      <c r="R87" s="154">
        <f>R88+R89+R90+R93</f>
        <v>570251.21014855616</v>
      </c>
      <c r="S87" s="154">
        <f>S88+S89+S90+S93</f>
        <v>1478434.3181438828</v>
      </c>
      <c r="T87" s="154">
        <f>T88+T89+T90+T93</f>
        <v>188311.63411784347</v>
      </c>
      <c r="U87" s="154">
        <f>U88+U89+U90+U93</f>
        <v>1854268.9033550327</v>
      </c>
      <c r="V87" s="154">
        <f>V88+V89+V90+V93</f>
        <v>10313532.799198799</v>
      </c>
      <c r="W87" s="154">
        <f t="shared" ref="W87:W93" si="425">K87+L87+M87+N87+O87+P87+Q87+R87+S87+T87+U87+V87</f>
        <v>16756518.110499082</v>
      </c>
      <c r="X87" s="154">
        <f t="shared" ref="X87:AI87" si="426">X88+X89+X90+X93</f>
        <v>256589.05024202971</v>
      </c>
      <c r="Y87" s="154">
        <f t="shared" si="426"/>
        <v>256589.05024202971</v>
      </c>
      <c r="Z87" s="154">
        <f t="shared" si="426"/>
        <v>378926.72341846104</v>
      </c>
      <c r="AA87" s="154">
        <f t="shared" si="426"/>
        <v>4732373.5603405107</v>
      </c>
      <c r="AB87" s="154">
        <f t="shared" si="426"/>
        <v>37093.139709564348</v>
      </c>
      <c r="AC87" s="154">
        <f t="shared" si="426"/>
        <v>566257.71991320315</v>
      </c>
      <c r="AD87" s="154">
        <f t="shared" si="426"/>
        <v>415982.3067935236</v>
      </c>
      <c r="AE87" s="154">
        <f t="shared" si="426"/>
        <v>209977.46619929897</v>
      </c>
      <c r="AF87" s="154">
        <f t="shared" si="426"/>
        <v>371995.49323985982</v>
      </c>
      <c r="AG87" s="154">
        <f t="shared" si="426"/>
        <v>1430249.5409781339</v>
      </c>
      <c r="AH87" s="154">
        <f t="shared" si="426"/>
        <v>137013.85411450511</v>
      </c>
      <c r="AI87" s="154">
        <f t="shared" si="426"/>
        <v>4443844.934067769</v>
      </c>
      <c r="AJ87" s="154">
        <f t="shared" ref="AJ87:AJ93" si="427">X87+Y87+Z87+AA87+AB87+AC87+AD87+AE87+AF87+AG87+AH87+AI87</f>
        <v>13236892.839258889</v>
      </c>
      <c r="AK87" s="154">
        <f t="shared" ref="AK87:AV87" si="428">AK88+AK89+AK90+AK93</f>
        <v>184751.2936070773</v>
      </c>
      <c r="AL87" s="154">
        <f t="shared" si="428"/>
        <v>99874.812218327497</v>
      </c>
      <c r="AM87" s="154">
        <f t="shared" si="428"/>
        <v>161065.76531463861</v>
      </c>
      <c r="AN87" s="154">
        <f t="shared" si="428"/>
        <v>62260.056751794364</v>
      </c>
      <c r="AO87" s="154">
        <f t="shared" si="428"/>
        <v>117360.04423301623</v>
      </c>
      <c r="AP87" s="154">
        <f t="shared" si="428"/>
        <v>1294283.0913036224</v>
      </c>
      <c r="AQ87" s="154">
        <f t="shared" si="428"/>
        <v>1882995.3263228177</v>
      </c>
      <c r="AR87" s="154">
        <f t="shared" si="428"/>
        <v>482170.64062760829</v>
      </c>
      <c r="AS87" s="154">
        <f t="shared" si="428"/>
        <v>1298048.3456017359</v>
      </c>
      <c r="AT87" s="154">
        <f t="shared" si="428"/>
        <v>1587792.3276581534</v>
      </c>
      <c r="AU87" s="154">
        <f t="shared" si="428"/>
        <v>1407525.8747287602</v>
      </c>
      <c r="AV87" s="154">
        <f t="shared" si="428"/>
        <v>334539.30896344519</v>
      </c>
      <c r="AW87" s="154">
        <f t="shared" ref="AW87:AW93" si="429">AK87+AL87+AM87+AN87+AO87+AP87+AQ87+AR87+AS87+AT87+AU87+AV87</f>
        <v>8912666.8873309977</v>
      </c>
      <c r="AX87" s="154">
        <f t="shared" ref="AX87:BI87" si="430">AX88+AX89+AX90+AX93</f>
        <v>106057.19925721918</v>
      </c>
      <c r="AY87" s="154">
        <f t="shared" si="430"/>
        <v>117228.2851360374</v>
      </c>
      <c r="AZ87" s="154">
        <f t="shared" si="430"/>
        <v>234000.46127524623</v>
      </c>
      <c r="BA87" s="154">
        <f t="shared" si="430"/>
        <v>90270.409238858294</v>
      </c>
      <c r="BB87" s="154">
        <f t="shared" si="430"/>
        <v>212943.99407444499</v>
      </c>
      <c r="BC87" s="154">
        <f t="shared" si="430"/>
        <v>240932.81680854622</v>
      </c>
      <c r="BD87" s="154">
        <f t="shared" si="430"/>
        <v>1871663.1316975465</v>
      </c>
      <c r="BE87" s="154">
        <f t="shared" si="430"/>
        <v>198762.62602236687</v>
      </c>
      <c r="BF87" s="154">
        <f t="shared" si="430"/>
        <v>153669.01731764313</v>
      </c>
      <c r="BG87" s="154">
        <f t="shared" si="430"/>
        <v>159902.35353029548</v>
      </c>
      <c r="BH87" s="154">
        <f t="shared" si="430"/>
        <v>168559.4586045738</v>
      </c>
      <c r="BI87" s="154">
        <f t="shared" si="430"/>
        <v>3585757.5929727927</v>
      </c>
      <c r="BJ87" s="154">
        <f t="shared" ref="BJ87:BJ93" si="431">AX87+AY87+AZ87+BA87+BB87+BC87+BD87+BE87+BF87+BG87+BH87+BI87</f>
        <v>7139747.3459355701</v>
      </c>
      <c r="BK87" s="154">
        <f t="shared" ref="BK87:BV87" si="432">BK88+BK89+BK90+BK93</f>
        <v>196378.69303955935</v>
      </c>
      <c r="BL87" s="154">
        <f t="shared" si="432"/>
        <v>63676.906609914884</v>
      </c>
      <c r="BM87" s="154">
        <f t="shared" si="432"/>
        <v>220264.17785010854</v>
      </c>
      <c r="BN87" s="154">
        <f t="shared" si="432"/>
        <v>312323.00070939737</v>
      </c>
      <c r="BO87" s="154">
        <f t="shared" si="432"/>
        <v>606718.62564680376</v>
      </c>
      <c r="BP87" s="154">
        <f t="shared" si="432"/>
        <v>5719040.2267568009</v>
      </c>
      <c r="BQ87" s="154">
        <f t="shared" si="432"/>
        <v>260327.51539809606</v>
      </c>
      <c r="BR87" s="154">
        <f t="shared" si="432"/>
        <v>132523.96327825176</v>
      </c>
      <c r="BS87" s="154">
        <f t="shared" si="432"/>
        <v>626852.32177432789</v>
      </c>
      <c r="BT87" s="154">
        <f t="shared" si="432"/>
        <v>168232.53463528564</v>
      </c>
      <c r="BU87" s="154">
        <f t="shared" si="432"/>
        <v>333239.84560173639</v>
      </c>
      <c r="BV87" s="154">
        <f t="shared" si="432"/>
        <v>2266508.6263979301</v>
      </c>
      <c r="BW87" s="154">
        <f t="shared" ref="BW87:BW93" si="433">BK87+BL87+BM87+BN87+BO87+BP87+BQ87+BR87+BS87+BT87+BU87+BV87</f>
        <v>10906086.437698213</v>
      </c>
      <c r="BX87" s="154">
        <f t="shared" ref="BX87:CI87" si="434">BX88+BX89+BX90+BX93</f>
        <v>862441.51160073455</v>
      </c>
      <c r="BY87" s="154">
        <f t="shared" si="434"/>
        <v>293734.69616925396</v>
      </c>
      <c r="BZ87" s="154">
        <f t="shared" si="434"/>
        <v>246855.52270071776</v>
      </c>
      <c r="CA87" s="154">
        <f t="shared" si="434"/>
        <v>1232924.754465031</v>
      </c>
      <c r="CB87" s="154">
        <f t="shared" si="434"/>
        <v>770622.5300033387</v>
      </c>
      <c r="CC87" s="154">
        <f t="shared" si="434"/>
        <v>1043295.7190786178</v>
      </c>
      <c r="CD87" s="154">
        <f t="shared" si="434"/>
        <v>1165769.9926139209</v>
      </c>
      <c r="CE87" s="154">
        <f t="shared" si="434"/>
        <v>518225.69579369051</v>
      </c>
      <c r="CF87" s="154">
        <f t="shared" si="434"/>
        <v>1964865.5464446677</v>
      </c>
      <c r="CG87" s="154">
        <f t="shared" si="434"/>
        <v>391251.54352361825</v>
      </c>
      <c r="CH87" s="154">
        <f t="shared" si="434"/>
        <v>612844.73823234846</v>
      </c>
      <c r="CI87" s="154">
        <f t="shared" si="434"/>
        <v>591186.74127858481</v>
      </c>
      <c r="CJ87" s="154">
        <f t="shared" ref="CJ87:CJ93" si="435">BX87+BY87+BZ87+CA87+CB87+CC87+CD87+CE87+CF87+CG87+CH87+CI87</f>
        <v>9694018.9919045232</v>
      </c>
      <c r="CK87" s="154">
        <f t="shared" ref="CK87:CV87" si="436">CK88+CK89+CK90+CK93</f>
        <v>247068.82811717576</v>
      </c>
      <c r="CL87" s="154">
        <f t="shared" si="436"/>
        <v>271475.88478551165</v>
      </c>
      <c r="CM87" s="154">
        <f t="shared" si="436"/>
        <v>666456.69788015354</v>
      </c>
      <c r="CN87" s="154">
        <f t="shared" si="436"/>
        <v>4894765.8358788174</v>
      </c>
      <c r="CO87" s="154">
        <f t="shared" si="436"/>
        <v>1698180.6042396929</v>
      </c>
      <c r="CP87" s="154">
        <f t="shared" si="436"/>
        <v>1910540.8112168254</v>
      </c>
      <c r="CQ87" s="154">
        <f t="shared" si="436"/>
        <v>3471351.0975212832</v>
      </c>
      <c r="CR87" s="154">
        <f t="shared" si="436"/>
        <v>1720518.2774161245</v>
      </c>
      <c r="CS87" s="154">
        <f t="shared" si="436"/>
        <v>1745084.2931063261</v>
      </c>
      <c r="CT87" s="154">
        <f t="shared" si="436"/>
        <v>3610853.7806710065</v>
      </c>
      <c r="CU87" s="154">
        <f t="shared" si="436"/>
        <v>3320789.5176097481</v>
      </c>
      <c r="CV87" s="154">
        <f t="shared" si="436"/>
        <v>1642005.2028459373</v>
      </c>
      <c r="CW87" s="154">
        <f t="shared" ref="CW87:CW93" si="437">CK87+CL87+CM87+CN87+CO87+CP87+CQ87+CR87+CS87+CT87+CU87+CV87</f>
        <v>25199090.831288606</v>
      </c>
      <c r="CX87" s="154">
        <f t="shared" ref="CX87:DI87" si="438">CX88+CX89+CX90+CX93</f>
        <v>1593204.8952595557</v>
      </c>
      <c r="CY87" s="154">
        <f t="shared" si="438"/>
        <v>1382146.6515606744</v>
      </c>
      <c r="CZ87" s="154">
        <f t="shared" si="438"/>
        <v>2516178.9207978635</v>
      </c>
      <c r="DA87" s="154">
        <f t="shared" si="438"/>
        <v>2050558.4630278749</v>
      </c>
      <c r="DB87" s="154">
        <f t="shared" si="438"/>
        <v>2075182.1480136877</v>
      </c>
      <c r="DC87" s="154">
        <f t="shared" si="438"/>
        <v>1870645.0141462195</v>
      </c>
      <c r="DD87" s="154">
        <f t="shared" si="438"/>
        <v>4103401.0514939087</v>
      </c>
      <c r="DE87" s="154">
        <f t="shared" si="438"/>
        <v>2436018.4696210967</v>
      </c>
      <c r="DF87" s="154">
        <f t="shared" si="438"/>
        <v>1664096.9389500921</v>
      </c>
      <c r="DG87" s="154">
        <f t="shared" si="438"/>
        <v>1703419.6584460037</v>
      </c>
      <c r="DH87" s="154">
        <f t="shared" si="438"/>
        <v>1974338.8026623267</v>
      </c>
      <c r="DI87" s="154">
        <f t="shared" si="438"/>
        <v>2596178.930145218</v>
      </c>
      <c r="DJ87" s="154">
        <f t="shared" ref="DJ87:DJ93" si="439">CX87+CY87+CZ87+DA87+DB87+DC87+DD87+DE87+DF87+DG87+DH87+DI87</f>
        <v>25965369.944124524</v>
      </c>
      <c r="DK87" s="154">
        <f t="shared" ref="DK87:DV87" si="440">DK88+DK89+DK90+DK93</f>
        <v>1720082.1603238194</v>
      </c>
      <c r="DL87" s="154">
        <f t="shared" si="440"/>
        <v>2070589.9614421634</v>
      </c>
      <c r="DM87" s="154">
        <f t="shared" si="440"/>
        <v>3095351.8393423464</v>
      </c>
      <c r="DN87" s="154">
        <f t="shared" si="440"/>
        <v>1657659.0773243201</v>
      </c>
      <c r="DO87" s="154">
        <f t="shared" si="440"/>
        <v>1930585.7467451175</v>
      </c>
      <c r="DP87" s="154">
        <f t="shared" si="440"/>
        <v>4003370.6946669999</v>
      </c>
      <c r="DQ87" s="154">
        <f t="shared" si="440"/>
        <v>4056103.1132114846</v>
      </c>
      <c r="DR87" s="154">
        <f t="shared" si="440"/>
        <v>2475241.0895092641</v>
      </c>
      <c r="DS87" s="154">
        <f t="shared" si="440"/>
        <v>1517743.9387831758</v>
      </c>
      <c r="DT87" s="154">
        <f t="shared" si="440"/>
        <v>1637810.8662159916</v>
      </c>
      <c r="DU87" s="154">
        <f t="shared" si="440"/>
        <v>4019728.5065097646</v>
      </c>
      <c r="DV87" s="154">
        <f t="shared" si="440"/>
        <v>1909423.7379819704</v>
      </c>
      <c r="DW87" s="154">
        <f t="shared" ref="DW87:DW93" si="441">DK87+DL87+DM87+DN87+DO87+DP87+DQ87+DR87+DS87+DT87+DU87+DV87</f>
        <v>30093690.73205642</v>
      </c>
      <c r="DX87" s="154">
        <f t="shared" ref="DX87:EI87" si="442">DX88+DX89+DX90+DX93</f>
        <v>1449481.83</v>
      </c>
      <c r="DY87" s="154">
        <f t="shared" si="442"/>
        <v>2079480.26</v>
      </c>
      <c r="DZ87" s="154">
        <f t="shared" si="442"/>
        <v>2115784.36</v>
      </c>
      <c r="EA87" s="154">
        <f t="shared" si="442"/>
        <v>2803058.03</v>
      </c>
      <c r="EB87" s="154">
        <f t="shared" si="442"/>
        <v>3104100.41</v>
      </c>
      <c r="EC87" s="154">
        <f t="shared" si="442"/>
        <v>2290999.87</v>
      </c>
      <c r="ED87" s="154">
        <f t="shared" si="442"/>
        <v>5597793.3700000001</v>
      </c>
      <c r="EE87" s="154">
        <f t="shared" si="442"/>
        <v>2673145.6999999993</v>
      </c>
      <c r="EF87" s="154">
        <f t="shared" si="442"/>
        <v>2425030.5299999998</v>
      </c>
      <c r="EG87" s="154">
        <f t="shared" si="442"/>
        <v>2871117.3</v>
      </c>
      <c r="EH87" s="154">
        <f t="shared" si="442"/>
        <v>1823224.2399999995</v>
      </c>
      <c r="EI87" s="154">
        <f t="shared" si="442"/>
        <v>1789621.3900000008</v>
      </c>
      <c r="EJ87" s="154">
        <f t="shared" ref="EJ87:EJ93" si="443">DX87+DY87+DZ87+EA87+EB87+EC87+ED87+EE87+EF87+EG87+EH87+EI87</f>
        <v>31022837.289999999</v>
      </c>
      <c r="EK87" s="154">
        <f t="shared" ref="EK87:EV87" si="444">EK88+EK89+EK90+EK93</f>
        <v>1796529.55</v>
      </c>
      <c r="EL87" s="154">
        <f t="shared" si="444"/>
        <v>3282817.32</v>
      </c>
      <c r="EM87" s="154">
        <f t="shared" si="444"/>
        <v>2790428.7300000004</v>
      </c>
      <c r="EN87" s="154">
        <f t="shared" si="444"/>
        <v>2346154.2399999998</v>
      </c>
      <c r="EO87" s="154">
        <f t="shared" si="444"/>
        <v>2583119.2199999997</v>
      </c>
      <c r="EP87" s="154">
        <f t="shared" si="444"/>
        <v>3059747.7399999998</v>
      </c>
      <c r="EQ87" s="154">
        <f t="shared" si="444"/>
        <v>2119160.6799999997</v>
      </c>
      <c r="ER87" s="154">
        <f t="shared" si="444"/>
        <v>3741142.0999999996</v>
      </c>
      <c r="ES87" s="154">
        <f t="shared" si="444"/>
        <v>3362240.0599999996</v>
      </c>
      <c r="ET87" s="154">
        <f t="shared" si="444"/>
        <v>2788083.57</v>
      </c>
      <c r="EU87" s="154">
        <f t="shared" si="444"/>
        <v>2247594.8800000004</v>
      </c>
      <c r="EV87" s="154">
        <f t="shared" si="444"/>
        <v>2975222.78</v>
      </c>
      <c r="EW87" s="154">
        <f t="shared" ref="EW87:EW93" si="445">EK87+EL87+EM87+EN87+EO87+EP87+EQ87+ER87+ES87+ET87+EU87+EV87</f>
        <v>33092240.869999997</v>
      </c>
      <c r="EX87" s="154">
        <f t="shared" ref="EX87:FI87" si="446">EX88+EX89+EX90+EX93</f>
        <v>1620572.98</v>
      </c>
      <c r="EY87" s="154">
        <f t="shared" si="446"/>
        <v>2059458.41</v>
      </c>
      <c r="EZ87" s="154">
        <f t="shared" si="446"/>
        <v>3838363.5700000003</v>
      </c>
      <c r="FA87" s="154">
        <f t="shared" si="446"/>
        <v>2444108.4699999997</v>
      </c>
      <c r="FB87" s="154">
        <f t="shared" si="446"/>
        <v>2536557.9500000002</v>
      </c>
      <c r="FC87" s="154">
        <f t="shared" si="446"/>
        <v>2947557.72</v>
      </c>
      <c r="FD87" s="154">
        <f t="shared" si="446"/>
        <v>2575801.0099999998</v>
      </c>
      <c r="FE87" s="154">
        <f t="shared" si="446"/>
        <v>1789879.94</v>
      </c>
      <c r="FF87" s="154">
        <f t="shared" si="446"/>
        <v>3850789.96</v>
      </c>
      <c r="FG87" s="154">
        <f t="shared" si="446"/>
        <v>1687469.6099999994</v>
      </c>
      <c r="FH87" s="154">
        <f t="shared" si="446"/>
        <v>3727978.85</v>
      </c>
      <c r="FI87" s="154">
        <f t="shared" si="446"/>
        <v>2161534.8600000003</v>
      </c>
      <c r="FJ87" s="154">
        <f t="shared" ref="FJ87:FJ93" si="447">EX87+EY87+EZ87+FA87+FB87+FC87+FD87+FE87+FF87+FG87+FH87+FI87</f>
        <v>31240073.330000002</v>
      </c>
      <c r="FK87" s="154">
        <f t="shared" ref="FK87:FU87" si="448">FK88+FK89+FK90+FK93</f>
        <v>2504796.29</v>
      </c>
      <c r="FL87" s="154">
        <f t="shared" si="448"/>
        <v>3948009.32</v>
      </c>
      <c r="FM87" s="154">
        <f t="shared" si="448"/>
        <v>1976572.05</v>
      </c>
      <c r="FN87" s="154">
        <f t="shared" si="448"/>
        <v>2523323.75</v>
      </c>
      <c r="FO87" s="154">
        <f t="shared" si="448"/>
        <v>2248251.81</v>
      </c>
      <c r="FP87" s="154">
        <f t="shared" si="448"/>
        <v>4249726.08</v>
      </c>
      <c r="FQ87" s="154">
        <f t="shared" si="448"/>
        <v>2041201.3599999999</v>
      </c>
      <c r="FR87" s="154">
        <f t="shared" si="448"/>
        <v>2477740.2400000002</v>
      </c>
      <c r="FS87" s="154">
        <f t="shared" si="448"/>
        <v>3629188.98</v>
      </c>
      <c r="FT87" s="154">
        <f t="shared" si="448"/>
        <v>2897191.2</v>
      </c>
      <c r="FU87" s="154">
        <f t="shared" si="448"/>
        <v>3325331.93</v>
      </c>
      <c r="FV87" s="154">
        <f>FV88+FV89+FV90+FV93+FV91+FV92</f>
        <v>1729300.5099999993</v>
      </c>
      <c r="FW87" s="154">
        <f t="shared" ref="FW87:FW93" si="449">FK87+FL87+FM87+FN87+FO87+FP87+FQ87+FR87+FS87+FT87+FU87+FV87</f>
        <v>33550633.519999996</v>
      </c>
      <c r="FX87" s="154">
        <f t="shared" ref="FX87:GF87" si="450">FX88+FX89+FX90+FX93+FX91+FX92</f>
        <v>2236882.58</v>
      </c>
      <c r="FY87" s="154">
        <f t="shared" si="450"/>
        <v>1776111.14</v>
      </c>
      <c r="FZ87" s="154">
        <f t="shared" si="450"/>
        <v>3827566.64</v>
      </c>
      <c r="GA87" s="154">
        <f t="shared" si="450"/>
        <v>2173289.3700000006</v>
      </c>
      <c r="GB87" s="154">
        <f t="shared" si="450"/>
        <v>3459143.0100000002</v>
      </c>
      <c r="GC87" s="154">
        <f t="shared" si="450"/>
        <v>2068856.8499999999</v>
      </c>
      <c r="GD87" s="154">
        <f t="shared" si="450"/>
        <v>2608613.91</v>
      </c>
      <c r="GE87" s="154">
        <f t="shared" si="450"/>
        <v>3169127.75</v>
      </c>
      <c r="GF87" s="154">
        <f t="shared" si="450"/>
        <v>3250583.04</v>
      </c>
      <c r="GG87" s="154">
        <f>GG88+GG89+GG90+GG93+GG91+GG92</f>
        <v>6891449.79</v>
      </c>
      <c r="GH87" s="154">
        <f>GH88+GH89+GH90+GH93+GH91+GH92</f>
        <v>1680239.8099999996</v>
      </c>
      <c r="GI87" s="154">
        <f>GI88+GI89+GI90+GI93+GI91+GI92</f>
        <v>3552911.63</v>
      </c>
      <c r="GJ87" s="154">
        <f t="shared" ref="GJ87:GJ93" si="451">FY87+FZ87+GA87+GB87+GC87+GD87+GE87+GF87+GH87+GG87+GI87+FX87</f>
        <v>36694775.519999996</v>
      </c>
      <c r="GK87" s="154">
        <f t="shared" ref="GK87:GT87" si="452">GK88+GK89+GK90+GK93+GK91+GK92</f>
        <v>1458155.37</v>
      </c>
      <c r="GL87" s="154">
        <f t="shared" si="452"/>
        <v>1718962.91</v>
      </c>
      <c r="GM87" s="154">
        <f t="shared" si="452"/>
        <v>2247371.3200000003</v>
      </c>
      <c r="GN87" s="154">
        <f t="shared" si="452"/>
        <v>2713386.27</v>
      </c>
      <c r="GO87" s="154">
        <f t="shared" si="452"/>
        <v>2423598.98</v>
      </c>
      <c r="GP87" s="154">
        <f t="shared" si="452"/>
        <v>1814489.0399999998</v>
      </c>
      <c r="GQ87" s="154">
        <f t="shared" si="452"/>
        <v>2348739.75</v>
      </c>
      <c r="GR87" s="154">
        <f t="shared" si="452"/>
        <v>4111454.7</v>
      </c>
      <c r="GS87" s="154">
        <f t="shared" si="452"/>
        <v>2998265.8499999996</v>
      </c>
      <c r="GT87" s="154">
        <f t="shared" si="452"/>
        <v>6115851.3899999987</v>
      </c>
      <c r="GU87" s="154">
        <f>GU88+GU89+GU90+GU93+GU91+GU92</f>
        <v>5331173.08</v>
      </c>
      <c r="GV87" s="154">
        <f>GV88+GV89+GV90+GV93+GV91+GV92</f>
        <v>5274007.0599999996</v>
      </c>
      <c r="GW87" s="154">
        <f t="shared" ref="GW87:GW93" si="453">GK87+GL87+GM87+GN87+GO87+GP87+GQ87+GR87+GS87+GT87+GU87+GV87</f>
        <v>38555455.719999999</v>
      </c>
      <c r="GX87" s="154">
        <f t="shared" ref="GX87:HG87" si="454">GX88+GX89+GX90+GX93+GX91+GX92</f>
        <v>1576501.96</v>
      </c>
      <c r="GY87" s="154">
        <f t="shared" si="454"/>
        <v>2183142.36</v>
      </c>
      <c r="GZ87" s="154">
        <f t="shared" si="454"/>
        <v>3534495.0000000005</v>
      </c>
      <c r="HA87" s="154">
        <f t="shared" si="454"/>
        <v>3259547.0399999996</v>
      </c>
      <c r="HB87" s="154">
        <f t="shared" si="454"/>
        <v>4024228.9200000004</v>
      </c>
      <c r="HC87" s="154">
        <f t="shared" si="454"/>
        <v>2130007.2500000009</v>
      </c>
      <c r="HD87" s="154">
        <f t="shared" si="454"/>
        <v>4196767.0999999996</v>
      </c>
      <c r="HE87" s="154">
        <f t="shared" si="454"/>
        <v>2670921.7699999991</v>
      </c>
      <c r="HF87" s="154">
        <f t="shared" si="454"/>
        <v>1503818.1700000002</v>
      </c>
      <c r="HG87" s="154">
        <f t="shared" si="454"/>
        <v>3858905.25</v>
      </c>
      <c r="HH87" s="154">
        <f>HH88+HH89+HH90+HH93+HH91+HH92</f>
        <v>5723789.709999999</v>
      </c>
      <c r="HI87" s="154">
        <f>HI88+HI89+HI90+HI93+HI91+HI92</f>
        <v>2162488.86</v>
      </c>
      <c r="HJ87" s="154">
        <f t="shared" ref="HJ87:HJ93" si="455">GX87+GY87+GZ87+HA87+HB87+HC87+HD87+HE87+HF87+HG87+HH87+HI87</f>
        <v>36824613.390000001</v>
      </c>
      <c r="HK87" s="154">
        <f t="shared" ref="HK87:HT87" si="456">HK88+HK89+HK90+HK93+HK91+HK92</f>
        <v>1427480.6700000002</v>
      </c>
      <c r="HL87" s="154">
        <f t="shared" si="456"/>
        <v>2448525.89</v>
      </c>
      <c r="HM87" s="154">
        <f t="shared" si="456"/>
        <v>2397843.1999999997</v>
      </c>
      <c r="HN87" s="154">
        <f t="shared" si="456"/>
        <v>2235072.2399999998</v>
      </c>
      <c r="HO87" s="154">
        <f t="shared" si="456"/>
        <v>5752201.7299999995</v>
      </c>
      <c r="HP87" s="154">
        <f t="shared" si="456"/>
        <v>2192961.4100000011</v>
      </c>
      <c r="HQ87" s="154">
        <f t="shared" si="456"/>
        <v>4835503.5299999993</v>
      </c>
      <c r="HR87" s="154">
        <f t="shared" si="456"/>
        <v>1784946.4899999998</v>
      </c>
      <c r="HS87" s="154">
        <f t="shared" si="456"/>
        <v>1557137.6300000008</v>
      </c>
      <c r="HT87" s="154">
        <f t="shared" si="456"/>
        <v>2925038.2499999986</v>
      </c>
      <c r="HU87" s="154">
        <f>HU88+HU89+HU90+HU93+HU91+HU92</f>
        <v>3280054.0000000019</v>
      </c>
      <c r="HV87" s="154">
        <f>HV88+HV89+HV90+HV93+HV91+HV92</f>
        <v>7122219.9899999974</v>
      </c>
      <c r="HW87" s="154">
        <f t="shared" ref="HW87:HW93" si="457">HK87+HL87+HM87+HN87+HO87+HP87+HQ87+HR87+HS87+HT87+HU87+HV87</f>
        <v>37958985.029999994</v>
      </c>
      <c r="HX87" s="154">
        <f t="shared" ref="HX87:IG87" si="458">HX88+HX89+HX90+HX93+HX91+HX92</f>
        <v>1987424.3499999999</v>
      </c>
      <c r="HY87" s="154">
        <f t="shared" si="458"/>
        <v>2923075.29</v>
      </c>
      <c r="HZ87" s="154">
        <f t="shared" si="458"/>
        <v>4785859.33</v>
      </c>
      <c r="IA87" s="154">
        <f t="shared" si="458"/>
        <v>2495493.5100000002</v>
      </c>
      <c r="IB87" s="154">
        <f t="shared" si="458"/>
        <v>3602506.8</v>
      </c>
      <c r="IC87" s="154">
        <f t="shared" si="458"/>
        <v>2140227.41</v>
      </c>
      <c r="ID87" s="154">
        <f t="shared" si="458"/>
        <v>4193648.2999999984</v>
      </c>
      <c r="IE87" s="154">
        <f t="shared" si="458"/>
        <v>3472286.68</v>
      </c>
      <c r="IF87" s="154">
        <f t="shared" si="458"/>
        <v>1766468.9199999995</v>
      </c>
      <c r="IG87" s="154">
        <f t="shared" si="458"/>
        <v>4582939.5699999994</v>
      </c>
      <c r="IH87" s="154">
        <f>IH88+IH89+IH90+IH93+IH91+IH92</f>
        <v>4892237.51</v>
      </c>
      <c r="II87" s="154">
        <f>II88+II89+II90+II93+II91+II92</f>
        <v>9015185.4899999984</v>
      </c>
      <c r="IJ87" s="154">
        <f t="shared" ref="IJ87:IJ93" si="459">HX87+HY87+HZ87+IA87+IB87+IC87+ID87+IE87+IF87+IG87+IH87+II87</f>
        <v>45857353.159999996</v>
      </c>
      <c r="IK87" s="154">
        <f t="shared" ref="IK87:IT87" si="460">IK88+IK89+IK90+IK93+IK91+IK92</f>
        <v>1339015.05</v>
      </c>
      <c r="IL87" s="154">
        <f t="shared" si="460"/>
        <v>2236807.17</v>
      </c>
      <c r="IM87" s="154">
        <f t="shared" si="460"/>
        <v>3192414.46</v>
      </c>
      <c r="IN87" s="154">
        <f t="shared" si="460"/>
        <v>5239396.0900000008</v>
      </c>
      <c r="IO87" s="154">
        <f t="shared" si="460"/>
        <v>3450719.16</v>
      </c>
      <c r="IP87" s="154">
        <f t="shared" si="460"/>
        <v>3051997.7199999993</v>
      </c>
      <c r="IQ87" s="154">
        <f t="shared" si="460"/>
        <v>4712737.7</v>
      </c>
      <c r="IR87" s="154">
        <f t="shared" si="460"/>
        <v>3654766.08</v>
      </c>
      <c r="IS87" s="154">
        <f t="shared" si="460"/>
        <v>3299672.2100000004</v>
      </c>
      <c r="IT87" s="154">
        <f t="shared" si="460"/>
        <v>1928474.59</v>
      </c>
      <c r="IU87" s="154">
        <f>IU88+IU89+IU90+IU93+IU91+IU92</f>
        <v>3540857.6299999976</v>
      </c>
      <c r="IV87" s="154">
        <f>IV88+IV89+IV90+IV93+IV91+IV92</f>
        <v>4632445.2500000037</v>
      </c>
      <c r="IW87" s="154">
        <f t="shared" ref="IW87:IW93" si="461">IK87+IL87+IM87+IN87+IO87+IP87+IQ87+IR87+IS87+IT87+IU87+IV87</f>
        <v>40279303.109999999</v>
      </c>
      <c r="IX87" s="154">
        <f t="shared" ref="IX87:JG87" si="462">IX88+IX89+IX90+IX93+IX91+IX92</f>
        <v>1389751.7799999998</v>
      </c>
      <c r="IY87" s="154">
        <f t="shared" si="462"/>
        <v>2485721.4900000002</v>
      </c>
      <c r="IZ87" s="154">
        <f t="shared" si="462"/>
        <v>8911041.6600000001</v>
      </c>
      <c r="JA87" s="154">
        <f t="shared" si="462"/>
        <v>4538431.3800000008</v>
      </c>
      <c r="JB87" s="154">
        <f t="shared" si="462"/>
        <v>7387198.2499999972</v>
      </c>
      <c r="JC87" s="154">
        <f t="shared" si="462"/>
        <v>2172970.7200000025</v>
      </c>
      <c r="JD87" s="154">
        <f t="shared" si="462"/>
        <v>3925204.7799999979</v>
      </c>
      <c r="JE87" s="154">
        <f t="shared" si="462"/>
        <v>3764477.4000000018</v>
      </c>
      <c r="JF87" s="154">
        <f t="shared" si="462"/>
        <v>2318375.3000000012</v>
      </c>
      <c r="JG87" s="154">
        <f t="shared" si="462"/>
        <v>4426281.5299999993</v>
      </c>
      <c r="JH87" s="154">
        <f>JH88+JH89+JH90+JH93+JH91+JH92</f>
        <v>5321225.1199999992</v>
      </c>
      <c r="JI87" s="154">
        <f>JI88+JI89+JI90+JI93+JI91+JI92</f>
        <v>2313334.8099999977</v>
      </c>
      <c r="JJ87" s="154">
        <f t="shared" ref="JJ87:JJ93" si="463">IX87+IY87+IZ87+JA87+JB87+JC87+JD87+JE87+JF87+JG87+JH87+JI87</f>
        <v>48954014.219999999</v>
      </c>
      <c r="JK87" s="154">
        <f t="shared" ref="JK87:JT87" si="464">JK88+JK89+JK90+JK93+JK91+JK92</f>
        <v>1753989.51</v>
      </c>
      <c r="JL87" s="154">
        <f t="shared" si="464"/>
        <v>3685970.05</v>
      </c>
      <c r="JM87" s="154">
        <f t="shared" si="464"/>
        <v>2212948.8299999996</v>
      </c>
      <c r="JN87" s="154">
        <f t="shared" si="464"/>
        <v>9460480.8599999994</v>
      </c>
      <c r="JO87" s="154">
        <f t="shared" si="464"/>
        <v>8612797.4799999986</v>
      </c>
      <c r="JP87" s="154">
        <f t="shared" si="464"/>
        <v>7561976.4900000002</v>
      </c>
      <c r="JQ87" s="154">
        <f t="shared" si="464"/>
        <v>2298700.1700000004</v>
      </c>
      <c r="JR87" s="154">
        <f t="shared" si="464"/>
        <v>3638871.6300000013</v>
      </c>
      <c r="JS87" s="154">
        <f t="shared" si="464"/>
        <v>5894382.9399999995</v>
      </c>
      <c r="JT87" s="154">
        <f t="shared" si="464"/>
        <v>4191072.3399999975</v>
      </c>
      <c r="JU87" s="154">
        <f>JU88+JU89+JU90+JU93+JU91+JU92</f>
        <v>3264893.3800000018</v>
      </c>
      <c r="JV87" s="154">
        <f>JV88+JV89+JV90+JV93+JV91+JV92</f>
        <v>3299223.5100000012</v>
      </c>
      <c r="JW87" s="237">
        <f t="shared" ref="JW87:JW93" si="465">JK87+JL87+JM87+JN87+JO87+JP87+JQ87+JR87+JS87+JT87+JU87+JV87</f>
        <v>55875307.189999998</v>
      </c>
      <c r="JX87" s="237">
        <f t="shared" ref="JX87:KG87" si="466">JX88+JX89+JX90+JX93+JX91+JX92</f>
        <v>1633911.5600000003</v>
      </c>
      <c r="JY87" s="154">
        <f t="shared" si="466"/>
        <v>3952183.36</v>
      </c>
      <c r="JZ87" s="154">
        <f t="shared" si="466"/>
        <v>5412099.8099999987</v>
      </c>
      <c r="KA87" s="154">
        <f t="shared" si="466"/>
        <v>13218541.739999998</v>
      </c>
      <c r="KB87" s="154">
        <f t="shared" si="466"/>
        <v>11268205.16</v>
      </c>
      <c r="KC87" s="154">
        <f t="shared" si="466"/>
        <v>4081524.6199999969</v>
      </c>
      <c r="KD87" s="154">
        <f t="shared" si="466"/>
        <v>5917688.8800000008</v>
      </c>
      <c r="KE87" s="154">
        <f t="shared" si="466"/>
        <v>2944639.4600000018</v>
      </c>
      <c r="KF87" s="154">
        <f t="shared" si="466"/>
        <v>6498793.3900000006</v>
      </c>
      <c r="KG87" s="154">
        <f t="shared" si="466"/>
        <v>2637074.989999997</v>
      </c>
      <c r="KH87" s="154">
        <f>KH88+KH89+KH90+KH93+KH91+KH92</f>
        <v>3237615.8100000028</v>
      </c>
      <c r="KI87" s="154">
        <f>KI88+KI89+KI90+KI93+KI91+KI92</f>
        <v>4130638.4699999997</v>
      </c>
      <c r="KJ87" s="237">
        <f t="shared" ref="KJ87:KJ93" si="467">JX87+JY87+JZ87+KA87+KB87+KC87+KD87+KE87+KF87+KG87+KH87+KI87</f>
        <v>64932917.249999993</v>
      </c>
      <c r="KK87" s="237">
        <f t="shared" ref="KK87:KT87" si="468">KK88+KK89+KK90+KK93+KK91+KK92</f>
        <v>1834620.73</v>
      </c>
      <c r="KL87" s="154">
        <f t="shared" si="468"/>
        <v>6391549.04</v>
      </c>
      <c r="KM87" s="154">
        <f t="shared" si="468"/>
        <v>3549346.73</v>
      </c>
      <c r="KN87" s="154">
        <f t="shared" si="468"/>
        <v>11832983.08</v>
      </c>
      <c r="KO87" s="154">
        <f t="shared" si="468"/>
        <v>10541719.499999998</v>
      </c>
      <c r="KP87" s="154">
        <f t="shared" si="468"/>
        <v>11582590.199999999</v>
      </c>
      <c r="KQ87" s="154">
        <f t="shared" si="468"/>
        <v>8145316.3200000031</v>
      </c>
      <c r="KR87" s="154">
        <f t="shared" si="468"/>
        <v>3215244.0999999987</v>
      </c>
      <c r="KS87" s="154">
        <f t="shared" si="468"/>
        <v>3338834.2199999969</v>
      </c>
      <c r="KT87" s="154">
        <f t="shared" si="468"/>
        <v>3076759.77</v>
      </c>
      <c r="KU87" s="154">
        <f>KU88+KU89+KU90+KU93+KU91+KU92</f>
        <v>7605599.150000005</v>
      </c>
      <c r="KV87" s="154">
        <f>KV88+KV89+KV90+KV93+KV91+KV92</f>
        <v>3782374.8699999973</v>
      </c>
      <c r="KW87" s="237">
        <f t="shared" ref="KW87:KW93" si="469">KK87+KL87+KM87+KN87+KO87+KP87+KQ87+KR87+KS87+KT87+KU87+KV87</f>
        <v>74896937.710000008</v>
      </c>
      <c r="KX87" s="237">
        <f t="shared" ref="KX87:LG87" si="470">KX88+KX89+KX90+KX93+KX91+KX92</f>
        <v>2945481.06</v>
      </c>
      <c r="KY87" s="154">
        <f t="shared" si="470"/>
        <v>6033773.4500000002</v>
      </c>
      <c r="KZ87" s="154">
        <f t="shared" si="470"/>
        <v>4699220.6500000004</v>
      </c>
      <c r="LA87" s="154">
        <f t="shared" si="470"/>
        <v>9114906.6900000013</v>
      </c>
      <c r="LB87" s="154">
        <f t="shared" si="470"/>
        <v>20652136.819999997</v>
      </c>
      <c r="LC87" s="154">
        <f t="shared" si="470"/>
        <v>33303047.610000003</v>
      </c>
      <c r="LD87" s="154">
        <f t="shared" si="470"/>
        <v>7751817.3699999936</v>
      </c>
      <c r="LE87" s="154">
        <f t="shared" si="470"/>
        <v>4959331.3800000018</v>
      </c>
      <c r="LF87" s="154">
        <f t="shared" si="470"/>
        <v>2632039.7100000014</v>
      </c>
      <c r="LG87" s="154">
        <f t="shared" si="470"/>
        <v>8448349.6999999955</v>
      </c>
      <c r="LH87" s="154">
        <f>LH88+LH89+LH90+LH93+LH91+LH92</f>
        <v>4083768.6900000088</v>
      </c>
      <c r="LI87" s="154">
        <f>LI88+LI89+LI90+LI93+LI91+LI92</f>
        <v>3730148.0699999933</v>
      </c>
      <c r="LJ87" s="237">
        <f t="shared" ref="LJ87:LJ93" si="471">KX87+KY87+KZ87+LA87+LB87+LC87+LD87+LE87+LF87+LG87+LH87+LI87</f>
        <v>108354021.2</v>
      </c>
      <c r="LK87" s="237">
        <f t="shared" ref="LK87:LT87" si="472">LK88+LK89+LK90+LK93+LK91+LK92</f>
        <v>8031536.6699999999</v>
      </c>
      <c r="LL87" s="154">
        <f t="shared" si="472"/>
        <v>3792434.12</v>
      </c>
      <c r="LM87" s="154">
        <f t="shared" si="472"/>
        <v>5050846.6000000006</v>
      </c>
      <c r="LN87" s="154">
        <f t="shared" si="472"/>
        <v>10535846.5</v>
      </c>
      <c r="LO87" s="154">
        <f t="shared" si="472"/>
        <v>17294460.210000001</v>
      </c>
      <c r="LP87" s="154">
        <f t="shared" si="472"/>
        <v>33595374.519999996</v>
      </c>
      <c r="LQ87" s="154">
        <f t="shared" si="472"/>
        <v>10297499.319999997</v>
      </c>
      <c r="LR87" s="154">
        <f t="shared" si="472"/>
        <v>5625815.1000000024</v>
      </c>
      <c r="LS87" s="154">
        <f t="shared" si="472"/>
        <v>3394774.3700000006</v>
      </c>
      <c r="LT87" s="154">
        <f t="shared" si="472"/>
        <v>2769231.4399999985</v>
      </c>
      <c r="LU87" s="154">
        <f>LU88+LU89+LU90+LU93+LU91+LU92</f>
        <v>9872189.1899999976</v>
      </c>
      <c r="LV87" s="154">
        <f>LV88+LV89+LV90+LV93+LV91+LV92</f>
        <v>6055490.3899999987</v>
      </c>
      <c r="LW87" s="237">
        <f t="shared" ref="LW87:LW93" si="473">LK87+LL87+LM87+LN87+LO87+LP87+LQ87+LR87+LS87+LT87+LU87+LV87</f>
        <v>116315498.43000001</v>
      </c>
      <c r="LX87" s="237">
        <f t="shared" ref="LX87:MG87" si="474">LX88+LX89+LX90+LX93+LX91+LX92</f>
        <v>4028712.6500000004</v>
      </c>
      <c r="LY87" s="154">
        <f t="shared" si="474"/>
        <v>12877649.619999997</v>
      </c>
      <c r="LZ87" s="154">
        <f t="shared" si="474"/>
        <v>0</v>
      </c>
      <c r="MA87" s="154">
        <f t="shared" si="474"/>
        <v>0</v>
      </c>
      <c r="MB87" s="154">
        <f t="shared" si="474"/>
        <v>0</v>
      </c>
      <c r="MC87" s="154">
        <f t="shared" si="474"/>
        <v>0</v>
      </c>
      <c r="MD87" s="154">
        <f t="shared" si="474"/>
        <v>0</v>
      </c>
      <c r="ME87" s="154">
        <f t="shared" si="474"/>
        <v>0</v>
      </c>
      <c r="MF87" s="154">
        <f t="shared" si="474"/>
        <v>0</v>
      </c>
      <c r="MG87" s="154">
        <f t="shared" si="474"/>
        <v>0</v>
      </c>
      <c r="MH87" s="154">
        <f>MH88+MH89+MH90+MH93+MH91+MH92</f>
        <v>0</v>
      </c>
      <c r="MI87" s="154">
        <f>MI88+MI89+MI90+MI93+MI91+MI92</f>
        <v>0</v>
      </c>
      <c r="MJ87" s="203">
        <f t="shared" ref="MJ87:MJ93" si="475">LX87+LY87+LZ87+MA87+MB87+MC87+MD87+ME87+MF87+MG87+MH87+MI87</f>
        <v>16906362.269999996</v>
      </c>
    </row>
    <row r="88" spans="1:348" x14ac:dyDescent="0.2">
      <c r="A88" s="30">
        <v>714100</v>
      </c>
      <c r="B88" s="31"/>
      <c r="C88" s="32" t="s">
        <v>327</v>
      </c>
      <c r="D88" s="32" t="s">
        <v>113</v>
      </c>
      <c r="E88" s="146">
        <v>0</v>
      </c>
      <c r="F88" s="146">
        <v>0</v>
      </c>
      <c r="G88" s="146">
        <v>0</v>
      </c>
      <c r="H88" s="146">
        <v>0</v>
      </c>
      <c r="I88" s="146">
        <v>0</v>
      </c>
      <c r="J88" s="146">
        <v>0</v>
      </c>
      <c r="K88" s="146">
        <v>0</v>
      </c>
      <c r="L88" s="146">
        <v>0</v>
      </c>
      <c r="M88" s="146">
        <v>0</v>
      </c>
      <c r="N88" s="146">
        <v>0</v>
      </c>
      <c r="O88" s="146">
        <v>0</v>
      </c>
      <c r="P88" s="146">
        <v>0</v>
      </c>
      <c r="Q88" s="146">
        <v>0</v>
      </c>
      <c r="R88" s="146">
        <v>0</v>
      </c>
      <c r="S88" s="146">
        <v>0</v>
      </c>
      <c r="T88" s="146">
        <v>0</v>
      </c>
      <c r="U88" s="146">
        <v>0</v>
      </c>
      <c r="V88" s="146">
        <v>0</v>
      </c>
      <c r="W88" s="146">
        <f t="shared" si="425"/>
        <v>0</v>
      </c>
      <c r="X88" s="146">
        <v>0</v>
      </c>
      <c r="Y88" s="146">
        <v>0</v>
      </c>
      <c r="Z88" s="146">
        <v>0</v>
      </c>
      <c r="AA88" s="146">
        <v>0</v>
      </c>
      <c r="AB88" s="146">
        <v>0</v>
      </c>
      <c r="AC88" s="146">
        <v>0</v>
      </c>
      <c r="AD88" s="146">
        <v>0</v>
      </c>
      <c r="AE88" s="146">
        <v>0</v>
      </c>
      <c r="AF88" s="146">
        <v>0</v>
      </c>
      <c r="AG88" s="146">
        <v>0</v>
      </c>
      <c r="AH88" s="146">
        <v>0</v>
      </c>
      <c r="AI88" s="146">
        <v>0</v>
      </c>
      <c r="AJ88" s="146">
        <f t="shared" si="427"/>
        <v>0</v>
      </c>
      <c r="AK88" s="146">
        <v>137825.07093974296</v>
      </c>
      <c r="AL88" s="146">
        <v>717.7432815890503</v>
      </c>
      <c r="AM88" s="146">
        <v>31411.283592054748</v>
      </c>
      <c r="AN88" s="146">
        <v>1681.6892004673678</v>
      </c>
      <c r="AO88" s="146">
        <v>24095.455683525288</v>
      </c>
      <c r="AP88" s="146">
        <v>9063.5953930896358</v>
      </c>
      <c r="AQ88" s="146">
        <v>605.07427808379248</v>
      </c>
      <c r="AR88" s="146">
        <v>8290.7570105157756</v>
      </c>
      <c r="AS88" s="146">
        <v>21473.611500584204</v>
      </c>
      <c r="AT88" s="146">
        <v>626.24382406943141</v>
      </c>
      <c r="AU88" s="146">
        <v>16869.225045902196</v>
      </c>
      <c r="AV88" s="146">
        <v>-31209.313970956438</v>
      </c>
      <c r="AW88" s="146">
        <f t="shared" si="429"/>
        <v>221450.43577866803</v>
      </c>
      <c r="AX88" s="146">
        <v>38382.972333500249</v>
      </c>
      <c r="AY88" s="146">
        <v>11528.393673844099</v>
      </c>
      <c r="AZ88" s="146">
        <v>907.57665665164939</v>
      </c>
      <c r="BA88" s="146">
        <v>6645.6968786513116</v>
      </c>
      <c r="BB88" s="146">
        <v>3904.9257219162027</v>
      </c>
      <c r="BC88" s="146">
        <v>1008.4259722917712</v>
      </c>
      <c r="BD88" s="146">
        <v>1354.4863128025415</v>
      </c>
      <c r="BE88" s="146">
        <v>1947.5898430979778</v>
      </c>
      <c r="BF88" s="146">
        <v>7251.6194708729827</v>
      </c>
      <c r="BG88" s="146">
        <v>642.63061258554501</v>
      </c>
      <c r="BH88" s="146">
        <v>3010.4097396094307</v>
      </c>
      <c r="BI88" s="146">
        <v>9621.3333750625861</v>
      </c>
      <c r="BJ88" s="146">
        <f t="shared" si="431"/>
        <v>86206.060590886351</v>
      </c>
      <c r="BK88" s="146">
        <v>40058.212318477716</v>
      </c>
      <c r="BL88" s="146">
        <v>4105.5265398097199</v>
      </c>
      <c r="BM88" s="146">
        <v>2193.5730679352355</v>
      </c>
      <c r="BN88" s="146">
        <v>48614.439701218493</v>
      </c>
      <c r="BO88" s="146">
        <v>-35448.918544483386</v>
      </c>
      <c r="BP88" s="146">
        <v>-1981.8470205308015</v>
      </c>
      <c r="BQ88" s="146">
        <v>15306.135536638278</v>
      </c>
      <c r="BR88" s="146">
        <v>-11437.721248539465</v>
      </c>
      <c r="BS88" s="146">
        <v>3300.2160741111729</v>
      </c>
      <c r="BT88" s="146">
        <v>2478.869721248534</v>
      </c>
      <c r="BU88" s="146">
        <v>839.12322650642591</v>
      </c>
      <c r="BV88" s="146">
        <v>18707.293314972459</v>
      </c>
      <c r="BW88" s="146">
        <f t="shared" si="433"/>
        <v>86734.902687364389</v>
      </c>
      <c r="BX88" s="146">
        <v>7231.7907694875657</v>
      </c>
      <c r="BY88" s="146">
        <v>1419.9978718077107</v>
      </c>
      <c r="BZ88" s="146">
        <v>8510.5100984810542</v>
      </c>
      <c r="CA88" s="146">
        <v>2082.6173426806909</v>
      </c>
      <c r="CB88" s="146">
        <v>16047.043481889496</v>
      </c>
      <c r="CC88" s="146">
        <v>771.80771156735159</v>
      </c>
      <c r="CD88" s="146">
        <v>1456.6968786513144</v>
      </c>
      <c r="CE88" s="146">
        <v>454.83871640794547</v>
      </c>
      <c r="CF88" s="146">
        <v>5542.5982306793549</v>
      </c>
      <c r="CG88" s="146">
        <v>2926.4283925888776</v>
      </c>
      <c r="CH88" s="146">
        <v>564.25371390419537</v>
      </c>
      <c r="CI88" s="146">
        <v>17998.423510265402</v>
      </c>
      <c r="CJ88" s="146">
        <f t="shared" si="435"/>
        <v>65007.006718410965</v>
      </c>
      <c r="CK88" s="146">
        <v>19141.463278250711</v>
      </c>
      <c r="CL88" s="146">
        <v>11918.129861458858</v>
      </c>
      <c r="CM88" s="146">
        <v>5896.112084793851</v>
      </c>
      <c r="CN88" s="146">
        <v>20822.531213486905</v>
      </c>
      <c r="CO88" s="146">
        <v>3818.2273410115176</v>
      </c>
      <c r="CP88" s="146">
        <v>2270.0717743281589</v>
      </c>
      <c r="CQ88" s="146">
        <v>11083.389334001</v>
      </c>
      <c r="CR88" s="146">
        <v>872.14154565181116</v>
      </c>
      <c r="CS88" s="146">
        <v>-8007.8451009848113</v>
      </c>
      <c r="CT88" s="146">
        <v>14317.309297279253</v>
      </c>
      <c r="CU88" s="146">
        <v>19491.737606409613</v>
      </c>
      <c r="CV88" s="146">
        <v>8583.3548239025095</v>
      </c>
      <c r="CW88" s="146">
        <f t="shared" si="437"/>
        <v>110206.62305958939</v>
      </c>
      <c r="CX88" s="146">
        <v>1144.3780253713905</v>
      </c>
      <c r="CY88" s="146">
        <v>2688.5167334334838</v>
      </c>
      <c r="CZ88" s="146">
        <v>2110.4911533967615</v>
      </c>
      <c r="DA88" s="146">
        <v>1426.5538724753799</v>
      </c>
      <c r="DB88" s="146">
        <v>30963.100233683865</v>
      </c>
      <c r="DC88" s="146">
        <v>837375.8357536305</v>
      </c>
      <c r="DD88" s="146">
        <v>-828455.77115673514</v>
      </c>
      <c r="DE88" s="146">
        <v>9754.7293440160247</v>
      </c>
      <c r="DF88" s="146">
        <v>3818.9244700383933</v>
      </c>
      <c r="DG88" s="146">
        <v>13671.935945585044</v>
      </c>
      <c r="DH88" s="146">
        <v>32113.896010682689</v>
      </c>
      <c r="DI88" s="146">
        <v>8321.3746870305458</v>
      </c>
      <c r="DJ88" s="146">
        <f t="shared" si="439"/>
        <v>114933.96507260889</v>
      </c>
      <c r="DK88" s="146">
        <v>5391.963194792188</v>
      </c>
      <c r="DL88" s="146">
        <v>3951.6666666666665</v>
      </c>
      <c r="DM88" s="146">
        <v>3124.8098814888999</v>
      </c>
      <c r="DN88" s="146">
        <v>13588.033967618096</v>
      </c>
      <c r="DO88" s="146">
        <v>2123.9743365047575</v>
      </c>
      <c r="DP88" s="146">
        <v>8718.6247704890666</v>
      </c>
      <c r="DQ88" s="146">
        <v>3323.1988399265533</v>
      </c>
      <c r="DR88" s="146">
        <v>1121.9370722750791</v>
      </c>
      <c r="DS88" s="146">
        <v>21880.376940410617</v>
      </c>
      <c r="DT88" s="146">
        <v>1350.9141211817673</v>
      </c>
      <c r="DU88" s="146">
        <v>1924.2195793690537</v>
      </c>
      <c r="DV88" s="146">
        <v>17090.867342680689</v>
      </c>
      <c r="DW88" s="146">
        <f t="shared" si="441"/>
        <v>83590.586713403434</v>
      </c>
      <c r="DX88" s="146">
        <v>2366.5100000000002</v>
      </c>
      <c r="DY88" s="146">
        <v>16140.53</v>
      </c>
      <c r="DZ88" s="146">
        <v>27071.03</v>
      </c>
      <c r="EA88" s="146">
        <v>4770.76</v>
      </c>
      <c r="EB88" s="146">
        <v>598304.69999999995</v>
      </c>
      <c r="EC88" s="146">
        <v>-581202.54</v>
      </c>
      <c r="ED88" s="146">
        <v>21621.22</v>
      </c>
      <c r="EE88" s="146">
        <v>5954.9899999999907</v>
      </c>
      <c r="EF88" s="146">
        <v>3067.0400000000081</v>
      </c>
      <c r="EG88" s="146">
        <v>1307.92</v>
      </c>
      <c r="EH88" s="146">
        <v>1731.0699999999924</v>
      </c>
      <c r="EI88" s="146">
        <v>10505.56</v>
      </c>
      <c r="EJ88" s="146">
        <f t="shared" si="443"/>
        <v>111638.78999999986</v>
      </c>
      <c r="EK88" s="146">
        <v>14275.35</v>
      </c>
      <c r="EL88" s="146">
        <v>23620.1</v>
      </c>
      <c r="EM88" s="146">
        <v>10924.13</v>
      </c>
      <c r="EN88" s="146">
        <v>-12512.77</v>
      </c>
      <c r="EO88" s="146">
        <v>-6360.13</v>
      </c>
      <c r="EP88" s="146">
        <v>4899.07</v>
      </c>
      <c r="EQ88" s="146">
        <v>2399.5300000000002</v>
      </c>
      <c r="ER88" s="146">
        <v>958.84999999999854</v>
      </c>
      <c r="ES88" s="146">
        <v>16410.78</v>
      </c>
      <c r="ET88" s="146">
        <v>892</v>
      </c>
      <c r="EU88" s="146">
        <v>4749.2199999999939</v>
      </c>
      <c r="EV88" s="146">
        <v>-2273.2199999999939</v>
      </c>
      <c r="EW88" s="146">
        <f t="shared" si="445"/>
        <v>57982.909999999996</v>
      </c>
      <c r="EX88" s="146">
        <v>6018.2</v>
      </c>
      <c r="EY88" s="146">
        <v>2180.6</v>
      </c>
      <c r="EZ88" s="146">
        <v>2118.58</v>
      </c>
      <c r="FA88" s="146">
        <v>1728.11</v>
      </c>
      <c r="FB88" s="146">
        <v>754.25</v>
      </c>
      <c r="FC88" s="146">
        <v>853.63999999999942</v>
      </c>
      <c r="FD88" s="146">
        <v>811.21000000000095</v>
      </c>
      <c r="FE88" s="146">
        <v>352.82</v>
      </c>
      <c r="FF88" s="146">
        <v>2324.65</v>
      </c>
      <c r="FG88" s="146">
        <v>2767.26</v>
      </c>
      <c r="FH88" s="146">
        <v>1771.74</v>
      </c>
      <c r="FI88" s="146">
        <v>2427.27</v>
      </c>
      <c r="FJ88" s="146">
        <f t="shared" si="447"/>
        <v>24108.33</v>
      </c>
      <c r="FK88" s="146">
        <v>-1092.42</v>
      </c>
      <c r="FL88" s="146">
        <v>427.34</v>
      </c>
      <c r="FM88" s="146">
        <v>1253.48</v>
      </c>
      <c r="FN88" s="146">
        <v>989.64</v>
      </c>
      <c r="FO88" s="146">
        <v>737.11</v>
      </c>
      <c r="FP88" s="146">
        <v>27513.43</v>
      </c>
      <c r="FQ88" s="146">
        <v>2974.18</v>
      </c>
      <c r="FR88" s="146">
        <v>2424.04</v>
      </c>
      <c r="FS88" s="146">
        <v>3091.5</v>
      </c>
      <c r="FT88" s="146">
        <v>19457.080000000002</v>
      </c>
      <c r="FU88" s="146">
        <v>1148.5899999999999</v>
      </c>
      <c r="FV88" s="146">
        <v>-1149.42</v>
      </c>
      <c r="FW88" s="146">
        <f t="shared" si="449"/>
        <v>57774.55</v>
      </c>
      <c r="FX88" s="146">
        <v>4140.1000000000004</v>
      </c>
      <c r="FY88" s="146">
        <v>5561.03</v>
      </c>
      <c r="FZ88" s="146">
        <v>1082.29</v>
      </c>
      <c r="GA88" s="146">
        <v>7540.72</v>
      </c>
      <c r="GB88" s="146">
        <v>1293.79</v>
      </c>
      <c r="GC88" s="146">
        <v>1148.77</v>
      </c>
      <c r="GD88" s="146">
        <v>4210.22</v>
      </c>
      <c r="GE88" s="146">
        <v>58757.47</v>
      </c>
      <c r="GF88" s="146">
        <v>-86.839999999996508</v>
      </c>
      <c r="GG88" s="146">
        <v>537.7899999999936</v>
      </c>
      <c r="GH88" s="146">
        <v>482.73000000001048</v>
      </c>
      <c r="GI88" s="146">
        <v>2933.5799999999872</v>
      </c>
      <c r="GJ88" s="146">
        <f t="shared" si="451"/>
        <v>87601.650000000009</v>
      </c>
      <c r="GK88" s="146">
        <v>318.68</v>
      </c>
      <c r="GL88" s="146">
        <v>1354.92</v>
      </c>
      <c r="GM88" s="146">
        <v>11575.74</v>
      </c>
      <c r="GN88" s="146">
        <v>187.43</v>
      </c>
      <c r="GO88" s="146">
        <v>5311.31</v>
      </c>
      <c r="GP88" s="146">
        <v>8707.64</v>
      </c>
      <c r="GQ88" s="146">
        <v>536.0099999999984</v>
      </c>
      <c r="GR88" s="146">
        <v>-212.14999999999782</v>
      </c>
      <c r="GS88" s="146">
        <v>2183.3000000000002</v>
      </c>
      <c r="GT88" s="146">
        <v>35723.31</v>
      </c>
      <c r="GU88" s="146">
        <v>1213.27</v>
      </c>
      <c r="GV88" s="146">
        <v>12522.03</v>
      </c>
      <c r="GW88" s="146">
        <f t="shared" si="453"/>
        <v>79421.490000000005</v>
      </c>
      <c r="GX88" s="146">
        <v>31162.99</v>
      </c>
      <c r="GY88" s="146">
        <v>2706.9900000000016</v>
      </c>
      <c r="GZ88" s="146">
        <v>236.32999999999447</v>
      </c>
      <c r="HA88" s="146">
        <v>15113.270000000004</v>
      </c>
      <c r="HB88" s="146">
        <v>837.12999999999738</v>
      </c>
      <c r="HC88" s="146">
        <v>46.680000000000291</v>
      </c>
      <c r="HD88" s="146">
        <v>3357.8099999999977</v>
      </c>
      <c r="HE88" s="146">
        <v>11386.670000000006</v>
      </c>
      <c r="HF88" s="146">
        <v>696.02999999999156</v>
      </c>
      <c r="HG88" s="146">
        <v>5850.0400000000081</v>
      </c>
      <c r="HH88" s="146">
        <v>9053.4199999999983</v>
      </c>
      <c r="HI88" s="146">
        <v>3158.3899999999994</v>
      </c>
      <c r="HJ88" s="146">
        <f t="shared" si="455"/>
        <v>83605.75</v>
      </c>
      <c r="HK88" s="146">
        <v>13194.18</v>
      </c>
      <c r="HL88" s="146">
        <v>3892.7799999999988</v>
      </c>
      <c r="HM88" s="146">
        <v>2948.84</v>
      </c>
      <c r="HN88" s="146">
        <v>87110.2</v>
      </c>
      <c r="HO88" s="146">
        <v>5178.1300000000047</v>
      </c>
      <c r="HP88" s="146">
        <v>19389.549999999988</v>
      </c>
      <c r="HQ88" s="146">
        <v>26979.080000000016</v>
      </c>
      <c r="HR88" s="146">
        <v>-8594.4200000000128</v>
      </c>
      <c r="HS88" s="146">
        <v>288.72000000000116</v>
      </c>
      <c r="HT88" s="146">
        <v>2963.0100000000093</v>
      </c>
      <c r="HU88" s="146">
        <v>3436.3299999999872</v>
      </c>
      <c r="HV88" s="146">
        <v>11709.800000000017</v>
      </c>
      <c r="HW88" s="146">
        <f t="shared" si="457"/>
        <v>168496.2</v>
      </c>
      <c r="HX88" s="146">
        <v>19718.98</v>
      </c>
      <c r="HY88" s="146">
        <v>53980.94</v>
      </c>
      <c r="HZ88" s="146">
        <v>-6297.6999999999971</v>
      </c>
      <c r="IA88" s="146">
        <v>10639.059999999998</v>
      </c>
      <c r="IB88" s="146">
        <v>708.89999999999418</v>
      </c>
      <c r="IC88" s="146">
        <v>1134.320000000007</v>
      </c>
      <c r="ID88" s="146">
        <v>14696.229999999996</v>
      </c>
      <c r="IE88" s="146">
        <v>8141.6600000000035</v>
      </c>
      <c r="IF88" s="146">
        <v>5789.4799999999959</v>
      </c>
      <c r="IG88" s="146">
        <v>7419.4700000000012</v>
      </c>
      <c r="IH88" s="146">
        <v>2149.320000000007</v>
      </c>
      <c r="II88" s="146">
        <v>2523.3300000000017</v>
      </c>
      <c r="IJ88" s="146">
        <f t="shared" si="459"/>
        <v>120603.99</v>
      </c>
      <c r="IK88" s="146">
        <v>4968.07</v>
      </c>
      <c r="IL88" s="146">
        <v>6552.8600000000006</v>
      </c>
      <c r="IM88" s="146">
        <v>68229.299999999988</v>
      </c>
      <c r="IN88" s="146">
        <v>23582.5</v>
      </c>
      <c r="IO88" s="146">
        <v>37609.849999999991</v>
      </c>
      <c r="IP88" s="146">
        <v>11672.24000000002</v>
      </c>
      <c r="IQ88" s="146">
        <v>4266.679999999993</v>
      </c>
      <c r="IR88" s="146">
        <v>-3127.0199999999895</v>
      </c>
      <c r="IS88" s="146">
        <v>28189.059999999998</v>
      </c>
      <c r="IT88" s="146">
        <v>16726.679999999993</v>
      </c>
      <c r="IU88" s="146">
        <v>12865.279999999999</v>
      </c>
      <c r="IV88" s="146">
        <v>27756.339999999997</v>
      </c>
      <c r="IW88" s="146">
        <f t="shared" si="461"/>
        <v>239291.83999999997</v>
      </c>
      <c r="IX88" s="146">
        <v>46689.49</v>
      </c>
      <c r="IY88" s="146">
        <v>30435.230000000003</v>
      </c>
      <c r="IZ88" s="146">
        <v>9379.7899999999936</v>
      </c>
      <c r="JA88" s="146">
        <v>27463.680000000008</v>
      </c>
      <c r="JB88" s="146">
        <v>6795962.6199999992</v>
      </c>
      <c r="JC88" s="146">
        <v>4029.5300000002608</v>
      </c>
      <c r="JD88" s="146">
        <v>6421.6299999998882</v>
      </c>
      <c r="JE88" s="146">
        <v>7130.4000000003725</v>
      </c>
      <c r="JF88" s="146">
        <v>245166.08999999985</v>
      </c>
      <c r="JG88" s="146">
        <v>1824318.6700000009</v>
      </c>
      <c r="JH88" s="146">
        <v>93714.89999999851</v>
      </c>
      <c r="JI88" s="146">
        <v>27383.839999999851</v>
      </c>
      <c r="JJ88" s="146">
        <f t="shared" si="463"/>
        <v>9118095.8699999992</v>
      </c>
      <c r="JK88" s="146">
        <v>27238.77</v>
      </c>
      <c r="JL88" s="146">
        <v>26309.56</v>
      </c>
      <c r="JM88" s="146">
        <v>151509.10999999999</v>
      </c>
      <c r="JN88" s="146">
        <v>5257656.8899999997</v>
      </c>
      <c r="JO88" s="146">
        <v>3139836.25</v>
      </c>
      <c r="JP88" s="146">
        <v>2617698.5999999996</v>
      </c>
      <c r="JQ88" s="146">
        <v>145150.99000000022</v>
      </c>
      <c r="JR88" s="146">
        <v>57075.169999999925</v>
      </c>
      <c r="JS88" s="146">
        <v>614372.5700000003</v>
      </c>
      <c r="JT88" s="146">
        <v>1499502.4800000004</v>
      </c>
      <c r="JU88" s="146">
        <v>166597.91999999993</v>
      </c>
      <c r="JV88" s="146">
        <v>129686.11999999918</v>
      </c>
      <c r="JW88" s="238">
        <f t="shared" si="465"/>
        <v>13832634.43</v>
      </c>
      <c r="JX88" s="238">
        <v>14799.58</v>
      </c>
      <c r="JY88" s="146">
        <v>18817.900000000001</v>
      </c>
      <c r="JZ88" s="146">
        <v>2660253.9700000002</v>
      </c>
      <c r="KA88" s="146">
        <v>8877335.0399999991</v>
      </c>
      <c r="KB88" s="146">
        <v>5304705.0200000014</v>
      </c>
      <c r="KC88" s="146">
        <v>1598384.049999997</v>
      </c>
      <c r="KD88" s="146">
        <v>1382858.3399999999</v>
      </c>
      <c r="KE88" s="146">
        <v>58496.360000003129</v>
      </c>
      <c r="KF88" s="146">
        <v>18645.449999999255</v>
      </c>
      <c r="KG88" s="146">
        <v>418032.68999999762</v>
      </c>
      <c r="KH88" s="146">
        <v>137021.38000000268</v>
      </c>
      <c r="KI88" s="146">
        <v>1653001.1799999997</v>
      </c>
      <c r="KJ88" s="238">
        <f t="shared" si="467"/>
        <v>22142350.959999997</v>
      </c>
      <c r="KK88" s="238">
        <v>41469.379999999997</v>
      </c>
      <c r="KL88" s="146">
        <v>26274.500000000007</v>
      </c>
      <c r="KM88" s="146">
        <v>145053.60999999999</v>
      </c>
      <c r="KN88" s="146">
        <v>9771009.6400000006</v>
      </c>
      <c r="KO88" s="146">
        <v>7651428.4999999981</v>
      </c>
      <c r="KP88" s="146">
        <v>4991967.4800000004</v>
      </c>
      <c r="KQ88" s="146">
        <v>5086498.6900000013</v>
      </c>
      <c r="KR88" s="146">
        <v>158148.01999999955</v>
      </c>
      <c r="KS88" s="146">
        <v>58231.219999998808</v>
      </c>
      <c r="KT88" s="146">
        <v>223916.8200000003</v>
      </c>
      <c r="KU88" s="146">
        <v>444223.44000000134</v>
      </c>
      <c r="KV88" s="146">
        <v>52065.710000000894</v>
      </c>
      <c r="KW88" s="238">
        <f t="shared" si="469"/>
        <v>28650287.010000002</v>
      </c>
      <c r="KX88" s="238">
        <v>33771.800000000003</v>
      </c>
      <c r="KY88" s="146">
        <v>2344892.2200000002</v>
      </c>
      <c r="KZ88" s="146">
        <v>1123956.5</v>
      </c>
      <c r="LA88" s="146">
        <v>6063054.9400000013</v>
      </c>
      <c r="LB88" s="146">
        <v>15899205.109999999</v>
      </c>
      <c r="LC88" s="146">
        <v>25357118.740000002</v>
      </c>
      <c r="LD88" s="146">
        <v>5437402.9199999943</v>
      </c>
      <c r="LE88" s="146">
        <v>10186.240000002086</v>
      </c>
      <c r="LF88" s="146">
        <v>633999.18999999762</v>
      </c>
      <c r="LG88" s="146">
        <v>1305085.25</v>
      </c>
      <c r="LH88" s="146">
        <v>977432.19000000507</v>
      </c>
      <c r="LI88" s="146">
        <v>505324.62999999523</v>
      </c>
      <c r="LJ88" s="238">
        <f t="shared" si="471"/>
        <v>59691429.729999997</v>
      </c>
      <c r="LK88" s="238">
        <v>1201873.97</v>
      </c>
      <c r="LL88" s="146">
        <v>235104.76</v>
      </c>
      <c r="LM88" s="146">
        <v>1016802.1299999999</v>
      </c>
      <c r="LN88" s="146">
        <v>7366961.4800000004</v>
      </c>
      <c r="LO88" s="146">
        <v>14688624.239999998</v>
      </c>
      <c r="LP88" s="146">
        <v>28549618.030000001</v>
      </c>
      <c r="LQ88" s="146">
        <v>7012616.3999999985</v>
      </c>
      <c r="LR88" s="146">
        <v>2096322.6700000018</v>
      </c>
      <c r="LS88" s="146">
        <v>3739.109999999404</v>
      </c>
      <c r="LT88" s="146">
        <v>2866.2199999988079</v>
      </c>
      <c r="LU88" s="146">
        <v>160664.5</v>
      </c>
      <c r="LV88" s="146">
        <v>506404.8200000003</v>
      </c>
      <c r="LW88" s="238">
        <f t="shared" si="473"/>
        <v>62841598.329999998</v>
      </c>
      <c r="LX88" s="238">
        <v>2060208.86</v>
      </c>
      <c r="LY88" s="146">
        <v>1006962.45</v>
      </c>
      <c r="LZ88" s="146">
        <v>0</v>
      </c>
      <c r="MA88" s="146">
        <v>0</v>
      </c>
      <c r="MB88" s="146">
        <v>0</v>
      </c>
      <c r="MC88" s="146">
        <v>0</v>
      </c>
      <c r="MD88" s="146">
        <v>0</v>
      </c>
      <c r="ME88" s="146">
        <v>0</v>
      </c>
      <c r="MF88" s="146">
        <v>0</v>
      </c>
      <c r="MG88" s="146">
        <v>0</v>
      </c>
      <c r="MH88" s="146">
        <v>0</v>
      </c>
      <c r="MI88" s="146">
        <v>0</v>
      </c>
      <c r="MJ88" s="204">
        <f t="shared" si="475"/>
        <v>3067171.31</v>
      </c>
    </row>
    <row r="89" spans="1:348" x14ac:dyDescent="0.2">
      <c r="A89" s="30">
        <v>714103</v>
      </c>
      <c r="B89" s="31"/>
      <c r="C89" s="32" t="s">
        <v>438</v>
      </c>
      <c r="D89" s="32" t="s">
        <v>8</v>
      </c>
      <c r="E89" s="146">
        <v>550997.32932732429</v>
      </c>
      <c r="F89" s="146">
        <v>474127.85845434823</v>
      </c>
      <c r="G89" s="146">
        <v>864525.95560006681</v>
      </c>
      <c r="H89" s="146">
        <v>1312702.386913704</v>
      </c>
      <c r="I89" s="146">
        <v>4991641.6291103326</v>
      </c>
      <c r="J89" s="146">
        <v>1764425.805374729</v>
      </c>
      <c r="K89" s="146">
        <v>0</v>
      </c>
      <c r="L89" s="146">
        <v>1130.8629611083293</v>
      </c>
      <c r="M89" s="146">
        <v>561120.84793857462</v>
      </c>
      <c r="N89" s="146">
        <v>108153.89751293608</v>
      </c>
      <c r="O89" s="146">
        <v>3083.7923551994663</v>
      </c>
      <c r="P89" s="146">
        <v>176293.60707728259</v>
      </c>
      <c r="Q89" s="146">
        <v>0</v>
      </c>
      <c r="R89" s="146">
        <v>76681.689200467372</v>
      </c>
      <c r="S89" s="146">
        <v>248572.85928893342</v>
      </c>
      <c r="T89" s="146">
        <v>0</v>
      </c>
      <c r="U89" s="146">
        <v>1318627.9419128695</v>
      </c>
      <c r="V89" s="146">
        <v>8581251.0432315134</v>
      </c>
      <c r="W89" s="146">
        <f t="shared" si="425"/>
        <v>11074916.541478883</v>
      </c>
      <c r="X89" s="146">
        <v>163670.50575863797</v>
      </c>
      <c r="Y89" s="146">
        <v>163670.50575863797</v>
      </c>
      <c r="Z89" s="146">
        <v>203042.06309464198</v>
      </c>
      <c r="AA89" s="146">
        <v>136291.93790686032</v>
      </c>
      <c r="AB89" s="146">
        <v>33345.852111500586</v>
      </c>
      <c r="AC89" s="146">
        <v>330850.44233016192</v>
      </c>
      <c r="AD89" s="146">
        <v>171811.88449340677</v>
      </c>
      <c r="AE89" s="146">
        <v>54419.128693039558</v>
      </c>
      <c r="AF89" s="146">
        <v>270109.33066266071</v>
      </c>
      <c r="AG89" s="146">
        <v>1243878.3174762144</v>
      </c>
      <c r="AH89" s="146">
        <v>106910.36554832249</v>
      </c>
      <c r="AI89" s="146">
        <v>505458.18728092144</v>
      </c>
      <c r="AJ89" s="146">
        <f t="shared" si="427"/>
        <v>3383458.5211150059</v>
      </c>
      <c r="AK89" s="146">
        <v>0</v>
      </c>
      <c r="AL89" s="146">
        <v>60586.713403438494</v>
      </c>
      <c r="AM89" s="146">
        <v>40721.081622433652</v>
      </c>
      <c r="AN89" s="146">
        <v>5996.4947421131701</v>
      </c>
      <c r="AO89" s="146">
        <v>28846.995493239861</v>
      </c>
      <c r="AP89" s="146">
        <v>1223652.1448839928</v>
      </c>
      <c r="AQ89" s="146">
        <v>1766708.3959272243</v>
      </c>
      <c r="AR89" s="146">
        <v>454992.5422717412</v>
      </c>
      <c r="AS89" s="146">
        <v>1183828.9239692872</v>
      </c>
      <c r="AT89" s="146">
        <v>1502002.2536304451</v>
      </c>
      <c r="AU89" s="146">
        <v>1277798.6861125024</v>
      </c>
      <c r="AV89" s="146">
        <v>235269.57102320148</v>
      </c>
      <c r="AW89" s="146">
        <f t="shared" si="429"/>
        <v>7780403.80307962</v>
      </c>
      <c r="AX89" s="146">
        <v>25847.914121181773</v>
      </c>
      <c r="AY89" s="146">
        <v>1759.8203138040415</v>
      </c>
      <c r="AZ89" s="146">
        <v>115760.09217993659</v>
      </c>
      <c r="BA89" s="146">
        <v>18.987522951102715</v>
      </c>
      <c r="BB89" s="146">
        <v>70106.402520447315</v>
      </c>
      <c r="BC89" s="146">
        <v>71362.352320146878</v>
      </c>
      <c r="BD89" s="146">
        <v>1720044.10215323</v>
      </c>
      <c r="BE89" s="146">
        <v>94963.982181605825</v>
      </c>
      <c r="BF89" s="146">
        <v>84960.293231513948</v>
      </c>
      <c r="BG89" s="146">
        <v>3046.2360206977132</v>
      </c>
      <c r="BH89" s="146">
        <v>106730.36780170264</v>
      </c>
      <c r="BI89" s="146">
        <v>3442846.3624603571</v>
      </c>
      <c r="BJ89" s="146">
        <f t="shared" si="431"/>
        <v>5737446.9128275746</v>
      </c>
      <c r="BK89" s="146">
        <v>17182.815890502417</v>
      </c>
      <c r="BL89" s="146">
        <v>1.5940577532570194E-2</v>
      </c>
      <c r="BM89" s="146">
        <v>143879.28705558338</v>
      </c>
      <c r="BN89" s="146">
        <v>175589.42342680684</v>
      </c>
      <c r="BO89" s="146">
        <v>521804.27891837771</v>
      </c>
      <c r="BP89" s="146">
        <v>5597572.0223251544</v>
      </c>
      <c r="BQ89" s="146">
        <v>164616.99603571914</v>
      </c>
      <c r="BR89" s="146">
        <v>64902.338382574926</v>
      </c>
      <c r="BS89" s="146">
        <v>516906.16011517262</v>
      </c>
      <c r="BT89" s="146">
        <v>40300.920338840857</v>
      </c>
      <c r="BU89" s="146">
        <v>172805.48510265432</v>
      </c>
      <c r="BV89" s="146">
        <v>2189741.467785011</v>
      </c>
      <c r="BW89" s="146">
        <f t="shared" si="433"/>
        <v>9605301.2113169748</v>
      </c>
      <c r="BX89" s="146">
        <v>716491.71373727266</v>
      </c>
      <c r="BY89" s="146">
        <v>215003.3821565682</v>
      </c>
      <c r="BZ89" s="146">
        <v>109036.5079285595</v>
      </c>
      <c r="CA89" s="146">
        <v>999207.43435987318</v>
      </c>
      <c r="CB89" s="146">
        <v>659020.28613754001</v>
      </c>
      <c r="CC89" s="146">
        <v>892763.57878484379</v>
      </c>
      <c r="CD89" s="146">
        <v>1086892.4324820563</v>
      </c>
      <c r="CE89" s="146">
        <v>437700.03592889325</v>
      </c>
      <c r="CF89" s="146">
        <v>1782319.0391837764</v>
      </c>
      <c r="CG89" s="146">
        <v>151060.64379903121</v>
      </c>
      <c r="CH89" s="146">
        <v>423387.57532131532</v>
      </c>
      <c r="CI89" s="146">
        <v>303801.85311300296</v>
      </c>
      <c r="CJ89" s="146">
        <f t="shared" si="435"/>
        <v>7776684.4829327315</v>
      </c>
      <c r="CK89" s="146">
        <v>0</v>
      </c>
      <c r="CL89" s="146">
        <v>0</v>
      </c>
      <c r="CM89" s="146">
        <v>137455.79398264064</v>
      </c>
      <c r="CN89" s="146">
        <v>1003545.5762810884</v>
      </c>
      <c r="CO89" s="146">
        <v>238328.32582206646</v>
      </c>
      <c r="CP89" s="146">
        <v>303930.89634451678</v>
      </c>
      <c r="CQ89" s="146">
        <v>1798391.0517025541</v>
      </c>
      <c r="CR89" s="146">
        <v>241641.6291103322</v>
      </c>
      <c r="CS89" s="146">
        <v>168940.91136705058</v>
      </c>
      <c r="CT89" s="146">
        <v>1928672.1749290605</v>
      </c>
      <c r="CU89" s="146">
        <v>1800492.4052745786</v>
      </c>
      <c r="CV89" s="146">
        <v>2558.6190535802339</v>
      </c>
      <c r="CW89" s="146">
        <f t="shared" si="437"/>
        <v>7623957.3838674678</v>
      </c>
      <c r="CX89" s="146">
        <v>65229.543064596895</v>
      </c>
      <c r="CY89" s="146">
        <v>1777.1107494575199</v>
      </c>
      <c r="CZ89" s="146">
        <v>501738.59956601582</v>
      </c>
      <c r="DA89" s="146">
        <v>120092.93765648465</v>
      </c>
      <c r="DB89" s="146">
        <v>468235.64267234184</v>
      </c>
      <c r="DC89" s="146">
        <v>97443.343097980367</v>
      </c>
      <c r="DD89" s="146">
        <v>3261323.258596228</v>
      </c>
      <c r="DE89" s="146">
        <v>732580.56931230123</v>
      </c>
      <c r="DF89" s="146">
        <v>29504.299866466688</v>
      </c>
      <c r="DG89" s="146">
        <v>125461.50133533662</v>
      </c>
      <c r="DH89" s="146">
        <v>234422.94629444127</v>
      </c>
      <c r="DI89" s="146">
        <v>254482.07285928918</v>
      </c>
      <c r="DJ89" s="146">
        <f t="shared" si="439"/>
        <v>5892291.82507094</v>
      </c>
      <c r="DK89" s="146">
        <v>121381.41236855285</v>
      </c>
      <c r="DL89" s="146">
        <v>364162.62998664664</v>
      </c>
      <c r="DM89" s="146">
        <v>1288858.7255466534</v>
      </c>
      <c r="DN89" s="146">
        <v>0</v>
      </c>
      <c r="DO89" s="146">
        <v>64864.589258888402</v>
      </c>
      <c r="DP89" s="146">
        <v>1284402.648931731</v>
      </c>
      <c r="DQ89" s="146">
        <v>1834625.9669086966</v>
      </c>
      <c r="DR89" s="146">
        <v>540872.21703388391</v>
      </c>
      <c r="DS89" s="146">
        <v>-13267.856451343205</v>
      </c>
      <c r="DT89" s="146">
        <v>12735.093598731111</v>
      </c>
      <c r="DU89" s="146">
        <v>2248365.7442830913</v>
      </c>
      <c r="DV89" s="146">
        <v>281043.68473543605</v>
      </c>
      <c r="DW89" s="146">
        <f t="shared" si="441"/>
        <v>8028044.8562009679</v>
      </c>
      <c r="DX89" s="146">
        <v>28483.439999999999</v>
      </c>
      <c r="DY89" s="146">
        <v>9941.84</v>
      </c>
      <c r="DZ89" s="146">
        <v>292121.58</v>
      </c>
      <c r="EA89" s="146">
        <v>521074.54</v>
      </c>
      <c r="EB89" s="146">
        <v>134667.24</v>
      </c>
      <c r="EC89" s="146">
        <v>602911.5</v>
      </c>
      <c r="ED89" s="146">
        <v>3458592.72</v>
      </c>
      <c r="EE89" s="146">
        <v>750759.15999999922</v>
      </c>
      <c r="EF89" s="146">
        <v>870512.66</v>
      </c>
      <c r="EG89" s="146">
        <v>1260889.19</v>
      </c>
      <c r="EH89" s="146">
        <v>1300.9799999995157</v>
      </c>
      <c r="EI89" s="146">
        <v>24036.510000000708</v>
      </c>
      <c r="EJ89" s="146">
        <f t="shared" si="443"/>
        <v>7955291.3599999994</v>
      </c>
      <c r="EK89" s="146">
        <v>323027.15999999997</v>
      </c>
      <c r="EL89" s="146">
        <v>1257756.9099999999</v>
      </c>
      <c r="EM89" s="146">
        <v>679146.09</v>
      </c>
      <c r="EN89" s="146">
        <v>100252.92</v>
      </c>
      <c r="EO89" s="146">
        <v>190232.74</v>
      </c>
      <c r="EP89" s="146">
        <v>718402.54</v>
      </c>
      <c r="EQ89" s="146">
        <v>1228.5200000000186</v>
      </c>
      <c r="ER89" s="146">
        <v>1824978.02</v>
      </c>
      <c r="ES89" s="146">
        <v>1854945.11</v>
      </c>
      <c r="ET89" s="146">
        <v>1072033.05</v>
      </c>
      <c r="EU89" s="146">
        <v>364007.28</v>
      </c>
      <c r="EV89" s="146">
        <v>1393943.02</v>
      </c>
      <c r="EW89" s="146">
        <f t="shared" si="445"/>
        <v>9779953.3599999994</v>
      </c>
      <c r="EX89" s="146">
        <v>93817.26</v>
      </c>
      <c r="EY89" s="146">
        <v>102993.32</v>
      </c>
      <c r="EZ89" s="146">
        <v>1778570.61</v>
      </c>
      <c r="FA89" s="146">
        <v>69868.710000000006</v>
      </c>
      <c r="FB89" s="146">
        <v>197384.89</v>
      </c>
      <c r="FC89" s="146">
        <v>822607.71</v>
      </c>
      <c r="FD89" s="146">
        <v>445104.17</v>
      </c>
      <c r="FE89" s="146">
        <v>23337.98</v>
      </c>
      <c r="FF89" s="146">
        <v>2349193.59</v>
      </c>
      <c r="FG89" s="146">
        <v>11675.279999999329</v>
      </c>
      <c r="FH89" s="146">
        <v>1970817.7</v>
      </c>
      <c r="FI89" s="146">
        <v>191204.24</v>
      </c>
      <c r="FJ89" s="146">
        <f t="shared" si="447"/>
        <v>8056575.46</v>
      </c>
      <c r="FK89" s="146">
        <v>1083727.77</v>
      </c>
      <c r="FL89" s="146">
        <v>2118697.0099999998</v>
      </c>
      <c r="FM89" s="146">
        <v>75821.370000000112</v>
      </c>
      <c r="FN89" s="146">
        <v>246581.13</v>
      </c>
      <c r="FO89" s="146">
        <v>147571.28</v>
      </c>
      <c r="FP89" s="146">
        <v>2123215</v>
      </c>
      <c r="FQ89" s="146">
        <v>121921.45</v>
      </c>
      <c r="FR89" s="146">
        <v>835608.36</v>
      </c>
      <c r="FS89" s="146">
        <v>2159189.2400000002</v>
      </c>
      <c r="FT89" s="146">
        <v>1402461.42</v>
      </c>
      <c r="FU89" s="146">
        <v>1843417.39</v>
      </c>
      <c r="FV89" s="146">
        <v>313015.69999999925</v>
      </c>
      <c r="FW89" s="146">
        <f t="shared" si="449"/>
        <v>12471227.119999999</v>
      </c>
      <c r="FX89" s="146">
        <v>864650.97</v>
      </c>
      <c r="FY89" s="146">
        <v>28935.87</v>
      </c>
      <c r="FZ89" s="146">
        <v>2075382.57</v>
      </c>
      <c r="GA89" s="146">
        <v>2319.2700000000186</v>
      </c>
      <c r="GB89" s="146">
        <v>1402888.77</v>
      </c>
      <c r="GC89" s="146">
        <v>65103.379999999888</v>
      </c>
      <c r="GD89" s="146">
        <v>850926.77</v>
      </c>
      <c r="GE89" s="146">
        <v>1587935.07</v>
      </c>
      <c r="GF89" s="146">
        <v>1942673.07</v>
      </c>
      <c r="GG89" s="146">
        <v>5579715.1099999994</v>
      </c>
      <c r="GH89" s="146">
        <v>219268.68999999948</v>
      </c>
      <c r="GI89" s="146">
        <v>2226353.4300000002</v>
      </c>
      <c r="GJ89" s="146">
        <f t="shared" si="451"/>
        <v>16846152.969999999</v>
      </c>
      <c r="GK89" s="146">
        <v>39908.050000000003</v>
      </c>
      <c r="GL89" s="146">
        <v>56642.51</v>
      </c>
      <c r="GM89" s="146">
        <v>704462.91</v>
      </c>
      <c r="GN89" s="146">
        <v>300694.06</v>
      </c>
      <c r="GO89" s="146">
        <v>349346.07</v>
      </c>
      <c r="GP89" s="146">
        <v>7253.3699999998789</v>
      </c>
      <c r="GQ89" s="146">
        <v>178373.92</v>
      </c>
      <c r="GR89" s="146">
        <v>2161752.36</v>
      </c>
      <c r="GS89" s="146">
        <v>1364109.41</v>
      </c>
      <c r="GT89" s="146">
        <v>4426520.63</v>
      </c>
      <c r="GU89" s="146">
        <v>3276532.71</v>
      </c>
      <c r="GV89" s="146">
        <v>3891829.1</v>
      </c>
      <c r="GW89" s="146">
        <f t="shared" si="453"/>
        <v>16757425.1</v>
      </c>
      <c r="GX89" s="146">
        <v>7506.95</v>
      </c>
      <c r="GY89" s="146">
        <v>115397.71</v>
      </c>
      <c r="GZ89" s="146">
        <v>1484604.82</v>
      </c>
      <c r="HA89" s="146">
        <v>972329.60999999987</v>
      </c>
      <c r="HB89" s="146">
        <v>1871121.1000000006</v>
      </c>
      <c r="HC89" s="146">
        <v>70716.790000000037</v>
      </c>
      <c r="HD89" s="146">
        <v>2270911.6799999997</v>
      </c>
      <c r="HE89" s="146">
        <v>480698.26999999955</v>
      </c>
      <c r="HF89" s="146">
        <v>60383.44000000041</v>
      </c>
      <c r="HG89" s="146">
        <v>2277222.419999999</v>
      </c>
      <c r="HH89" s="146">
        <v>4108829.3900000006</v>
      </c>
      <c r="HI89" s="146">
        <v>657357.1799999997</v>
      </c>
      <c r="HJ89" s="146">
        <f t="shared" si="455"/>
        <v>14377079.359999999</v>
      </c>
      <c r="HK89" s="146">
        <v>22893.68</v>
      </c>
      <c r="HL89" s="146">
        <v>256460.33000000002</v>
      </c>
      <c r="HM89" s="146">
        <v>594607.38</v>
      </c>
      <c r="HN89" s="146">
        <v>10180.609999999986</v>
      </c>
      <c r="HO89" s="146">
        <v>3711506.74</v>
      </c>
      <c r="HP89" s="146">
        <v>157945.8599999994</v>
      </c>
      <c r="HQ89" s="146">
        <v>2938147.87</v>
      </c>
      <c r="HR89" s="146">
        <v>163013.20999999996</v>
      </c>
      <c r="HS89" s="146">
        <v>82460.5</v>
      </c>
      <c r="HT89" s="146">
        <v>1368888.1899999995</v>
      </c>
      <c r="HU89" s="146">
        <v>1524573.9300000016</v>
      </c>
      <c r="HV89" s="146">
        <v>5769378.5599999987</v>
      </c>
      <c r="HW89" s="146">
        <f t="shared" si="457"/>
        <v>16600056.859999999</v>
      </c>
      <c r="HX89" s="146">
        <v>481349.24</v>
      </c>
      <c r="HY89" s="146">
        <v>327890.95999999996</v>
      </c>
      <c r="HZ89" s="146">
        <v>2058279.22</v>
      </c>
      <c r="IA89" s="146">
        <v>294584.18000000017</v>
      </c>
      <c r="IB89" s="146">
        <v>1692396.19</v>
      </c>
      <c r="IC89" s="146">
        <v>261323.16000000015</v>
      </c>
      <c r="ID89" s="146">
        <v>64518.149999999441</v>
      </c>
      <c r="IE89" s="146">
        <v>1808704.5700000003</v>
      </c>
      <c r="IF89" s="146">
        <v>414318.75999999978</v>
      </c>
      <c r="IG89" s="146">
        <v>2639548.6300000008</v>
      </c>
      <c r="IH89" s="146">
        <v>1536511.4299999997</v>
      </c>
      <c r="II89" s="146">
        <v>7480313.959999999</v>
      </c>
      <c r="IJ89" s="146">
        <f t="shared" si="459"/>
        <v>19059738.449999999</v>
      </c>
      <c r="IK89" s="146">
        <v>40182.54</v>
      </c>
      <c r="IL89" s="146">
        <v>323123.44</v>
      </c>
      <c r="IM89" s="146">
        <v>574982.43000000005</v>
      </c>
      <c r="IN89" s="146">
        <v>1102054.8199999998</v>
      </c>
      <c r="IO89" s="146">
        <v>1343113.4700000002</v>
      </c>
      <c r="IP89" s="146">
        <v>900954.55999999959</v>
      </c>
      <c r="IQ89" s="146">
        <v>2800554.2800000003</v>
      </c>
      <c r="IR89" s="146">
        <v>148384.29000000004</v>
      </c>
      <c r="IS89" s="146">
        <v>1814924.58</v>
      </c>
      <c r="IT89" s="146">
        <v>257891.06000000052</v>
      </c>
      <c r="IU89" s="146">
        <v>2005199.4799999986</v>
      </c>
      <c r="IV89" s="146">
        <v>3172397.5300000012</v>
      </c>
      <c r="IW89" s="146">
        <f t="shared" si="461"/>
        <v>14483762.48</v>
      </c>
      <c r="IX89" s="146">
        <v>68321.36</v>
      </c>
      <c r="IY89" s="146">
        <v>206963.81</v>
      </c>
      <c r="IZ89" s="146">
        <v>4813494.05</v>
      </c>
      <c r="JA89" s="146">
        <v>183497.18000000063</v>
      </c>
      <c r="JB89" s="146">
        <v>3171460.2999999989</v>
      </c>
      <c r="JC89" s="146">
        <v>215605.86000000127</v>
      </c>
      <c r="JD89" s="146">
        <v>2087203.5499999989</v>
      </c>
      <c r="JE89" s="146">
        <v>1930065.6400000006</v>
      </c>
      <c r="JF89" s="146">
        <v>503816.88000000082</v>
      </c>
      <c r="JG89" s="146">
        <v>1534702.5199999996</v>
      </c>
      <c r="JH89" s="146">
        <v>3611293.040000001</v>
      </c>
      <c r="JI89" s="146">
        <v>878435.71999999881</v>
      </c>
      <c r="JJ89" s="146">
        <f t="shared" si="463"/>
        <v>19204859.91</v>
      </c>
      <c r="JK89" s="146">
        <v>196061.62</v>
      </c>
      <c r="JL89" s="146">
        <v>1597419.96</v>
      </c>
      <c r="JM89" s="146">
        <v>163396.69999999995</v>
      </c>
      <c r="JN89" s="146">
        <v>1834457.2299999997</v>
      </c>
      <c r="JO89" s="146">
        <v>3386631.55</v>
      </c>
      <c r="JP89" s="146">
        <v>2853395.2199999997</v>
      </c>
      <c r="JQ89" s="146">
        <v>204292.30000000075</v>
      </c>
      <c r="JR89" s="146">
        <v>1855996.3800000008</v>
      </c>
      <c r="JS89" s="146">
        <v>3853256.8699999992</v>
      </c>
      <c r="JT89" s="146">
        <v>1042524.4999999981</v>
      </c>
      <c r="JU89" s="146">
        <v>1380523.6700000018</v>
      </c>
      <c r="JV89" s="146">
        <v>1735981.620000001</v>
      </c>
      <c r="JW89" s="238">
        <f t="shared" si="465"/>
        <v>20103937.620000001</v>
      </c>
      <c r="JX89" s="238">
        <v>82543.210000000006</v>
      </c>
      <c r="JY89" s="146">
        <v>1802920.1600000001</v>
      </c>
      <c r="JZ89" s="146">
        <v>808157.10999999987</v>
      </c>
      <c r="KA89" s="146">
        <v>1865840.4200000004</v>
      </c>
      <c r="KB89" s="146">
        <v>3764594.5299999993</v>
      </c>
      <c r="KC89" s="146">
        <v>456096.56000000052</v>
      </c>
      <c r="KD89" s="146">
        <v>2453638.9000000004</v>
      </c>
      <c r="KE89" s="146">
        <v>1076061.0599999987</v>
      </c>
      <c r="KF89" s="146">
        <v>4949610.2100000009</v>
      </c>
      <c r="KG89" s="146">
        <v>489652.55999999866</v>
      </c>
      <c r="KH89" s="146">
        <v>1259603.2200000025</v>
      </c>
      <c r="KI89" s="146">
        <v>960772.4299999997</v>
      </c>
      <c r="KJ89" s="238">
        <f t="shared" si="467"/>
        <v>19969490.370000001</v>
      </c>
      <c r="KK89" s="238">
        <v>176787.59</v>
      </c>
      <c r="KL89" s="146">
        <v>4220131.78</v>
      </c>
      <c r="KM89" s="146">
        <v>1294966.8600000003</v>
      </c>
      <c r="KN89" s="146">
        <v>249322.58999999985</v>
      </c>
      <c r="KO89" s="146">
        <v>1017972.1200000001</v>
      </c>
      <c r="KP89" s="146">
        <v>4340269.05</v>
      </c>
      <c r="KQ89" s="146">
        <v>916602.3200000003</v>
      </c>
      <c r="KR89" s="146">
        <v>1225645.7799999993</v>
      </c>
      <c r="KS89" s="146">
        <v>1787515.67</v>
      </c>
      <c r="KT89" s="146">
        <v>1078940.8499999996</v>
      </c>
      <c r="KU89" s="146">
        <v>5467791.7600000016</v>
      </c>
      <c r="KV89" s="146">
        <v>2240960.6899999976</v>
      </c>
      <c r="KW89" s="238">
        <f t="shared" si="469"/>
        <v>24016907.059999999</v>
      </c>
      <c r="KX89" s="238">
        <v>1305613.46</v>
      </c>
      <c r="KY89" s="146">
        <v>1510709.4</v>
      </c>
      <c r="KZ89" s="146">
        <v>1386903.1800000002</v>
      </c>
      <c r="LA89" s="146">
        <v>396068.37000000011</v>
      </c>
      <c r="LB89" s="146">
        <v>2756233.6799999997</v>
      </c>
      <c r="LC89" s="146">
        <v>5806396.5</v>
      </c>
      <c r="LD89" s="146">
        <v>173979.76999999955</v>
      </c>
      <c r="LE89" s="146">
        <v>3198773.08</v>
      </c>
      <c r="LF89" s="146">
        <v>430718.68000000156</v>
      </c>
      <c r="LG89" s="146">
        <v>5493962.5999999978</v>
      </c>
      <c r="LH89" s="146">
        <v>1415814.5700000003</v>
      </c>
      <c r="LI89" s="146">
        <v>1736029.4499999993</v>
      </c>
      <c r="LJ89" s="238">
        <f t="shared" si="471"/>
        <v>25611202.739999998</v>
      </c>
      <c r="LK89" s="238">
        <v>5214565.93</v>
      </c>
      <c r="LL89" s="146">
        <v>1183375.3900000006</v>
      </c>
      <c r="LM89" s="146">
        <v>1637917.0599999996</v>
      </c>
      <c r="LN89" s="146">
        <v>678382.54</v>
      </c>
      <c r="LO89" s="146">
        <v>450227.30000000075</v>
      </c>
      <c r="LP89" s="146">
        <v>2747285.6099999994</v>
      </c>
      <c r="LQ89" s="146">
        <v>1144430.959999999</v>
      </c>
      <c r="LR89" s="146">
        <v>1479262.08</v>
      </c>
      <c r="LS89" s="146">
        <v>1763316.6500000004</v>
      </c>
      <c r="LT89" s="146">
        <v>858665.6099999994</v>
      </c>
      <c r="LU89" s="146">
        <v>7746941.6000000015</v>
      </c>
      <c r="LV89" s="146">
        <v>3749105.3599999994</v>
      </c>
      <c r="LW89" s="238">
        <f t="shared" si="473"/>
        <v>28653476.09</v>
      </c>
      <c r="LX89" s="238">
        <v>88063.55</v>
      </c>
      <c r="LY89" s="146">
        <v>9055789.5699999984</v>
      </c>
      <c r="LZ89" s="146">
        <v>0</v>
      </c>
      <c r="MA89" s="146">
        <v>0</v>
      </c>
      <c r="MB89" s="146">
        <v>0</v>
      </c>
      <c r="MC89" s="146">
        <v>0</v>
      </c>
      <c r="MD89" s="146">
        <v>0</v>
      </c>
      <c r="ME89" s="146">
        <v>0</v>
      </c>
      <c r="MF89" s="146">
        <v>0</v>
      </c>
      <c r="MG89" s="146">
        <v>0</v>
      </c>
      <c r="MH89" s="146">
        <v>0</v>
      </c>
      <c r="MI89" s="146">
        <v>0</v>
      </c>
      <c r="MJ89" s="204">
        <f t="shared" si="475"/>
        <v>9143853.1199999992</v>
      </c>
    </row>
    <row r="90" spans="1:348" x14ac:dyDescent="0.2">
      <c r="A90" s="30">
        <v>714104</v>
      </c>
      <c r="B90" s="31"/>
      <c r="C90" s="32" t="s">
        <v>148</v>
      </c>
      <c r="D90" s="32" t="s">
        <v>9</v>
      </c>
      <c r="E90" s="146">
        <v>65736.10415623436</v>
      </c>
      <c r="F90" s="146">
        <v>32615.590051744286</v>
      </c>
      <c r="G90" s="146">
        <v>103467.70155232849</v>
      </c>
      <c r="H90" s="146">
        <v>163666.33283258221</v>
      </c>
      <c r="I90" s="146">
        <v>405249.54097813391</v>
      </c>
      <c r="J90" s="146">
        <v>468694.7087297613</v>
      </c>
      <c r="K90" s="146">
        <v>53622.099816391259</v>
      </c>
      <c r="L90" s="146">
        <v>41587.381071607408</v>
      </c>
      <c r="M90" s="146">
        <v>41215.99065264564</v>
      </c>
      <c r="N90" s="146">
        <v>43302.453680520783</v>
      </c>
      <c r="O90" s="146">
        <v>32782.507093974295</v>
      </c>
      <c r="P90" s="146">
        <v>114083.62543815724</v>
      </c>
      <c r="Q90" s="146">
        <v>69883.992655650145</v>
      </c>
      <c r="R90" s="146">
        <v>16432.982807544649</v>
      </c>
      <c r="S90" s="146">
        <v>60611.750959772995</v>
      </c>
      <c r="T90" s="146">
        <v>68953.430145217833</v>
      </c>
      <c r="U90" s="146">
        <v>51948.75646803539</v>
      </c>
      <c r="V90" s="146">
        <v>92334.33483558672</v>
      </c>
      <c r="W90" s="146">
        <f t="shared" si="425"/>
        <v>686759.30562510435</v>
      </c>
      <c r="X90" s="146">
        <v>64087.798364212984</v>
      </c>
      <c r="Y90" s="146">
        <v>64087.798364212984</v>
      </c>
      <c r="Z90" s="146">
        <v>48130.529127023867</v>
      </c>
      <c r="AA90" s="146">
        <v>175993.15640126858</v>
      </c>
      <c r="AB90" s="146">
        <v>42142.380237022204</v>
      </c>
      <c r="AC90" s="146">
        <v>53763.979302286767</v>
      </c>
      <c r="AD90" s="146">
        <v>55082.623935903859</v>
      </c>
      <c r="AE90" s="146">
        <v>32386.079118678019</v>
      </c>
      <c r="AF90" s="146">
        <v>36784.343181438831</v>
      </c>
      <c r="AG90" s="146">
        <v>18565.348022033049</v>
      </c>
      <c r="AH90" s="146">
        <v>13407.61141712569</v>
      </c>
      <c r="AI90" s="146">
        <v>111871.97462860959</v>
      </c>
      <c r="AJ90" s="146">
        <f t="shared" si="427"/>
        <v>716303.62209981633</v>
      </c>
      <c r="AK90" s="146">
        <v>44322.316808546158</v>
      </c>
      <c r="AL90" s="146">
        <v>38570.355533299953</v>
      </c>
      <c r="AM90" s="146">
        <v>88933.400100150233</v>
      </c>
      <c r="AN90" s="146">
        <v>54581.872809213826</v>
      </c>
      <c r="AO90" s="146">
        <v>64417.593056251077</v>
      </c>
      <c r="AP90" s="146">
        <v>60332.164914037727</v>
      </c>
      <c r="AQ90" s="146">
        <v>90427.307628108829</v>
      </c>
      <c r="AR90" s="146">
        <v>18391.543481889461</v>
      </c>
      <c r="AS90" s="146">
        <v>93758.010724420004</v>
      </c>
      <c r="AT90" s="146">
        <v>78613.624603571967</v>
      </c>
      <c r="AU90" s="146">
        <v>112586.72337673193</v>
      </c>
      <c r="AV90" s="146">
        <v>113962.61058254048</v>
      </c>
      <c r="AW90" s="146">
        <f t="shared" si="429"/>
        <v>858897.52361876168</v>
      </c>
      <c r="AX90" s="146">
        <v>35902.387748289104</v>
      </c>
      <c r="AY90" s="146">
        <v>97766.487272575541</v>
      </c>
      <c r="AZ90" s="146">
        <v>116045.70422300117</v>
      </c>
      <c r="BA90" s="146">
        <v>75357.119929894834</v>
      </c>
      <c r="BB90" s="146">
        <v>135962.59134535136</v>
      </c>
      <c r="BC90" s="146">
        <v>165166.65185277924</v>
      </c>
      <c r="BD90" s="146">
        <v>149139.90322984481</v>
      </c>
      <c r="BE90" s="146">
        <v>101038.86442163237</v>
      </c>
      <c r="BF90" s="146">
        <v>68032.696127524599</v>
      </c>
      <c r="BG90" s="146">
        <v>156096.6449674512</v>
      </c>
      <c r="BH90" s="146">
        <v>57292.460691036722</v>
      </c>
      <c r="BI90" s="146">
        <v>125368.19207978637</v>
      </c>
      <c r="BJ90" s="146">
        <f t="shared" si="431"/>
        <v>1283169.7038891674</v>
      </c>
      <c r="BK90" s="146">
        <v>135166.04072775831</v>
      </c>
      <c r="BL90" s="146">
        <v>55858.442121515611</v>
      </c>
      <c r="BM90" s="146">
        <v>73085.873393423492</v>
      </c>
      <c r="BN90" s="146">
        <v>87929.246536471357</v>
      </c>
      <c r="BO90" s="146">
        <v>119252.88829076954</v>
      </c>
      <c r="BP90" s="146">
        <v>121509.40694374891</v>
      </c>
      <c r="BQ90" s="146">
        <v>78305.03789016862</v>
      </c>
      <c r="BR90" s="146">
        <v>77021.499582707373</v>
      </c>
      <c r="BS90" s="146">
        <v>104203.65118511095</v>
      </c>
      <c r="BT90" s="146">
        <v>123371.20726923732</v>
      </c>
      <c r="BU90" s="146">
        <v>156485.43619596073</v>
      </c>
      <c r="BV90" s="146">
        <v>51876.323360040034</v>
      </c>
      <c r="BW90" s="146">
        <f t="shared" si="433"/>
        <v>1184065.0534969124</v>
      </c>
      <c r="BX90" s="146">
        <v>136759.80729427474</v>
      </c>
      <c r="BY90" s="146">
        <v>77253.270530796217</v>
      </c>
      <c r="BZ90" s="146">
        <v>127709.66533133037</v>
      </c>
      <c r="CA90" s="146">
        <v>225953.57732431983</v>
      </c>
      <c r="CB90" s="146">
        <v>93057.582707394438</v>
      </c>
      <c r="CC90" s="146">
        <v>146216.85227841756</v>
      </c>
      <c r="CD90" s="146">
        <v>75169.046277749934</v>
      </c>
      <c r="CE90" s="146">
        <v>62585.375605074325</v>
      </c>
      <c r="CF90" s="146">
        <v>174982.99474211317</v>
      </c>
      <c r="CG90" s="146">
        <v>228595.3073360041</v>
      </c>
      <c r="CH90" s="146">
        <v>184930.92196628268</v>
      </c>
      <c r="CI90" s="146">
        <v>266697.11922049755</v>
      </c>
      <c r="CJ90" s="146">
        <f t="shared" si="435"/>
        <v>1799911.5206142548</v>
      </c>
      <c r="CK90" s="146">
        <v>220602.8330412285</v>
      </c>
      <c r="CL90" s="146">
        <v>258780.21432148229</v>
      </c>
      <c r="CM90" s="146">
        <v>522489.73614588554</v>
      </c>
      <c r="CN90" s="146">
        <v>3869096.4515940575</v>
      </c>
      <c r="CO90" s="146">
        <v>1455746.1191787682</v>
      </c>
      <c r="CP90" s="146">
        <v>1600075.1126690037</v>
      </c>
      <c r="CQ90" s="146">
        <v>1641574.5806209319</v>
      </c>
      <c r="CR90" s="146">
        <v>1474511.7676514774</v>
      </c>
      <c r="CS90" s="146">
        <v>1583299.9499248874</v>
      </c>
      <c r="CT90" s="146">
        <v>1666829.410782841</v>
      </c>
      <c r="CU90" s="146">
        <v>1499532.6322817563</v>
      </c>
      <c r="CV90" s="146">
        <v>1612719.1349941597</v>
      </c>
      <c r="CW90" s="146">
        <f t="shared" si="437"/>
        <v>17405257.943206478</v>
      </c>
      <c r="CX90" s="146">
        <v>1525787.7618928391</v>
      </c>
      <c r="CY90" s="146">
        <v>1376538.3125938908</v>
      </c>
      <c r="CZ90" s="146">
        <v>2010153.5233683859</v>
      </c>
      <c r="DA90" s="146">
        <v>1922385.1453430145</v>
      </c>
      <c r="DB90" s="146">
        <v>1575043.9248456024</v>
      </c>
      <c r="DC90" s="146">
        <v>928294.339342347</v>
      </c>
      <c r="DD90" s="146">
        <v>1668262.9488816566</v>
      </c>
      <c r="DE90" s="146">
        <v>1693097.5924303108</v>
      </c>
      <c r="DF90" s="146">
        <v>1629723.1882406941</v>
      </c>
      <c r="DG90" s="146">
        <v>1563997.145760308</v>
      </c>
      <c r="DH90" s="146">
        <v>1707000.3713069607</v>
      </c>
      <c r="DI90" s="146">
        <v>2324947.460607578</v>
      </c>
      <c r="DJ90" s="146">
        <f t="shared" si="439"/>
        <v>19925231.714613583</v>
      </c>
      <c r="DK90" s="146">
        <v>1574146.9180437324</v>
      </c>
      <c r="DL90" s="146">
        <v>1612229.8897512937</v>
      </c>
      <c r="DM90" s="146">
        <v>1761607.8535302954</v>
      </c>
      <c r="DN90" s="146">
        <v>1632428.141044901</v>
      </c>
      <c r="DO90" s="146">
        <v>1844426.527583041</v>
      </c>
      <c r="DP90" s="146">
        <v>2685170.1248122174</v>
      </c>
      <c r="DQ90" s="146">
        <v>2211643.0153980977</v>
      </c>
      <c r="DR90" s="146">
        <v>1921867.4656150895</v>
      </c>
      <c r="DS90" s="146">
        <v>1500262.0049240533</v>
      </c>
      <c r="DT90" s="146">
        <v>1616045.6985478231</v>
      </c>
      <c r="DU90" s="146">
        <v>1757192.1644550159</v>
      </c>
      <c r="DV90" s="146">
        <v>1589348.1368719726</v>
      </c>
      <c r="DW90" s="146">
        <f t="shared" si="441"/>
        <v>21706367.940577529</v>
      </c>
      <c r="DX90" s="146">
        <v>1355440.81</v>
      </c>
      <c r="DY90" s="146">
        <v>1833718.7</v>
      </c>
      <c r="DZ90" s="146">
        <v>1931240.31</v>
      </c>
      <c r="EA90" s="146">
        <v>2258293.9700000002</v>
      </c>
      <c r="EB90" s="146">
        <v>2325912.9500000002</v>
      </c>
      <c r="EC90" s="146">
        <v>2231148.75</v>
      </c>
      <c r="ED90" s="146">
        <v>2088003.63</v>
      </c>
      <c r="EE90" s="146">
        <v>1890972.88</v>
      </c>
      <c r="EF90" s="146">
        <v>1498147.64</v>
      </c>
      <c r="EG90" s="146">
        <v>1601196.19</v>
      </c>
      <c r="EH90" s="146">
        <v>1805101.29</v>
      </c>
      <c r="EI90" s="146">
        <v>1694037.62</v>
      </c>
      <c r="EJ90" s="146">
        <f t="shared" si="443"/>
        <v>22513214.740000002</v>
      </c>
      <c r="EK90" s="146">
        <v>1389895.12</v>
      </c>
      <c r="EL90" s="146">
        <v>1921966.93</v>
      </c>
      <c r="EM90" s="146">
        <v>2001754.27</v>
      </c>
      <c r="EN90" s="146">
        <v>2223787.7999999998</v>
      </c>
      <c r="EO90" s="146">
        <v>2378855.83</v>
      </c>
      <c r="EP90" s="146">
        <v>2319826.59</v>
      </c>
      <c r="EQ90" s="146">
        <v>2067943.88</v>
      </c>
      <c r="ER90" s="146">
        <v>1902926.18</v>
      </c>
      <c r="ES90" s="146">
        <v>1476571.41</v>
      </c>
      <c r="ET90" s="146">
        <v>1691784.72</v>
      </c>
      <c r="EU90" s="146">
        <v>1821832.32</v>
      </c>
      <c r="EV90" s="146">
        <v>1546324.96</v>
      </c>
      <c r="EW90" s="146">
        <f t="shared" si="445"/>
        <v>22743470.009999998</v>
      </c>
      <c r="EX90" s="146">
        <v>1422660.06</v>
      </c>
      <c r="EY90" s="146">
        <v>1895281.38</v>
      </c>
      <c r="EZ90" s="146">
        <v>1939316.14</v>
      </c>
      <c r="FA90" s="146">
        <v>2311484.4</v>
      </c>
      <c r="FB90" s="146">
        <v>2281212.19</v>
      </c>
      <c r="FC90" s="146">
        <v>2094410.83</v>
      </c>
      <c r="FD90" s="146">
        <v>2087850.71</v>
      </c>
      <c r="FE90" s="146">
        <v>1758464.56</v>
      </c>
      <c r="FF90" s="146">
        <v>1456533.51</v>
      </c>
      <c r="FG90" s="146">
        <v>1614564.54</v>
      </c>
      <c r="FH90" s="146">
        <v>1632352.42</v>
      </c>
      <c r="FI90" s="146">
        <v>1551905.09</v>
      </c>
      <c r="FJ90" s="146">
        <f t="shared" si="447"/>
        <v>22046035.830000002</v>
      </c>
      <c r="FK90" s="146">
        <v>1332880.1000000001</v>
      </c>
      <c r="FL90" s="146">
        <v>1759374.28</v>
      </c>
      <c r="FM90" s="146">
        <v>1849473.97</v>
      </c>
      <c r="FN90" s="146">
        <v>2226643.84</v>
      </c>
      <c r="FO90" s="146">
        <v>2055509.44</v>
      </c>
      <c r="FP90" s="146">
        <v>2006276.81</v>
      </c>
      <c r="FQ90" s="146">
        <v>1897147.41</v>
      </c>
      <c r="FR90" s="146">
        <v>1620085.16</v>
      </c>
      <c r="FS90" s="146">
        <v>1452520.3</v>
      </c>
      <c r="FT90" s="146">
        <v>1466938.77</v>
      </c>
      <c r="FU90" s="146">
        <v>1463976.23</v>
      </c>
      <c r="FV90" s="146">
        <v>1392321.34</v>
      </c>
      <c r="FW90" s="146">
        <f t="shared" si="449"/>
        <v>20523147.650000002</v>
      </c>
      <c r="FX90" s="146">
        <v>1259008.98</v>
      </c>
      <c r="FY90" s="146">
        <v>1700319.49</v>
      </c>
      <c r="FZ90" s="146">
        <v>1705542.89</v>
      </c>
      <c r="GA90" s="146">
        <v>2097697.7400000002</v>
      </c>
      <c r="GB90" s="146">
        <v>1840278.56</v>
      </c>
      <c r="GC90" s="146">
        <v>1920266.49</v>
      </c>
      <c r="GD90" s="146">
        <v>1741445.74</v>
      </c>
      <c r="GE90" s="146">
        <v>1517938.04</v>
      </c>
      <c r="GF90" s="146">
        <v>1301044.97</v>
      </c>
      <c r="GG90" s="146">
        <v>1293843.32</v>
      </c>
      <c r="GH90" s="146">
        <v>1454677.29</v>
      </c>
      <c r="GI90" s="146">
        <v>1318625.52</v>
      </c>
      <c r="GJ90" s="146">
        <f t="shared" si="451"/>
        <v>19150689.030000001</v>
      </c>
      <c r="GK90" s="146">
        <v>1131449.3500000001</v>
      </c>
      <c r="GL90" s="146">
        <v>1610436.51</v>
      </c>
      <c r="GM90" s="146">
        <v>1490606.33</v>
      </c>
      <c r="GN90" s="146">
        <v>2035502.55</v>
      </c>
      <c r="GO90" s="146">
        <v>2019585.2</v>
      </c>
      <c r="GP90" s="146">
        <v>1767378.03</v>
      </c>
      <c r="GQ90" s="146">
        <v>2142647.9700000002</v>
      </c>
      <c r="GR90" s="146">
        <v>1928152.82</v>
      </c>
      <c r="GS90" s="146">
        <v>1618066.18</v>
      </c>
      <c r="GT90" s="146">
        <v>1642584.99</v>
      </c>
      <c r="GU90" s="146">
        <v>2041035.59</v>
      </c>
      <c r="GV90" s="146">
        <v>1341013.0900000001</v>
      </c>
      <c r="GW90" s="146">
        <f t="shared" si="453"/>
        <v>20768458.609999999</v>
      </c>
      <c r="GX90" s="146">
        <v>1385343.65</v>
      </c>
      <c r="GY90" s="146">
        <v>1987722.6099999999</v>
      </c>
      <c r="GZ90" s="146">
        <v>1920685.2400000002</v>
      </c>
      <c r="HA90" s="146">
        <v>2183872.3899999997</v>
      </c>
      <c r="HB90" s="146">
        <v>2115355.37</v>
      </c>
      <c r="HC90" s="146">
        <v>2025094.9600000009</v>
      </c>
      <c r="HD90" s="146">
        <v>1910318.2400000002</v>
      </c>
      <c r="HE90" s="146">
        <v>1833993.8599999994</v>
      </c>
      <c r="HF90" s="146">
        <v>1401355.8499999996</v>
      </c>
      <c r="HG90" s="146">
        <v>1553472.5200000014</v>
      </c>
      <c r="HH90" s="146">
        <v>1598326.1499999985</v>
      </c>
      <c r="HI90" s="146">
        <v>1499780.3200000003</v>
      </c>
      <c r="HJ90" s="146">
        <f t="shared" si="455"/>
        <v>21415321.16</v>
      </c>
      <c r="HK90" s="146">
        <v>1290461.8600000001</v>
      </c>
      <c r="HL90" s="146">
        <v>2026568.22</v>
      </c>
      <c r="HM90" s="146">
        <v>1768308.87</v>
      </c>
      <c r="HN90" s="146">
        <v>2052469.0499999998</v>
      </c>
      <c r="HO90" s="146">
        <v>1985535.0299999993</v>
      </c>
      <c r="HP90" s="146">
        <v>1933547.6800000016</v>
      </c>
      <c r="HQ90" s="146">
        <v>1757430.1399999987</v>
      </c>
      <c r="HR90" s="146">
        <v>1626287.5199999996</v>
      </c>
      <c r="HS90" s="146">
        <v>1370992.4600000009</v>
      </c>
      <c r="HT90" s="146">
        <v>1545616.9399999995</v>
      </c>
      <c r="HU90" s="146">
        <v>1541605.4800000004</v>
      </c>
      <c r="HV90" s="146">
        <v>1326391.7199999988</v>
      </c>
      <c r="HW90" s="146">
        <f t="shared" si="457"/>
        <v>20225214.969999999</v>
      </c>
      <c r="HX90" s="146">
        <v>1292376.46</v>
      </c>
      <c r="HY90" s="146">
        <v>1840019.88</v>
      </c>
      <c r="HZ90" s="146">
        <v>1802648.08</v>
      </c>
      <c r="IA90" s="146">
        <v>2030922.0899999999</v>
      </c>
      <c r="IB90" s="146">
        <v>1859391.0099999998</v>
      </c>
      <c r="IC90" s="146">
        <v>1862522.1400000006</v>
      </c>
      <c r="ID90" s="146">
        <v>1846206.629999999</v>
      </c>
      <c r="IE90" s="146">
        <v>1611409.9000000004</v>
      </c>
      <c r="IF90" s="146">
        <v>1335232.1799999997</v>
      </c>
      <c r="IG90" s="146">
        <v>1421463.1199999992</v>
      </c>
      <c r="IH90" s="146">
        <v>1459243.8399999999</v>
      </c>
      <c r="II90" s="146">
        <v>1286596.5</v>
      </c>
      <c r="IJ90" s="146">
        <f t="shared" si="459"/>
        <v>19648031.829999998</v>
      </c>
      <c r="IK90" s="146">
        <v>1226905.68</v>
      </c>
      <c r="IL90" s="146">
        <v>1848271.9200000002</v>
      </c>
      <c r="IM90" s="146">
        <v>1726932.8599999999</v>
      </c>
      <c r="IN90" s="146">
        <v>2015929.4400000004</v>
      </c>
      <c r="IO90" s="146">
        <v>1805865.1600000001</v>
      </c>
      <c r="IP90" s="146">
        <v>1898550.2799999993</v>
      </c>
      <c r="IQ90" s="146">
        <v>1860671.08</v>
      </c>
      <c r="IR90" s="146">
        <v>1553534.83</v>
      </c>
      <c r="IS90" s="146">
        <v>1294584.8100000005</v>
      </c>
      <c r="IT90" s="146">
        <v>1453153.0199999996</v>
      </c>
      <c r="IU90" s="146">
        <v>1510049.6599999983</v>
      </c>
      <c r="IV90" s="146">
        <v>1346549.450000003</v>
      </c>
      <c r="IW90" s="146">
        <f t="shared" si="461"/>
        <v>19540998.190000001</v>
      </c>
      <c r="IX90" s="146">
        <v>1195203.1399999999</v>
      </c>
      <c r="IY90" s="146">
        <v>1911954.4800000002</v>
      </c>
      <c r="IZ90" s="146">
        <v>1789828.17</v>
      </c>
      <c r="JA90" s="146">
        <v>2180394.8200000003</v>
      </c>
      <c r="JB90" s="146">
        <v>1832308.5799999991</v>
      </c>
      <c r="JC90" s="146">
        <v>1924094.7100000009</v>
      </c>
      <c r="JD90" s="146">
        <v>1824205.0399999991</v>
      </c>
      <c r="JE90" s="146">
        <v>1571214.4700000007</v>
      </c>
      <c r="JF90" s="146">
        <v>1355038.6400000006</v>
      </c>
      <c r="JG90" s="146">
        <v>1492606.2899999991</v>
      </c>
      <c r="JH90" s="146">
        <v>1565961.8399999999</v>
      </c>
      <c r="JI90" s="146">
        <v>1410321.7899999991</v>
      </c>
      <c r="JJ90" s="146">
        <f t="shared" si="463"/>
        <v>20053131.969999999</v>
      </c>
      <c r="JK90" s="146">
        <v>1463996.77</v>
      </c>
      <c r="JL90" s="146">
        <v>2009740.8900000001</v>
      </c>
      <c r="JM90" s="146">
        <v>1837246.5199999996</v>
      </c>
      <c r="JN90" s="146">
        <v>2311941</v>
      </c>
      <c r="JO90" s="146">
        <v>2078554.83</v>
      </c>
      <c r="JP90" s="146">
        <v>2066207.2200000007</v>
      </c>
      <c r="JQ90" s="146">
        <v>1862570.5199999996</v>
      </c>
      <c r="JR90" s="146">
        <v>1715793.3000000007</v>
      </c>
      <c r="JS90" s="146">
        <v>1423389.6600000001</v>
      </c>
      <c r="JT90" s="146">
        <v>1627755.7199999988</v>
      </c>
      <c r="JU90" s="146">
        <v>1706721</v>
      </c>
      <c r="JV90" s="146">
        <v>1421284.7100000009</v>
      </c>
      <c r="JW90" s="238">
        <f t="shared" si="465"/>
        <v>21525202.140000001</v>
      </c>
      <c r="JX90" s="238">
        <v>1447459.36</v>
      </c>
      <c r="JY90" s="146">
        <v>2088050.2</v>
      </c>
      <c r="JZ90" s="146">
        <v>1918179.6099999999</v>
      </c>
      <c r="KA90" s="146">
        <v>2437139.71</v>
      </c>
      <c r="KB90" s="146">
        <v>2188054.0900000008</v>
      </c>
      <c r="KC90" s="146">
        <v>2007823.459999999</v>
      </c>
      <c r="KD90" s="146">
        <v>2063341.5700000003</v>
      </c>
      <c r="KE90" s="146">
        <v>1771329.25</v>
      </c>
      <c r="KF90" s="146">
        <v>1523577.4100000001</v>
      </c>
      <c r="KG90" s="146">
        <v>1718205.2100000009</v>
      </c>
      <c r="KH90" s="146">
        <v>1831726.9399999976</v>
      </c>
      <c r="KI90" s="146">
        <v>1502303.9100000001</v>
      </c>
      <c r="KJ90" s="238">
        <f t="shared" si="467"/>
        <v>22497190.719999999</v>
      </c>
      <c r="KK90" s="238">
        <v>1533672.53</v>
      </c>
      <c r="KL90" s="146">
        <v>2097890.3899999997</v>
      </c>
      <c r="KM90" s="146">
        <v>2038952.0899999999</v>
      </c>
      <c r="KN90" s="146">
        <v>1794005.0700000003</v>
      </c>
      <c r="KO90" s="146">
        <v>1868199.6300000008</v>
      </c>
      <c r="KP90" s="146">
        <v>2250436.9899999984</v>
      </c>
      <c r="KQ90" s="146">
        <v>2065851.2800000012</v>
      </c>
      <c r="KR90" s="146">
        <v>1820905.92</v>
      </c>
      <c r="KS90" s="146">
        <v>1481891.1599999983</v>
      </c>
      <c r="KT90" s="146">
        <v>1762485.9100000001</v>
      </c>
      <c r="KU90" s="146">
        <v>1681443.5600000024</v>
      </c>
      <c r="KV90" s="146">
        <v>1474543.129999999</v>
      </c>
      <c r="KW90" s="238">
        <f t="shared" si="469"/>
        <v>21870277.66</v>
      </c>
      <c r="KX90" s="238">
        <v>1432606.52</v>
      </c>
      <c r="KY90" s="146">
        <v>2068190.3399999999</v>
      </c>
      <c r="KZ90" s="146">
        <v>2021998.9300000002</v>
      </c>
      <c r="LA90" s="146">
        <v>2612052.34</v>
      </c>
      <c r="LB90" s="146">
        <v>1952547.6499999994</v>
      </c>
      <c r="LC90" s="146">
        <v>2119868.4000000004</v>
      </c>
      <c r="LD90" s="146">
        <v>2137983.91</v>
      </c>
      <c r="LE90" s="146">
        <v>1745643.0299999993</v>
      </c>
      <c r="LF90" s="146">
        <v>1548275.0700000022</v>
      </c>
      <c r="LG90" s="146">
        <v>1647720.549999997</v>
      </c>
      <c r="LH90" s="146">
        <v>1685210.6800000034</v>
      </c>
      <c r="LI90" s="146">
        <v>1483108.0599999987</v>
      </c>
      <c r="LJ90" s="238">
        <f t="shared" si="471"/>
        <v>22455205.48</v>
      </c>
      <c r="LK90" s="238">
        <v>1496115.44</v>
      </c>
      <c r="LL90" s="146">
        <v>2158157.46</v>
      </c>
      <c r="LM90" s="146">
        <v>2307649.4700000002</v>
      </c>
      <c r="LN90" s="146">
        <v>2418539.16</v>
      </c>
      <c r="LO90" s="146">
        <v>2101466.6399999997</v>
      </c>
      <c r="LP90" s="146">
        <v>2242340.3200000003</v>
      </c>
      <c r="LQ90" s="146">
        <v>2100799.5099999998</v>
      </c>
      <c r="LR90" s="146">
        <v>1803647.3900000006</v>
      </c>
      <c r="LS90" s="146">
        <v>1616724.3900000006</v>
      </c>
      <c r="LT90" s="146">
        <v>1896306.2300000004</v>
      </c>
      <c r="LU90" s="146">
        <v>1943954.0299999975</v>
      </c>
      <c r="LV90" s="146">
        <v>1769645.7899999991</v>
      </c>
      <c r="LW90" s="238">
        <f t="shared" si="473"/>
        <v>23855345.829999998</v>
      </c>
      <c r="LX90" s="238">
        <v>1735810.32</v>
      </c>
      <c r="LY90" s="146">
        <v>2712992.1099999994</v>
      </c>
      <c r="LZ90" s="146">
        <v>0</v>
      </c>
      <c r="MA90" s="146">
        <v>0</v>
      </c>
      <c r="MB90" s="146">
        <v>0</v>
      </c>
      <c r="MC90" s="146">
        <v>0</v>
      </c>
      <c r="MD90" s="146">
        <v>0</v>
      </c>
      <c r="ME90" s="146">
        <v>0</v>
      </c>
      <c r="MF90" s="146">
        <v>0</v>
      </c>
      <c r="MG90" s="146">
        <v>0</v>
      </c>
      <c r="MH90" s="146">
        <v>0</v>
      </c>
      <c r="MI90" s="146">
        <v>0</v>
      </c>
      <c r="MJ90" s="204">
        <f t="shared" si="475"/>
        <v>4448802.43</v>
      </c>
    </row>
    <row r="91" spans="1:348" ht="15.75" x14ac:dyDescent="0.25">
      <c r="A91" s="30">
        <v>714118</v>
      </c>
      <c r="B91" s="31"/>
      <c r="C91" s="32" t="s">
        <v>387</v>
      </c>
      <c r="D91" s="32" t="s">
        <v>389</v>
      </c>
      <c r="E91" s="154">
        <v>0</v>
      </c>
      <c r="F91" s="154">
        <v>0</v>
      </c>
      <c r="G91" s="154">
        <v>0</v>
      </c>
      <c r="H91" s="154">
        <v>0</v>
      </c>
      <c r="I91" s="154">
        <v>0</v>
      </c>
      <c r="J91" s="154">
        <v>0</v>
      </c>
      <c r="K91" s="154">
        <v>0</v>
      </c>
      <c r="L91" s="154">
        <v>0</v>
      </c>
      <c r="M91" s="154">
        <v>0</v>
      </c>
      <c r="N91" s="154">
        <v>0</v>
      </c>
      <c r="O91" s="154">
        <v>0</v>
      </c>
      <c r="P91" s="154">
        <v>0</v>
      </c>
      <c r="Q91" s="154">
        <v>0</v>
      </c>
      <c r="R91" s="154">
        <v>0</v>
      </c>
      <c r="S91" s="154">
        <v>0</v>
      </c>
      <c r="T91" s="154">
        <v>0</v>
      </c>
      <c r="U91" s="154">
        <v>0</v>
      </c>
      <c r="V91" s="154">
        <v>0</v>
      </c>
      <c r="W91" s="154">
        <f t="shared" si="425"/>
        <v>0</v>
      </c>
      <c r="X91" s="154">
        <v>0</v>
      </c>
      <c r="Y91" s="154">
        <v>0</v>
      </c>
      <c r="Z91" s="154">
        <v>0</v>
      </c>
      <c r="AA91" s="154">
        <v>0</v>
      </c>
      <c r="AB91" s="154">
        <v>0</v>
      </c>
      <c r="AC91" s="154">
        <v>0</v>
      </c>
      <c r="AD91" s="154">
        <v>0</v>
      </c>
      <c r="AE91" s="154">
        <v>0</v>
      </c>
      <c r="AF91" s="154">
        <v>0</v>
      </c>
      <c r="AG91" s="154">
        <v>0</v>
      </c>
      <c r="AH91" s="154">
        <v>0</v>
      </c>
      <c r="AI91" s="154">
        <v>0</v>
      </c>
      <c r="AJ91" s="154">
        <f t="shared" si="427"/>
        <v>0</v>
      </c>
      <c r="AK91" s="154">
        <v>0</v>
      </c>
      <c r="AL91" s="154">
        <v>0</v>
      </c>
      <c r="AM91" s="154">
        <v>0</v>
      </c>
      <c r="AN91" s="154">
        <v>0</v>
      </c>
      <c r="AO91" s="154">
        <v>0</v>
      </c>
      <c r="AP91" s="154">
        <v>0</v>
      </c>
      <c r="AQ91" s="154">
        <v>0</v>
      </c>
      <c r="AR91" s="154">
        <v>0</v>
      </c>
      <c r="AS91" s="154">
        <v>0</v>
      </c>
      <c r="AT91" s="154">
        <v>0</v>
      </c>
      <c r="AU91" s="154">
        <v>0</v>
      </c>
      <c r="AV91" s="154">
        <v>0</v>
      </c>
      <c r="AW91" s="154">
        <f t="shared" si="429"/>
        <v>0</v>
      </c>
      <c r="AX91" s="154">
        <v>0</v>
      </c>
      <c r="AY91" s="154">
        <v>0</v>
      </c>
      <c r="AZ91" s="154">
        <v>0</v>
      </c>
      <c r="BA91" s="154">
        <v>0</v>
      </c>
      <c r="BB91" s="154">
        <v>0</v>
      </c>
      <c r="BC91" s="154">
        <v>0</v>
      </c>
      <c r="BD91" s="154">
        <v>0</v>
      </c>
      <c r="BE91" s="154">
        <v>0</v>
      </c>
      <c r="BF91" s="154">
        <v>0</v>
      </c>
      <c r="BG91" s="154">
        <v>0</v>
      </c>
      <c r="BH91" s="154">
        <v>0</v>
      </c>
      <c r="BI91" s="154">
        <v>0</v>
      </c>
      <c r="BJ91" s="154">
        <f t="shared" si="431"/>
        <v>0</v>
      </c>
      <c r="BK91" s="154">
        <v>0</v>
      </c>
      <c r="BL91" s="154">
        <v>0</v>
      </c>
      <c r="BM91" s="154">
        <v>0</v>
      </c>
      <c r="BN91" s="154">
        <v>0</v>
      </c>
      <c r="BO91" s="154">
        <v>0</v>
      </c>
      <c r="BP91" s="154">
        <v>0</v>
      </c>
      <c r="BQ91" s="154">
        <v>0</v>
      </c>
      <c r="BR91" s="154">
        <v>0</v>
      </c>
      <c r="BS91" s="154">
        <v>0</v>
      </c>
      <c r="BT91" s="154">
        <v>0</v>
      </c>
      <c r="BU91" s="154">
        <v>0</v>
      </c>
      <c r="BV91" s="154">
        <v>0</v>
      </c>
      <c r="BW91" s="154">
        <f t="shared" si="433"/>
        <v>0</v>
      </c>
      <c r="BX91" s="154">
        <v>0</v>
      </c>
      <c r="BY91" s="154">
        <v>0</v>
      </c>
      <c r="BZ91" s="154">
        <v>0</v>
      </c>
      <c r="CA91" s="154">
        <v>0</v>
      </c>
      <c r="CB91" s="154">
        <v>0</v>
      </c>
      <c r="CC91" s="154">
        <v>0</v>
      </c>
      <c r="CD91" s="154">
        <v>0</v>
      </c>
      <c r="CE91" s="154">
        <v>0</v>
      </c>
      <c r="CF91" s="154">
        <v>0</v>
      </c>
      <c r="CG91" s="154">
        <v>0</v>
      </c>
      <c r="CH91" s="154">
        <v>0</v>
      </c>
      <c r="CI91" s="154">
        <v>0</v>
      </c>
      <c r="CJ91" s="154">
        <f t="shared" si="435"/>
        <v>0</v>
      </c>
      <c r="CK91" s="154">
        <v>0</v>
      </c>
      <c r="CL91" s="154">
        <v>0</v>
      </c>
      <c r="CM91" s="154">
        <v>0</v>
      </c>
      <c r="CN91" s="154">
        <v>0</v>
      </c>
      <c r="CO91" s="154">
        <v>0</v>
      </c>
      <c r="CP91" s="154">
        <v>0</v>
      </c>
      <c r="CQ91" s="154">
        <v>0</v>
      </c>
      <c r="CR91" s="154">
        <v>0</v>
      </c>
      <c r="CS91" s="154">
        <v>0</v>
      </c>
      <c r="CT91" s="154">
        <v>0</v>
      </c>
      <c r="CU91" s="154">
        <v>0</v>
      </c>
      <c r="CV91" s="154">
        <v>0</v>
      </c>
      <c r="CW91" s="154">
        <f t="shared" si="437"/>
        <v>0</v>
      </c>
      <c r="CX91" s="154">
        <v>0</v>
      </c>
      <c r="CY91" s="154">
        <v>0</v>
      </c>
      <c r="CZ91" s="154">
        <v>0</v>
      </c>
      <c r="DA91" s="154">
        <v>0</v>
      </c>
      <c r="DB91" s="154">
        <v>0</v>
      </c>
      <c r="DC91" s="154">
        <v>0</v>
      </c>
      <c r="DD91" s="154">
        <v>0</v>
      </c>
      <c r="DE91" s="154">
        <v>0</v>
      </c>
      <c r="DF91" s="154">
        <v>0</v>
      </c>
      <c r="DG91" s="154">
        <v>0</v>
      </c>
      <c r="DH91" s="154">
        <v>0</v>
      </c>
      <c r="DI91" s="154">
        <v>0</v>
      </c>
      <c r="DJ91" s="154">
        <f t="shared" si="439"/>
        <v>0</v>
      </c>
      <c r="DK91" s="154">
        <v>0</v>
      </c>
      <c r="DL91" s="154">
        <v>0</v>
      </c>
      <c r="DM91" s="154">
        <v>0</v>
      </c>
      <c r="DN91" s="154">
        <v>0</v>
      </c>
      <c r="DO91" s="154">
        <v>0</v>
      </c>
      <c r="DP91" s="154">
        <v>0</v>
      </c>
      <c r="DQ91" s="154">
        <v>0</v>
      </c>
      <c r="DR91" s="154">
        <v>0</v>
      </c>
      <c r="DS91" s="154">
        <v>0</v>
      </c>
      <c r="DT91" s="154">
        <v>0</v>
      </c>
      <c r="DU91" s="154">
        <v>0</v>
      </c>
      <c r="DV91" s="154">
        <v>0</v>
      </c>
      <c r="DW91" s="154">
        <f t="shared" si="441"/>
        <v>0</v>
      </c>
      <c r="DX91" s="154">
        <v>0</v>
      </c>
      <c r="DY91" s="154">
        <v>0</v>
      </c>
      <c r="DZ91" s="154">
        <v>0</v>
      </c>
      <c r="EA91" s="154">
        <v>0</v>
      </c>
      <c r="EB91" s="154">
        <v>0</v>
      </c>
      <c r="EC91" s="154">
        <v>0</v>
      </c>
      <c r="ED91" s="154">
        <v>0</v>
      </c>
      <c r="EE91" s="154">
        <v>0</v>
      </c>
      <c r="EF91" s="154">
        <v>0</v>
      </c>
      <c r="EG91" s="154">
        <v>0</v>
      </c>
      <c r="EH91" s="154">
        <v>0</v>
      </c>
      <c r="EI91" s="154">
        <v>0</v>
      </c>
      <c r="EJ91" s="154">
        <f t="shared" si="443"/>
        <v>0</v>
      </c>
      <c r="EK91" s="154">
        <v>0</v>
      </c>
      <c r="EL91" s="154">
        <v>0</v>
      </c>
      <c r="EM91" s="154">
        <v>0</v>
      </c>
      <c r="EN91" s="154">
        <v>0</v>
      </c>
      <c r="EO91" s="154">
        <v>0</v>
      </c>
      <c r="EP91" s="154">
        <v>0</v>
      </c>
      <c r="EQ91" s="154">
        <v>0</v>
      </c>
      <c r="ER91" s="154">
        <v>0</v>
      </c>
      <c r="ES91" s="154">
        <v>0</v>
      </c>
      <c r="ET91" s="154">
        <v>0</v>
      </c>
      <c r="EU91" s="154">
        <v>0</v>
      </c>
      <c r="EV91" s="154">
        <v>0</v>
      </c>
      <c r="EW91" s="154">
        <f t="shared" si="445"/>
        <v>0</v>
      </c>
      <c r="EX91" s="154">
        <v>0</v>
      </c>
      <c r="EY91" s="154">
        <v>0</v>
      </c>
      <c r="EZ91" s="154">
        <v>0</v>
      </c>
      <c r="FA91" s="154">
        <v>0</v>
      </c>
      <c r="FB91" s="154">
        <v>0</v>
      </c>
      <c r="FC91" s="154">
        <v>0</v>
      </c>
      <c r="FD91" s="154">
        <v>0</v>
      </c>
      <c r="FE91" s="154">
        <v>0</v>
      </c>
      <c r="FF91" s="154">
        <v>0</v>
      </c>
      <c r="FG91" s="154">
        <v>0</v>
      </c>
      <c r="FH91" s="154">
        <v>0</v>
      </c>
      <c r="FI91" s="154">
        <v>0</v>
      </c>
      <c r="FJ91" s="154">
        <f t="shared" si="447"/>
        <v>0</v>
      </c>
      <c r="FK91" s="154">
        <v>0</v>
      </c>
      <c r="FL91" s="154">
        <v>0</v>
      </c>
      <c r="FM91" s="154">
        <v>0</v>
      </c>
      <c r="FN91" s="154">
        <v>0</v>
      </c>
      <c r="FO91" s="154">
        <v>0</v>
      </c>
      <c r="FP91" s="154">
        <v>0</v>
      </c>
      <c r="FQ91" s="154">
        <v>0</v>
      </c>
      <c r="FR91" s="154">
        <v>0</v>
      </c>
      <c r="FS91" s="154">
        <v>0</v>
      </c>
      <c r="FT91" s="154">
        <v>0</v>
      </c>
      <c r="FU91" s="154">
        <v>0</v>
      </c>
      <c r="FV91" s="146">
        <v>6427.64</v>
      </c>
      <c r="FW91" s="146">
        <f t="shared" si="449"/>
        <v>6427.64</v>
      </c>
      <c r="FX91" s="146">
        <v>367.08</v>
      </c>
      <c r="FY91" s="146">
        <v>550.62</v>
      </c>
      <c r="FZ91" s="146">
        <v>347.06</v>
      </c>
      <c r="GA91" s="146">
        <v>935.15</v>
      </c>
      <c r="GB91" s="146">
        <v>748.12</v>
      </c>
      <c r="GC91" s="146">
        <v>0</v>
      </c>
      <c r="GD91" s="146">
        <v>748.12</v>
      </c>
      <c r="GE91" s="146">
        <v>748.12</v>
      </c>
      <c r="GF91" s="146">
        <v>561.08999999999924</v>
      </c>
      <c r="GG91" s="146">
        <v>561.09</v>
      </c>
      <c r="GH91" s="146">
        <v>374.06</v>
      </c>
      <c r="GI91" s="146">
        <v>588.09</v>
      </c>
      <c r="GJ91" s="146">
        <f t="shared" si="451"/>
        <v>6528.5999999999995</v>
      </c>
      <c r="GK91" s="146">
        <v>748.12</v>
      </c>
      <c r="GL91" s="146">
        <v>561.09</v>
      </c>
      <c r="GM91" s="146">
        <v>572.30999999999995</v>
      </c>
      <c r="GN91" s="146">
        <v>572.30999999999995</v>
      </c>
      <c r="GO91" s="146">
        <v>572.30999999999995</v>
      </c>
      <c r="GP91" s="146">
        <v>0</v>
      </c>
      <c r="GQ91" s="146">
        <v>572.30999999999995</v>
      </c>
      <c r="GR91" s="146">
        <v>381.54</v>
      </c>
      <c r="GS91" s="146">
        <v>190.77</v>
      </c>
      <c r="GT91" s="146">
        <v>190.77</v>
      </c>
      <c r="GU91" s="146">
        <v>190.77</v>
      </c>
      <c r="GV91" s="146">
        <v>190.77</v>
      </c>
      <c r="GW91" s="146">
        <f t="shared" si="453"/>
        <v>4743.0700000000015</v>
      </c>
      <c r="GX91" s="146">
        <v>190.77</v>
      </c>
      <c r="GY91" s="146">
        <v>0</v>
      </c>
      <c r="GZ91" s="146">
        <v>0</v>
      </c>
      <c r="HA91" s="146">
        <v>0</v>
      </c>
      <c r="HB91" s="146">
        <v>0</v>
      </c>
      <c r="HC91" s="146">
        <v>0</v>
      </c>
      <c r="HD91" s="146">
        <v>0</v>
      </c>
      <c r="HE91" s="146">
        <v>0</v>
      </c>
      <c r="HF91" s="146">
        <v>0</v>
      </c>
      <c r="HG91" s="146">
        <v>0</v>
      </c>
      <c r="HH91" s="146">
        <v>0</v>
      </c>
      <c r="HI91" s="146">
        <v>0</v>
      </c>
      <c r="HJ91" s="146">
        <f t="shared" si="455"/>
        <v>190.77</v>
      </c>
      <c r="HK91" s="146">
        <v>0</v>
      </c>
      <c r="HL91" s="146">
        <v>0</v>
      </c>
      <c r="HM91" s="146">
        <v>0</v>
      </c>
      <c r="HN91" s="146">
        <v>197</v>
      </c>
      <c r="HO91" s="146">
        <v>197.57999999999998</v>
      </c>
      <c r="HP91" s="146">
        <v>0</v>
      </c>
      <c r="HQ91" s="146">
        <v>0</v>
      </c>
      <c r="HR91" s="146">
        <v>0</v>
      </c>
      <c r="HS91" s="146">
        <v>0</v>
      </c>
      <c r="HT91" s="146">
        <v>0</v>
      </c>
      <c r="HU91" s="146">
        <v>0</v>
      </c>
      <c r="HV91" s="146">
        <v>0</v>
      </c>
      <c r="HW91" s="146">
        <f t="shared" si="457"/>
        <v>394.58</v>
      </c>
      <c r="HX91" s="146">
        <v>0</v>
      </c>
      <c r="HY91" s="146">
        <v>0</v>
      </c>
      <c r="HZ91" s="146">
        <v>0</v>
      </c>
      <c r="IA91" s="146">
        <v>0</v>
      </c>
      <c r="IB91" s="146">
        <v>0</v>
      </c>
      <c r="IC91" s="146">
        <v>0</v>
      </c>
      <c r="ID91" s="146">
        <v>0</v>
      </c>
      <c r="IE91" s="146">
        <v>0</v>
      </c>
      <c r="IF91" s="146">
        <v>0</v>
      </c>
      <c r="IG91" s="146">
        <v>0</v>
      </c>
      <c r="IH91" s="146">
        <v>0</v>
      </c>
      <c r="II91" s="146">
        <v>0</v>
      </c>
      <c r="IJ91" s="146">
        <f t="shared" si="459"/>
        <v>0</v>
      </c>
      <c r="IK91" s="146">
        <v>0</v>
      </c>
      <c r="IL91" s="146">
        <v>0</v>
      </c>
      <c r="IM91" s="146">
        <v>0</v>
      </c>
      <c r="IN91" s="146">
        <v>0</v>
      </c>
      <c r="IO91" s="146">
        <v>0</v>
      </c>
      <c r="IP91" s="146">
        <v>0</v>
      </c>
      <c r="IQ91" s="146">
        <v>0</v>
      </c>
      <c r="IR91" s="146">
        <v>0</v>
      </c>
      <c r="IS91" s="146">
        <v>0</v>
      </c>
      <c r="IT91" s="146">
        <v>0</v>
      </c>
      <c r="IU91" s="146">
        <v>0</v>
      </c>
      <c r="IV91" s="146">
        <v>0</v>
      </c>
      <c r="IW91" s="146">
        <f t="shared" si="461"/>
        <v>0</v>
      </c>
      <c r="IX91" s="146">
        <v>0</v>
      </c>
      <c r="IY91" s="146">
        <v>0</v>
      </c>
      <c r="IZ91" s="146">
        <v>0</v>
      </c>
      <c r="JA91" s="146">
        <v>0</v>
      </c>
      <c r="JB91" s="146">
        <v>0</v>
      </c>
      <c r="JC91" s="146">
        <v>0</v>
      </c>
      <c r="JD91" s="146">
        <v>0</v>
      </c>
      <c r="JE91" s="146">
        <v>0</v>
      </c>
      <c r="JF91" s="146">
        <v>0</v>
      </c>
      <c r="JG91" s="146">
        <v>0</v>
      </c>
      <c r="JH91" s="146">
        <v>0</v>
      </c>
      <c r="JI91" s="146">
        <v>0</v>
      </c>
      <c r="JJ91" s="146">
        <f t="shared" si="463"/>
        <v>0</v>
      </c>
      <c r="JK91" s="146">
        <v>0</v>
      </c>
      <c r="JL91" s="146">
        <v>0</v>
      </c>
      <c r="JM91" s="146">
        <v>0</v>
      </c>
      <c r="JN91" s="146">
        <v>0</v>
      </c>
      <c r="JO91" s="146">
        <v>0</v>
      </c>
      <c r="JP91" s="146">
        <v>0</v>
      </c>
      <c r="JQ91" s="146">
        <v>0</v>
      </c>
      <c r="JR91" s="146">
        <v>0</v>
      </c>
      <c r="JS91" s="146">
        <v>0</v>
      </c>
      <c r="JT91" s="146">
        <v>0</v>
      </c>
      <c r="JU91" s="146">
        <v>0</v>
      </c>
      <c r="JV91" s="146">
        <v>0</v>
      </c>
      <c r="JW91" s="238">
        <f t="shared" si="465"/>
        <v>0</v>
      </c>
      <c r="JX91" s="238">
        <v>0</v>
      </c>
      <c r="JY91" s="146">
        <v>0</v>
      </c>
      <c r="JZ91" s="146">
        <v>0</v>
      </c>
      <c r="KA91" s="146">
        <v>0</v>
      </c>
      <c r="KB91" s="146">
        <v>0</v>
      </c>
      <c r="KC91" s="146">
        <v>0</v>
      </c>
      <c r="KD91" s="146">
        <v>0</v>
      </c>
      <c r="KE91" s="146">
        <v>0</v>
      </c>
      <c r="KF91" s="146">
        <v>0</v>
      </c>
      <c r="KG91" s="146">
        <v>0</v>
      </c>
      <c r="KH91" s="146">
        <v>0</v>
      </c>
      <c r="KI91" s="146">
        <v>0</v>
      </c>
      <c r="KJ91" s="238">
        <f t="shared" si="467"/>
        <v>0</v>
      </c>
      <c r="KK91" s="238">
        <v>0</v>
      </c>
      <c r="KL91" s="146">
        <v>0</v>
      </c>
      <c r="KM91" s="146">
        <v>0</v>
      </c>
      <c r="KN91" s="146">
        <v>0</v>
      </c>
      <c r="KO91" s="146">
        <v>0</v>
      </c>
      <c r="KP91" s="146">
        <v>0</v>
      </c>
      <c r="KQ91" s="146">
        <v>0</v>
      </c>
      <c r="KR91" s="146">
        <v>0</v>
      </c>
      <c r="KS91" s="146">
        <v>0</v>
      </c>
      <c r="KT91" s="146">
        <v>0</v>
      </c>
      <c r="KU91" s="146">
        <v>0</v>
      </c>
      <c r="KV91" s="146">
        <v>0</v>
      </c>
      <c r="KW91" s="238">
        <f t="shared" si="469"/>
        <v>0</v>
      </c>
      <c r="KX91" s="238">
        <v>0</v>
      </c>
      <c r="KY91" s="146">
        <v>0</v>
      </c>
      <c r="KZ91" s="146">
        <v>0</v>
      </c>
      <c r="LA91" s="146">
        <v>0</v>
      </c>
      <c r="LB91" s="146">
        <v>0</v>
      </c>
      <c r="LC91" s="146">
        <v>0</v>
      </c>
      <c r="LD91" s="146">
        <v>0</v>
      </c>
      <c r="LE91" s="146">
        <v>0</v>
      </c>
      <c r="LF91" s="146">
        <v>0</v>
      </c>
      <c r="LG91" s="146">
        <v>0</v>
      </c>
      <c r="LH91" s="146">
        <v>0</v>
      </c>
      <c r="LI91" s="146">
        <v>0</v>
      </c>
      <c r="LJ91" s="238">
        <f t="shared" si="471"/>
        <v>0</v>
      </c>
      <c r="LK91" s="238">
        <v>0</v>
      </c>
      <c r="LL91" s="146">
        <v>0</v>
      </c>
      <c r="LM91" s="146">
        <v>0</v>
      </c>
      <c r="LN91" s="146">
        <v>0</v>
      </c>
      <c r="LO91" s="146">
        <v>0</v>
      </c>
      <c r="LP91" s="146">
        <v>0</v>
      </c>
      <c r="LQ91" s="146">
        <v>0</v>
      </c>
      <c r="LR91" s="146">
        <v>0</v>
      </c>
      <c r="LS91" s="146">
        <v>0</v>
      </c>
      <c r="LT91" s="146">
        <v>0</v>
      </c>
      <c r="LU91" s="146">
        <v>0</v>
      </c>
      <c r="LV91" s="146">
        <v>0</v>
      </c>
      <c r="LW91" s="238">
        <f t="shared" si="473"/>
        <v>0</v>
      </c>
      <c r="LX91" s="238">
        <v>0</v>
      </c>
      <c r="LY91" s="146">
        <v>0</v>
      </c>
      <c r="LZ91" s="146">
        <v>0</v>
      </c>
      <c r="MA91" s="146">
        <v>0</v>
      </c>
      <c r="MB91" s="146">
        <v>0</v>
      </c>
      <c r="MC91" s="146">
        <v>0</v>
      </c>
      <c r="MD91" s="146">
        <v>0</v>
      </c>
      <c r="ME91" s="146">
        <v>0</v>
      </c>
      <c r="MF91" s="146">
        <v>0</v>
      </c>
      <c r="MG91" s="146">
        <v>0</v>
      </c>
      <c r="MH91" s="146">
        <v>0</v>
      </c>
      <c r="MI91" s="146">
        <v>0</v>
      </c>
      <c r="MJ91" s="204">
        <f t="shared" si="475"/>
        <v>0</v>
      </c>
    </row>
    <row r="92" spans="1:348" ht="15.75" x14ac:dyDescent="0.25">
      <c r="A92" s="30">
        <v>714120</v>
      </c>
      <c r="B92" s="31"/>
      <c r="C92" s="32" t="s">
        <v>388</v>
      </c>
      <c r="D92" s="32" t="s">
        <v>390</v>
      </c>
      <c r="E92" s="154">
        <v>0</v>
      </c>
      <c r="F92" s="154">
        <v>0</v>
      </c>
      <c r="G92" s="154">
        <v>0</v>
      </c>
      <c r="H92" s="154">
        <v>0</v>
      </c>
      <c r="I92" s="154">
        <v>0</v>
      </c>
      <c r="J92" s="154">
        <v>0</v>
      </c>
      <c r="K92" s="154">
        <v>0</v>
      </c>
      <c r="L92" s="154">
        <v>0</v>
      </c>
      <c r="M92" s="154">
        <v>0</v>
      </c>
      <c r="N92" s="154">
        <v>0</v>
      </c>
      <c r="O92" s="154">
        <v>0</v>
      </c>
      <c r="P92" s="154">
        <v>0</v>
      </c>
      <c r="Q92" s="154">
        <v>0</v>
      </c>
      <c r="R92" s="154">
        <v>0</v>
      </c>
      <c r="S92" s="154">
        <v>0</v>
      </c>
      <c r="T92" s="154">
        <v>0</v>
      </c>
      <c r="U92" s="154">
        <v>0</v>
      </c>
      <c r="V92" s="154">
        <v>0</v>
      </c>
      <c r="W92" s="154">
        <f t="shared" si="425"/>
        <v>0</v>
      </c>
      <c r="X92" s="154">
        <v>0</v>
      </c>
      <c r="Y92" s="154">
        <v>0</v>
      </c>
      <c r="Z92" s="154">
        <v>0</v>
      </c>
      <c r="AA92" s="154">
        <v>0</v>
      </c>
      <c r="AB92" s="154">
        <v>0</v>
      </c>
      <c r="AC92" s="154">
        <v>0</v>
      </c>
      <c r="AD92" s="154">
        <v>0</v>
      </c>
      <c r="AE92" s="154">
        <v>0</v>
      </c>
      <c r="AF92" s="154">
        <v>0</v>
      </c>
      <c r="AG92" s="154">
        <v>0</v>
      </c>
      <c r="AH92" s="154">
        <v>0</v>
      </c>
      <c r="AI92" s="154">
        <v>0</v>
      </c>
      <c r="AJ92" s="154">
        <f t="shared" si="427"/>
        <v>0</v>
      </c>
      <c r="AK92" s="154">
        <v>0</v>
      </c>
      <c r="AL92" s="154">
        <v>0</v>
      </c>
      <c r="AM92" s="154">
        <v>0</v>
      </c>
      <c r="AN92" s="154">
        <v>0</v>
      </c>
      <c r="AO92" s="154">
        <v>0</v>
      </c>
      <c r="AP92" s="154">
        <v>0</v>
      </c>
      <c r="AQ92" s="154">
        <v>0</v>
      </c>
      <c r="AR92" s="154">
        <v>0</v>
      </c>
      <c r="AS92" s="154">
        <v>0</v>
      </c>
      <c r="AT92" s="154">
        <v>0</v>
      </c>
      <c r="AU92" s="154">
        <v>0</v>
      </c>
      <c r="AV92" s="154">
        <v>0</v>
      </c>
      <c r="AW92" s="154">
        <f t="shared" si="429"/>
        <v>0</v>
      </c>
      <c r="AX92" s="154">
        <v>0</v>
      </c>
      <c r="AY92" s="154">
        <v>0</v>
      </c>
      <c r="AZ92" s="154">
        <v>0</v>
      </c>
      <c r="BA92" s="154">
        <v>0</v>
      </c>
      <c r="BB92" s="154">
        <v>0</v>
      </c>
      <c r="BC92" s="154">
        <v>0</v>
      </c>
      <c r="BD92" s="154">
        <v>0</v>
      </c>
      <c r="BE92" s="154">
        <v>0</v>
      </c>
      <c r="BF92" s="154">
        <v>0</v>
      </c>
      <c r="BG92" s="154">
        <v>0</v>
      </c>
      <c r="BH92" s="154">
        <v>0</v>
      </c>
      <c r="BI92" s="154">
        <v>0</v>
      </c>
      <c r="BJ92" s="154">
        <f t="shared" si="431"/>
        <v>0</v>
      </c>
      <c r="BK92" s="154">
        <v>0</v>
      </c>
      <c r="BL92" s="154">
        <v>0</v>
      </c>
      <c r="BM92" s="154">
        <v>0</v>
      </c>
      <c r="BN92" s="154">
        <v>0</v>
      </c>
      <c r="BO92" s="154">
        <v>0</v>
      </c>
      <c r="BP92" s="154">
        <v>0</v>
      </c>
      <c r="BQ92" s="154">
        <v>0</v>
      </c>
      <c r="BR92" s="154">
        <v>0</v>
      </c>
      <c r="BS92" s="154">
        <v>0</v>
      </c>
      <c r="BT92" s="154">
        <v>0</v>
      </c>
      <c r="BU92" s="154">
        <v>0</v>
      </c>
      <c r="BV92" s="154">
        <v>0</v>
      </c>
      <c r="BW92" s="154">
        <f t="shared" si="433"/>
        <v>0</v>
      </c>
      <c r="BX92" s="154">
        <v>0</v>
      </c>
      <c r="BY92" s="154">
        <v>0</v>
      </c>
      <c r="BZ92" s="154">
        <v>0</v>
      </c>
      <c r="CA92" s="154">
        <v>0</v>
      </c>
      <c r="CB92" s="154">
        <v>0</v>
      </c>
      <c r="CC92" s="154">
        <v>0</v>
      </c>
      <c r="CD92" s="154">
        <v>0</v>
      </c>
      <c r="CE92" s="154">
        <v>0</v>
      </c>
      <c r="CF92" s="154">
        <v>0</v>
      </c>
      <c r="CG92" s="154">
        <v>0</v>
      </c>
      <c r="CH92" s="154">
        <v>0</v>
      </c>
      <c r="CI92" s="154">
        <v>0</v>
      </c>
      <c r="CJ92" s="154">
        <f t="shared" si="435"/>
        <v>0</v>
      </c>
      <c r="CK92" s="154">
        <v>0</v>
      </c>
      <c r="CL92" s="154">
        <v>0</v>
      </c>
      <c r="CM92" s="154">
        <v>0</v>
      </c>
      <c r="CN92" s="154">
        <v>0</v>
      </c>
      <c r="CO92" s="154">
        <v>0</v>
      </c>
      <c r="CP92" s="154">
        <v>0</v>
      </c>
      <c r="CQ92" s="154">
        <v>0</v>
      </c>
      <c r="CR92" s="154">
        <v>0</v>
      </c>
      <c r="CS92" s="154">
        <v>0</v>
      </c>
      <c r="CT92" s="154">
        <v>0</v>
      </c>
      <c r="CU92" s="154">
        <v>0</v>
      </c>
      <c r="CV92" s="154">
        <v>0</v>
      </c>
      <c r="CW92" s="154">
        <f t="shared" si="437"/>
        <v>0</v>
      </c>
      <c r="CX92" s="154">
        <v>0</v>
      </c>
      <c r="CY92" s="154">
        <v>0</v>
      </c>
      <c r="CZ92" s="154">
        <v>0</v>
      </c>
      <c r="DA92" s="154">
        <v>0</v>
      </c>
      <c r="DB92" s="154">
        <v>0</v>
      </c>
      <c r="DC92" s="154">
        <v>0</v>
      </c>
      <c r="DD92" s="154">
        <v>0</v>
      </c>
      <c r="DE92" s="154">
        <v>0</v>
      </c>
      <c r="DF92" s="154">
        <v>0</v>
      </c>
      <c r="DG92" s="154">
        <v>0</v>
      </c>
      <c r="DH92" s="154">
        <v>0</v>
      </c>
      <c r="DI92" s="154">
        <v>0</v>
      </c>
      <c r="DJ92" s="154">
        <f t="shared" si="439"/>
        <v>0</v>
      </c>
      <c r="DK92" s="154">
        <v>0</v>
      </c>
      <c r="DL92" s="154">
        <v>0</v>
      </c>
      <c r="DM92" s="154">
        <v>0</v>
      </c>
      <c r="DN92" s="154">
        <v>0</v>
      </c>
      <c r="DO92" s="154">
        <v>0</v>
      </c>
      <c r="DP92" s="154">
        <v>0</v>
      </c>
      <c r="DQ92" s="154">
        <v>0</v>
      </c>
      <c r="DR92" s="154">
        <v>0</v>
      </c>
      <c r="DS92" s="154">
        <v>0</v>
      </c>
      <c r="DT92" s="154">
        <v>0</v>
      </c>
      <c r="DU92" s="154">
        <v>0</v>
      </c>
      <c r="DV92" s="154">
        <v>0</v>
      </c>
      <c r="DW92" s="154">
        <f t="shared" si="441"/>
        <v>0</v>
      </c>
      <c r="DX92" s="154">
        <v>0</v>
      </c>
      <c r="DY92" s="154">
        <v>0</v>
      </c>
      <c r="DZ92" s="154">
        <v>0</v>
      </c>
      <c r="EA92" s="154">
        <v>0</v>
      </c>
      <c r="EB92" s="154">
        <v>0</v>
      </c>
      <c r="EC92" s="154">
        <v>0</v>
      </c>
      <c r="ED92" s="154">
        <v>0</v>
      </c>
      <c r="EE92" s="154">
        <v>0</v>
      </c>
      <c r="EF92" s="154">
        <v>0</v>
      </c>
      <c r="EG92" s="154">
        <v>0</v>
      </c>
      <c r="EH92" s="154">
        <v>0</v>
      </c>
      <c r="EI92" s="154">
        <v>0</v>
      </c>
      <c r="EJ92" s="154">
        <f t="shared" si="443"/>
        <v>0</v>
      </c>
      <c r="EK92" s="154">
        <v>0</v>
      </c>
      <c r="EL92" s="154">
        <v>0</v>
      </c>
      <c r="EM92" s="154">
        <v>0</v>
      </c>
      <c r="EN92" s="154">
        <v>0</v>
      </c>
      <c r="EO92" s="154">
        <v>0</v>
      </c>
      <c r="EP92" s="154">
        <v>0</v>
      </c>
      <c r="EQ92" s="154">
        <v>0</v>
      </c>
      <c r="ER92" s="154">
        <v>0</v>
      </c>
      <c r="ES92" s="154">
        <v>0</v>
      </c>
      <c r="ET92" s="154">
        <v>0</v>
      </c>
      <c r="EU92" s="154">
        <v>0</v>
      </c>
      <c r="EV92" s="154">
        <v>0</v>
      </c>
      <c r="EW92" s="154">
        <f t="shared" si="445"/>
        <v>0</v>
      </c>
      <c r="EX92" s="154">
        <v>0</v>
      </c>
      <c r="EY92" s="154">
        <v>0</v>
      </c>
      <c r="EZ92" s="154">
        <v>0</v>
      </c>
      <c r="FA92" s="154">
        <v>0</v>
      </c>
      <c r="FB92" s="154">
        <v>0</v>
      </c>
      <c r="FC92" s="154">
        <v>0</v>
      </c>
      <c r="FD92" s="154">
        <v>0</v>
      </c>
      <c r="FE92" s="154">
        <v>0</v>
      </c>
      <c r="FF92" s="154">
        <v>0</v>
      </c>
      <c r="FG92" s="154">
        <v>0</v>
      </c>
      <c r="FH92" s="154">
        <v>0</v>
      </c>
      <c r="FI92" s="154">
        <v>0</v>
      </c>
      <c r="FJ92" s="154">
        <f t="shared" si="447"/>
        <v>0</v>
      </c>
      <c r="FK92" s="154">
        <v>0</v>
      </c>
      <c r="FL92" s="154">
        <v>0</v>
      </c>
      <c r="FM92" s="154">
        <v>0</v>
      </c>
      <c r="FN92" s="154">
        <v>0</v>
      </c>
      <c r="FO92" s="154">
        <v>0</v>
      </c>
      <c r="FP92" s="154">
        <v>0</v>
      </c>
      <c r="FQ92" s="154">
        <v>0</v>
      </c>
      <c r="FR92" s="154">
        <v>0</v>
      </c>
      <c r="FS92" s="154">
        <v>0</v>
      </c>
      <c r="FT92" s="154">
        <v>0</v>
      </c>
      <c r="FU92" s="154">
        <v>0</v>
      </c>
      <c r="FV92" s="146">
        <v>3365.88</v>
      </c>
      <c r="FW92" s="146">
        <f t="shared" si="449"/>
        <v>3365.88</v>
      </c>
      <c r="FX92" s="146">
        <v>0</v>
      </c>
      <c r="FY92" s="146">
        <v>711</v>
      </c>
      <c r="FZ92" s="146">
        <v>0</v>
      </c>
      <c r="GA92" s="146">
        <v>0</v>
      </c>
      <c r="GB92" s="146">
        <v>119.27</v>
      </c>
      <c r="GC92" s="146">
        <v>0</v>
      </c>
      <c r="GD92" s="146">
        <v>0</v>
      </c>
      <c r="GE92" s="146">
        <v>421.3</v>
      </c>
      <c r="GF92" s="146">
        <v>1471.35</v>
      </c>
      <c r="GG92" s="146">
        <v>0</v>
      </c>
      <c r="GH92" s="146">
        <v>0</v>
      </c>
      <c r="GI92" s="146">
        <v>0</v>
      </c>
      <c r="GJ92" s="146">
        <f t="shared" si="451"/>
        <v>2722.92</v>
      </c>
      <c r="GK92" s="146">
        <v>0</v>
      </c>
      <c r="GL92" s="146">
        <v>0</v>
      </c>
      <c r="GM92" s="146">
        <v>787.83</v>
      </c>
      <c r="GN92" s="146">
        <v>792.23</v>
      </c>
      <c r="GO92" s="146">
        <v>0</v>
      </c>
      <c r="GP92" s="146">
        <v>0</v>
      </c>
      <c r="GQ92" s="146">
        <v>527.28</v>
      </c>
      <c r="GR92" s="146">
        <v>0</v>
      </c>
      <c r="GS92" s="146">
        <v>0</v>
      </c>
      <c r="GT92" s="146">
        <v>393.1</v>
      </c>
      <c r="GU92" s="146">
        <v>152.16999999999999</v>
      </c>
      <c r="GV92" s="146">
        <v>804.49</v>
      </c>
      <c r="GW92" s="146">
        <f t="shared" si="453"/>
        <v>3457.1000000000004</v>
      </c>
      <c r="GX92" s="146">
        <v>1345.55</v>
      </c>
      <c r="GY92" s="146">
        <v>4105.4399999999996</v>
      </c>
      <c r="GZ92" s="146">
        <v>0</v>
      </c>
      <c r="HA92" s="146">
        <v>0</v>
      </c>
      <c r="HB92" s="146">
        <v>1812.25</v>
      </c>
      <c r="HC92" s="146">
        <v>0</v>
      </c>
      <c r="HD92" s="146">
        <v>0</v>
      </c>
      <c r="HE92" s="146">
        <v>0</v>
      </c>
      <c r="HF92" s="146">
        <v>525.19999999999982</v>
      </c>
      <c r="HG92" s="146">
        <v>-525.19999999999982</v>
      </c>
      <c r="HH92" s="146">
        <v>219</v>
      </c>
      <c r="HI92" s="146">
        <v>35.050000000000182</v>
      </c>
      <c r="HJ92" s="146">
        <f t="shared" si="455"/>
        <v>7517.29</v>
      </c>
      <c r="HK92" s="146">
        <v>0</v>
      </c>
      <c r="HL92" s="146">
        <v>0</v>
      </c>
      <c r="HM92" s="146">
        <v>0</v>
      </c>
      <c r="HN92" s="146">
        <v>0</v>
      </c>
      <c r="HO92" s="146">
        <v>0</v>
      </c>
      <c r="HP92" s="146">
        <v>151.12</v>
      </c>
      <c r="HQ92" s="146">
        <v>148.02999999999997</v>
      </c>
      <c r="HR92" s="146">
        <v>0</v>
      </c>
      <c r="HS92" s="146">
        <v>0</v>
      </c>
      <c r="HT92" s="146">
        <v>110.19</v>
      </c>
      <c r="HU92" s="146">
        <v>0</v>
      </c>
      <c r="HV92" s="146">
        <v>0</v>
      </c>
      <c r="HW92" s="146">
        <f t="shared" si="457"/>
        <v>409.34</v>
      </c>
      <c r="HX92" s="146">
        <v>0</v>
      </c>
      <c r="HY92" s="146">
        <v>0</v>
      </c>
      <c r="HZ92" s="146">
        <v>0</v>
      </c>
      <c r="IA92" s="146">
        <v>0</v>
      </c>
      <c r="IB92" s="146">
        <v>5380.99</v>
      </c>
      <c r="IC92" s="146">
        <v>738.51000000000022</v>
      </c>
      <c r="ID92" s="146">
        <v>484.80000000000018</v>
      </c>
      <c r="IE92" s="146">
        <v>701.1899999999996</v>
      </c>
      <c r="IF92" s="146">
        <v>0</v>
      </c>
      <c r="IG92" s="146">
        <v>673.5600000000004</v>
      </c>
      <c r="IH92" s="146">
        <v>4418.72</v>
      </c>
      <c r="II92" s="146">
        <v>2159.8500000000004</v>
      </c>
      <c r="IJ92" s="146">
        <f t="shared" si="459"/>
        <v>14557.62</v>
      </c>
      <c r="IK92" s="146">
        <v>0</v>
      </c>
      <c r="IL92" s="146">
        <v>810.59</v>
      </c>
      <c r="IM92" s="146">
        <v>1224.8899999999999</v>
      </c>
      <c r="IN92" s="146">
        <v>1161.21</v>
      </c>
      <c r="IO92" s="146">
        <v>0</v>
      </c>
      <c r="IP92" s="146">
        <v>2173.11</v>
      </c>
      <c r="IQ92" s="146">
        <v>1840.46</v>
      </c>
      <c r="IR92" s="146">
        <v>827.09999999999945</v>
      </c>
      <c r="IS92" s="146">
        <v>0</v>
      </c>
      <c r="IT92" s="146">
        <v>0</v>
      </c>
      <c r="IU92" s="146">
        <v>616.23000000000047</v>
      </c>
      <c r="IV92" s="146">
        <v>2144.41</v>
      </c>
      <c r="IW92" s="146">
        <f t="shared" si="461"/>
        <v>10798</v>
      </c>
      <c r="IX92" s="146">
        <v>1378.39</v>
      </c>
      <c r="IY92" s="146">
        <v>0</v>
      </c>
      <c r="IZ92" s="146">
        <v>1993.8299999999997</v>
      </c>
      <c r="JA92" s="146">
        <v>0</v>
      </c>
      <c r="JB92" s="146">
        <v>5414.2800000000007</v>
      </c>
      <c r="JC92" s="146">
        <v>1561.7700000000004</v>
      </c>
      <c r="JD92" s="146">
        <v>473.8799999999992</v>
      </c>
      <c r="JE92" s="146">
        <v>0</v>
      </c>
      <c r="JF92" s="146">
        <v>10739.230000000001</v>
      </c>
      <c r="JG92" s="146">
        <v>437.34999999999854</v>
      </c>
      <c r="JH92" s="146">
        <v>1451.510000000002</v>
      </c>
      <c r="JI92" s="146">
        <v>668.38999999999942</v>
      </c>
      <c r="JJ92" s="146">
        <f t="shared" si="463"/>
        <v>24118.63</v>
      </c>
      <c r="JK92" s="146">
        <v>0</v>
      </c>
      <c r="JL92" s="146">
        <v>2048.7800000000002</v>
      </c>
      <c r="JM92" s="146">
        <v>0</v>
      </c>
      <c r="JN92" s="146">
        <v>0</v>
      </c>
      <c r="JO92" s="146">
        <v>0</v>
      </c>
      <c r="JP92" s="146">
        <v>0</v>
      </c>
      <c r="JQ92" s="146">
        <v>6473.0399999999991</v>
      </c>
      <c r="JR92" s="146">
        <v>1925.5</v>
      </c>
      <c r="JS92" s="146">
        <v>0</v>
      </c>
      <c r="JT92" s="146">
        <v>122</v>
      </c>
      <c r="JU92" s="146">
        <v>9477.18</v>
      </c>
      <c r="JV92" s="146">
        <v>8252.6699999999983</v>
      </c>
      <c r="JW92" s="238">
        <f t="shared" si="465"/>
        <v>28299.17</v>
      </c>
      <c r="JX92" s="238">
        <v>8920.81</v>
      </c>
      <c r="JY92" s="146">
        <v>280</v>
      </c>
      <c r="JZ92" s="146">
        <v>1303.1000000000004</v>
      </c>
      <c r="KA92" s="146">
        <v>0</v>
      </c>
      <c r="KB92" s="146">
        <v>0</v>
      </c>
      <c r="KC92" s="146">
        <v>4025.3899999999994</v>
      </c>
      <c r="KD92" s="146">
        <v>0</v>
      </c>
      <c r="KE92" s="146">
        <v>0</v>
      </c>
      <c r="KF92" s="146">
        <v>2811.130000000001</v>
      </c>
      <c r="KG92" s="146">
        <v>2237.84</v>
      </c>
      <c r="KH92" s="146">
        <v>0</v>
      </c>
      <c r="KI92" s="146">
        <v>1227.8899999999994</v>
      </c>
      <c r="KJ92" s="238">
        <f t="shared" si="467"/>
        <v>20806.16</v>
      </c>
      <c r="KK92" s="238">
        <v>161.97</v>
      </c>
      <c r="KL92" s="146">
        <v>19.909999999999997</v>
      </c>
      <c r="KM92" s="146">
        <v>3787.1</v>
      </c>
      <c r="KN92" s="146">
        <v>0</v>
      </c>
      <c r="KO92" s="146">
        <v>0</v>
      </c>
      <c r="KP92" s="146">
        <v>0</v>
      </c>
      <c r="KQ92" s="146">
        <v>0</v>
      </c>
      <c r="KR92" s="146">
        <v>0</v>
      </c>
      <c r="KS92" s="146">
        <v>0</v>
      </c>
      <c r="KT92" s="146">
        <v>0</v>
      </c>
      <c r="KU92" s="146">
        <v>0</v>
      </c>
      <c r="KV92" s="146">
        <v>1686.69</v>
      </c>
      <c r="KW92" s="238">
        <f t="shared" si="469"/>
        <v>5655.67</v>
      </c>
      <c r="KX92" s="238">
        <v>0</v>
      </c>
      <c r="KY92" s="146">
        <v>0</v>
      </c>
      <c r="KZ92" s="146">
        <v>0</v>
      </c>
      <c r="LA92" s="146">
        <v>0</v>
      </c>
      <c r="LB92" s="146">
        <v>0</v>
      </c>
      <c r="LC92" s="146">
        <v>1399.44</v>
      </c>
      <c r="LD92" s="146">
        <v>0</v>
      </c>
      <c r="LE92" s="146">
        <v>358.39999999999986</v>
      </c>
      <c r="LF92" s="146">
        <v>0</v>
      </c>
      <c r="LG92" s="146">
        <v>0</v>
      </c>
      <c r="LH92" s="146">
        <v>1107.6600000000001</v>
      </c>
      <c r="LI92" s="146">
        <v>255.30999999999995</v>
      </c>
      <c r="LJ92" s="238">
        <f t="shared" si="471"/>
        <v>3120.81</v>
      </c>
      <c r="LK92" s="238">
        <v>9991.93</v>
      </c>
      <c r="LL92" s="146">
        <v>12081.380000000001</v>
      </c>
      <c r="LM92" s="146">
        <v>683.10999999999694</v>
      </c>
      <c r="LN92" s="146">
        <v>0</v>
      </c>
      <c r="LO92" s="146">
        <v>0</v>
      </c>
      <c r="LP92" s="146">
        <v>1533.7300000000032</v>
      </c>
      <c r="LQ92" s="146">
        <v>0</v>
      </c>
      <c r="LR92" s="146">
        <v>1116.739999999998</v>
      </c>
      <c r="LS92" s="146">
        <v>0</v>
      </c>
      <c r="LT92" s="146">
        <v>0</v>
      </c>
      <c r="LU92" s="146">
        <v>542.19000000000233</v>
      </c>
      <c r="LV92" s="146">
        <v>818.5</v>
      </c>
      <c r="LW92" s="238">
        <f t="shared" si="473"/>
        <v>26767.58</v>
      </c>
      <c r="LX92" s="238">
        <v>0</v>
      </c>
      <c r="LY92" s="146">
        <v>0</v>
      </c>
      <c r="LZ92" s="146">
        <v>0</v>
      </c>
      <c r="MA92" s="146">
        <v>0</v>
      </c>
      <c r="MB92" s="146">
        <v>0</v>
      </c>
      <c r="MC92" s="146">
        <v>0</v>
      </c>
      <c r="MD92" s="146">
        <v>0</v>
      </c>
      <c r="ME92" s="146">
        <v>0</v>
      </c>
      <c r="MF92" s="146">
        <v>0</v>
      </c>
      <c r="MG92" s="146">
        <v>0</v>
      </c>
      <c r="MH92" s="146">
        <v>0</v>
      </c>
      <c r="MI92" s="146">
        <v>0</v>
      </c>
      <c r="MJ92" s="204">
        <f t="shared" si="475"/>
        <v>0</v>
      </c>
    </row>
    <row r="93" spans="1:348" x14ac:dyDescent="0.2">
      <c r="A93" s="30">
        <v>714199</v>
      </c>
      <c r="B93" s="31"/>
      <c r="C93" s="32" t="s">
        <v>123</v>
      </c>
      <c r="D93" s="32" t="s">
        <v>115</v>
      </c>
      <c r="E93" s="146">
        <v>2123305.7920213654</v>
      </c>
      <c r="F93" s="146">
        <v>3509952.4286429645</v>
      </c>
      <c r="G93" s="146">
        <v>1432319.3123017862</v>
      </c>
      <c r="H93" s="146">
        <v>2058867.4678684697</v>
      </c>
      <c r="I93" s="146">
        <v>3134906.5264563514</v>
      </c>
      <c r="J93" s="146">
        <v>4170234.5184443337</v>
      </c>
      <c r="K93" s="146">
        <v>309910.69938240695</v>
      </c>
      <c r="L93" s="146">
        <v>185761.97629778003</v>
      </c>
      <c r="M93" s="146">
        <v>102157.40277082291</v>
      </c>
      <c r="N93" s="146">
        <v>126097.47955266233</v>
      </c>
      <c r="O93" s="146">
        <v>101034.88566182608</v>
      </c>
      <c r="P93" s="146">
        <v>110561.67584710399</v>
      </c>
      <c r="Q93" s="146">
        <v>169934.06776831916</v>
      </c>
      <c r="R93" s="146">
        <v>477136.5381405442</v>
      </c>
      <c r="S93" s="146">
        <v>1169249.7078951763</v>
      </c>
      <c r="T93" s="146">
        <v>119358.20397262562</v>
      </c>
      <c r="U93" s="146">
        <v>483692.20497412788</v>
      </c>
      <c r="V93" s="146">
        <v>1639947.4211316977</v>
      </c>
      <c r="W93" s="146">
        <f t="shared" si="425"/>
        <v>4994842.2633950925</v>
      </c>
      <c r="X93" s="146">
        <v>28830.74611917877</v>
      </c>
      <c r="Y93" s="146">
        <v>28830.74611917877</v>
      </c>
      <c r="Z93" s="146">
        <v>127754.13119679521</v>
      </c>
      <c r="AA93" s="146">
        <v>4420088.4660323821</v>
      </c>
      <c r="AB93" s="146">
        <v>-38395.092638958435</v>
      </c>
      <c r="AC93" s="146">
        <v>181643.29828075448</v>
      </c>
      <c r="AD93" s="146">
        <v>189087.798364213</v>
      </c>
      <c r="AE93" s="146">
        <v>123172.25838758137</v>
      </c>
      <c r="AF93" s="146">
        <v>65101.819395760314</v>
      </c>
      <c r="AG93" s="146">
        <v>167805.87547988651</v>
      </c>
      <c r="AH93" s="146">
        <v>16695.87714905692</v>
      </c>
      <c r="AI93" s="146">
        <v>3826514.7721582376</v>
      </c>
      <c r="AJ93" s="146">
        <f t="shared" si="427"/>
        <v>9137130.6960440651</v>
      </c>
      <c r="AK93" s="146">
        <v>2603.9058587881823</v>
      </c>
      <c r="AL93" s="146">
        <v>0</v>
      </c>
      <c r="AM93" s="146">
        <v>0</v>
      </c>
      <c r="AN93" s="146">
        <v>0</v>
      </c>
      <c r="AO93" s="146">
        <v>0</v>
      </c>
      <c r="AP93" s="146">
        <v>1235.1861125020864</v>
      </c>
      <c r="AQ93" s="146">
        <v>25254.548489400768</v>
      </c>
      <c r="AR93" s="146">
        <v>495.79786346185989</v>
      </c>
      <c r="AS93" s="146">
        <v>-1012.2005925555</v>
      </c>
      <c r="AT93" s="146">
        <v>6550.2056000667726</v>
      </c>
      <c r="AU93" s="146">
        <v>271.24019362376902</v>
      </c>
      <c r="AV93" s="146">
        <v>16516.441328659657</v>
      </c>
      <c r="AW93" s="146">
        <f t="shared" si="429"/>
        <v>51915.124853947593</v>
      </c>
      <c r="AX93" s="146">
        <v>5923.9250542480386</v>
      </c>
      <c r="AY93" s="146">
        <v>6173.5838758137206</v>
      </c>
      <c r="AZ93" s="146">
        <v>1287.0882156568191</v>
      </c>
      <c r="BA93" s="146">
        <v>8248.6049073610429</v>
      </c>
      <c r="BB93" s="146">
        <v>2970.0744867300969</v>
      </c>
      <c r="BC93" s="146">
        <v>3395.3866633283233</v>
      </c>
      <c r="BD93" s="146">
        <v>1124.6400016691687</v>
      </c>
      <c r="BE93" s="146">
        <v>812.18957603071567</v>
      </c>
      <c r="BF93" s="146">
        <v>-6575.5915122684046</v>
      </c>
      <c r="BG93" s="146">
        <v>116.84192956100819</v>
      </c>
      <c r="BH93" s="146">
        <v>1526.2203722250003</v>
      </c>
      <c r="BI93" s="146">
        <v>7921.7050575863832</v>
      </c>
      <c r="BJ93" s="146">
        <f t="shared" si="431"/>
        <v>32924.668627941915</v>
      </c>
      <c r="BK93" s="146">
        <v>3971.6241028208983</v>
      </c>
      <c r="BL93" s="146">
        <v>3712.9220080120181</v>
      </c>
      <c r="BM93" s="146">
        <v>1105.4443331664163</v>
      </c>
      <c r="BN93" s="146">
        <v>189.89104490068439</v>
      </c>
      <c r="BO93" s="146">
        <v>1110.3769821398771</v>
      </c>
      <c r="BP93" s="146">
        <v>1940.6445084293093</v>
      </c>
      <c r="BQ93" s="146">
        <v>2099.3459355700229</v>
      </c>
      <c r="BR93" s="146">
        <v>2037.8465615089297</v>
      </c>
      <c r="BS93" s="146">
        <v>2442.2943999332365</v>
      </c>
      <c r="BT93" s="146">
        <v>2081.5373059589338</v>
      </c>
      <c r="BU93" s="146">
        <v>3109.801076614925</v>
      </c>
      <c r="BV93" s="146">
        <v>6183.5419379068599</v>
      </c>
      <c r="BW93" s="146">
        <f t="shared" si="433"/>
        <v>29985.270196962108</v>
      </c>
      <c r="BX93" s="146">
        <v>1958.1997996995492</v>
      </c>
      <c r="BY93" s="146">
        <v>58.045610081789405</v>
      </c>
      <c r="BZ93" s="146">
        <v>1598.8393423468542</v>
      </c>
      <c r="CA93" s="146">
        <v>5681.1254381572362</v>
      </c>
      <c r="CB93" s="146">
        <v>2497.6176765147729</v>
      </c>
      <c r="CC93" s="146">
        <v>3543.4803037890147</v>
      </c>
      <c r="CD93" s="146">
        <v>2251.8169754631981</v>
      </c>
      <c r="CE93" s="146">
        <v>17485.445543314971</v>
      </c>
      <c r="CF93" s="146">
        <v>2020.9142880988159</v>
      </c>
      <c r="CG93" s="146">
        <v>8669.163995993993</v>
      </c>
      <c r="CH93" s="146">
        <v>3961.9872308462682</v>
      </c>
      <c r="CI93" s="146">
        <v>2689.3454348189011</v>
      </c>
      <c r="CJ93" s="146">
        <f t="shared" si="435"/>
        <v>52415.981639125363</v>
      </c>
      <c r="CK93" s="146">
        <v>7324.5317976965453</v>
      </c>
      <c r="CL93" s="146">
        <v>777.54060257052208</v>
      </c>
      <c r="CM93" s="146">
        <v>615.05566683358359</v>
      </c>
      <c r="CN93" s="146">
        <v>1301.2767901852783</v>
      </c>
      <c r="CO93" s="146">
        <v>287.93189784677014</v>
      </c>
      <c r="CP93" s="146">
        <v>4264.730428976799</v>
      </c>
      <c r="CQ93" s="146">
        <v>20302.075863795693</v>
      </c>
      <c r="CR93" s="146">
        <v>3492.739108662995</v>
      </c>
      <c r="CS93" s="146">
        <v>851.27691537305964</v>
      </c>
      <c r="CT93" s="146">
        <v>1034.8856618260725</v>
      </c>
      <c r="CU93" s="146">
        <v>1272.7424470038391</v>
      </c>
      <c r="CV93" s="146">
        <v>18144.093974294778</v>
      </c>
      <c r="CW93" s="146">
        <f t="shared" si="437"/>
        <v>59668.881155065945</v>
      </c>
      <c r="CX93" s="146">
        <v>1043.2122767484561</v>
      </c>
      <c r="CY93" s="146">
        <v>1142.7114838925054</v>
      </c>
      <c r="CZ93" s="146">
        <v>2176.3067100650978</v>
      </c>
      <c r="DA93" s="146">
        <v>6653.8261559005177</v>
      </c>
      <c r="DB93" s="146">
        <v>939.48026205975634</v>
      </c>
      <c r="DC93" s="146">
        <v>7531.4959522617264</v>
      </c>
      <c r="DD93" s="146">
        <v>2270.6151727591387</v>
      </c>
      <c r="DE93" s="146">
        <v>585.5785344683693</v>
      </c>
      <c r="DF93" s="146">
        <v>1050.5263728926748</v>
      </c>
      <c r="DG93" s="146">
        <v>289.07540477382855</v>
      </c>
      <c r="DH93" s="146">
        <v>801.58905024202966</v>
      </c>
      <c r="DI93" s="146">
        <v>8428.0219913203146</v>
      </c>
      <c r="DJ93" s="146">
        <f t="shared" si="439"/>
        <v>32912.439367384417</v>
      </c>
      <c r="DK93" s="146">
        <v>19161.866716741781</v>
      </c>
      <c r="DL93" s="146">
        <v>90245.775037556348</v>
      </c>
      <c r="DM93" s="146">
        <v>41760.450383909207</v>
      </c>
      <c r="DN93" s="146">
        <v>11642.902311801035</v>
      </c>
      <c r="DO93" s="146">
        <v>19170.655566683363</v>
      </c>
      <c r="DP93" s="146">
        <v>25079.296152562187</v>
      </c>
      <c r="DQ93" s="146">
        <v>6510.9320647638124</v>
      </c>
      <c r="DR93" s="146">
        <v>11379.469788015358</v>
      </c>
      <c r="DS93" s="146">
        <v>8869.4133700550847</v>
      </c>
      <c r="DT93" s="146">
        <v>7679.1599482557167</v>
      </c>
      <c r="DU93" s="146">
        <v>12246.378192288432</v>
      </c>
      <c r="DV93" s="146">
        <v>21941.049031881157</v>
      </c>
      <c r="DW93" s="146">
        <f t="shared" si="441"/>
        <v>275687.34856451349</v>
      </c>
      <c r="DX93" s="146">
        <v>63191.07</v>
      </c>
      <c r="DY93" s="146">
        <v>219679.19</v>
      </c>
      <c r="DZ93" s="146">
        <v>-134648.56</v>
      </c>
      <c r="EA93" s="146">
        <v>18918.759999999998</v>
      </c>
      <c r="EB93" s="146">
        <v>45215.519999999997</v>
      </c>
      <c r="EC93" s="146">
        <v>38142.160000000003</v>
      </c>
      <c r="ED93" s="146">
        <v>29575.8</v>
      </c>
      <c r="EE93" s="146">
        <v>25458.67</v>
      </c>
      <c r="EF93" s="146">
        <v>53303.19</v>
      </c>
      <c r="EG93" s="146">
        <v>7724</v>
      </c>
      <c r="EH93" s="146">
        <v>15090.9</v>
      </c>
      <c r="EI93" s="146">
        <v>61041.7</v>
      </c>
      <c r="EJ93" s="146">
        <f t="shared" si="443"/>
        <v>442692.4</v>
      </c>
      <c r="EK93" s="146">
        <v>69331.92</v>
      </c>
      <c r="EL93" s="146">
        <v>79473.38</v>
      </c>
      <c r="EM93" s="146">
        <v>98604.24</v>
      </c>
      <c r="EN93" s="146">
        <v>34626.29</v>
      </c>
      <c r="EO93" s="146">
        <v>20390.78</v>
      </c>
      <c r="EP93" s="146">
        <v>16619.54</v>
      </c>
      <c r="EQ93" s="146">
        <v>47588.75</v>
      </c>
      <c r="ER93" s="146">
        <v>12279.05</v>
      </c>
      <c r="ES93" s="146">
        <v>14312.76</v>
      </c>
      <c r="ET93" s="146">
        <v>23373.8</v>
      </c>
      <c r="EU93" s="146">
        <v>57006.06</v>
      </c>
      <c r="EV93" s="146">
        <v>37228.019999999997</v>
      </c>
      <c r="EW93" s="146">
        <f t="shared" si="445"/>
        <v>510834.58999999997</v>
      </c>
      <c r="EX93" s="146">
        <v>98077.46</v>
      </c>
      <c r="EY93" s="146">
        <v>59003.11</v>
      </c>
      <c r="EZ93" s="146">
        <v>118358.24</v>
      </c>
      <c r="FA93" s="146">
        <v>61027.25</v>
      </c>
      <c r="FB93" s="146">
        <v>57206.62</v>
      </c>
      <c r="FC93" s="146">
        <v>29685.54</v>
      </c>
      <c r="FD93" s="146">
        <v>42034.92</v>
      </c>
      <c r="FE93" s="146">
        <v>7724.5799999999581</v>
      </c>
      <c r="FF93" s="146">
        <v>42738.21</v>
      </c>
      <c r="FG93" s="146">
        <v>58462.53</v>
      </c>
      <c r="FH93" s="146">
        <v>123036.99</v>
      </c>
      <c r="FI93" s="146">
        <v>415998.26</v>
      </c>
      <c r="FJ93" s="146">
        <f t="shared" si="447"/>
        <v>1113353.71</v>
      </c>
      <c r="FK93" s="146">
        <v>89280.84</v>
      </c>
      <c r="FL93" s="146">
        <v>69510.69</v>
      </c>
      <c r="FM93" s="146">
        <v>50023.23</v>
      </c>
      <c r="FN93" s="146">
        <v>49109.14</v>
      </c>
      <c r="FO93" s="146">
        <v>44433.98</v>
      </c>
      <c r="FP93" s="146">
        <v>92720.84</v>
      </c>
      <c r="FQ93" s="146">
        <v>19158.32</v>
      </c>
      <c r="FR93" s="146">
        <v>19622.68</v>
      </c>
      <c r="FS93" s="146">
        <v>14387.94</v>
      </c>
      <c r="FT93" s="146">
        <v>8333.9300000000512</v>
      </c>
      <c r="FU93" s="146">
        <v>16789.72</v>
      </c>
      <c r="FV93" s="146">
        <v>15319.37</v>
      </c>
      <c r="FW93" s="146">
        <f t="shared" si="449"/>
        <v>488690.68000000005</v>
      </c>
      <c r="FX93" s="146">
        <v>108715.45</v>
      </c>
      <c r="FY93" s="146">
        <v>40033.129999999997</v>
      </c>
      <c r="FZ93" s="146">
        <v>45211.83</v>
      </c>
      <c r="GA93" s="146">
        <v>64796.49</v>
      </c>
      <c r="GB93" s="146">
        <v>213814.5</v>
      </c>
      <c r="GC93" s="146">
        <v>82338.210000000006</v>
      </c>
      <c r="GD93" s="146">
        <v>11283.060000000056</v>
      </c>
      <c r="GE93" s="146">
        <v>3327.75</v>
      </c>
      <c r="GF93" s="146">
        <v>4919.3999999999069</v>
      </c>
      <c r="GG93" s="146">
        <v>16792.480000000098</v>
      </c>
      <c r="GH93" s="146">
        <v>5437.0399999999208</v>
      </c>
      <c r="GI93" s="146">
        <v>4411.0100000000093</v>
      </c>
      <c r="GJ93" s="146">
        <f t="shared" si="451"/>
        <v>601080.35</v>
      </c>
      <c r="GK93" s="146">
        <v>285731.17</v>
      </c>
      <c r="GL93" s="146">
        <v>49967.88</v>
      </c>
      <c r="GM93" s="146">
        <v>39366.199999999997</v>
      </c>
      <c r="GN93" s="146">
        <v>375637.69</v>
      </c>
      <c r="GO93" s="146">
        <v>48784.090000000084</v>
      </c>
      <c r="GP93" s="146">
        <v>31150</v>
      </c>
      <c r="GQ93" s="146">
        <v>26082.26</v>
      </c>
      <c r="GR93" s="146">
        <v>21380.13</v>
      </c>
      <c r="GS93" s="146">
        <v>13716.189999999944</v>
      </c>
      <c r="GT93" s="146">
        <v>10438.59</v>
      </c>
      <c r="GU93" s="146">
        <v>12048.570000000065</v>
      </c>
      <c r="GV93" s="146">
        <v>27647.58</v>
      </c>
      <c r="GW93" s="146">
        <f t="shared" si="453"/>
        <v>941950.35</v>
      </c>
      <c r="GX93" s="146">
        <v>150952.04999999999</v>
      </c>
      <c r="GY93" s="146">
        <v>73209.610000000015</v>
      </c>
      <c r="GZ93" s="146">
        <v>128968.61000000002</v>
      </c>
      <c r="HA93" s="146">
        <v>88231.76999999996</v>
      </c>
      <c r="HB93" s="146">
        <v>35103.070000000007</v>
      </c>
      <c r="HC93" s="146">
        <v>34148.820000000007</v>
      </c>
      <c r="HD93" s="146">
        <v>12179.369999999995</v>
      </c>
      <c r="HE93" s="146">
        <v>344842.97000000003</v>
      </c>
      <c r="HF93" s="146">
        <v>40857.650000000023</v>
      </c>
      <c r="HG93" s="146">
        <v>22885.469999999972</v>
      </c>
      <c r="HH93" s="146">
        <v>7361.75</v>
      </c>
      <c r="HI93" s="146">
        <v>2157.9200000000419</v>
      </c>
      <c r="HJ93" s="146">
        <f t="shared" si="455"/>
        <v>940899.06</v>
      </c>
      <c r="HK93" s="146">
        <v>100930.95</v>
      </c>
      <c r="HL93" s="146">
        <v>161604.56</v>
      </c>
      <c r="HM93" s="146">
        <v>31978.109999999986</v>
      </c>
      <c r="HN93" s="146">
        <v>85115.38</v>
      </c>
      <c r="HO93" s="146">
        <v>49784.25</v>
      </c>
      <c r="HP93" s="146">
        <v>81927.200000000012</v>
      </c>
      <c r="HQ93" s="146">
        <v>112798.40999999997</v>
      </c>
      <c r="HR93" s="146">
        <v>4240.1800000000512</v>
      </c>
      <c r="HS93" s="146">
        <v>103395.94999999995</v>
      </c>
      <c r="HT93" s="146">
        <v>7459.9200000000419</v>
      </c>
      <c r="HU93" s="146">
        <v>210438.26</v>
      </c>
      <c r="HV93" s="146">
        <v>14739.909999999916</v>
      </c>
      <c r="HW93" s="146">
        <f t="shared" si="457"/>
        <v>964413.08</v>
      </c>
      <c r="HX93" s="146">
        <v>193979.67</v>
      </c>
      <c r="HY93" s="146">
        <v>701183.51</v>
      </c>
      <c r="HZ93" s="146">
        <v>931229.72999999986</v>
      </c>
      <c r="IA93" s="146">
        <v>159348.18000000017</v>
      </c>
      <c r="IB93" s="146">
        <v>44629.709999999963</v>
      </c>
      <c r="IC93" s="146">
        <v>14509.280000000028</v>
      </c>
      <c r="ID93" s="146">
        <v>2267742.4900000002</v>
      </c>
      <c r="IE93" s="146">
        <v>43329.359999999404</v>
      </c>
      <c r="IF93" s="146">
        <v>11128.5</v>
      </c>
      <c r="IG93" s="146">
        <v>513834.79000000004</v>
      </c>
      <c r="IH93" s="146">
        <v>1889914.2000000002</v>
      </c>
      <c r="II93" s="146">
        <v>243591.84999999963</v>
      </c>
      <c r="IJ93" s="146">
        <f t="shared" si="459"/>
        <v>7014421.2699999996</v>
      </c>
      <c r="IK93" s="146">
        <v>66958.759999999995</v>
      </c>
      <c r="IL93" s="146">
        <v>58048.36</v>
      </c>
      <c r="IM93" s="146">
        <v>821044.98</v>
      </c>
      <c r="IN93" s="146">
        <v>2096668.12</v>
      </c>
      <c r="IO93" s="146">
        <v>264130.6799999997</v>
      </c>
      <c r="IP93" s="146">
        <v>238647.53000000026</v>
      </c>
      <c r="IQ93" s="146">
        <v>45405.199999999721</v>
      </c>
      <c r="IR93" s="146">
        <v>1955146.88</v>
      </c>
      <c r="IS93" s="146">
        <v>161973.75999999978</v>
      </c>
      <c r="IT93" s="146">
        <v>200703.83000000007</v>
      </c>
      <c r="IU93" s="146">
        <v>12126.980000000447</v>
      </c>
      <c r="IV93" s="146">
        <v>83597.519999999553</v>
      </c>
      <c r="IW93" s="146">
        <f t="shared" si="461"/>
        <v>6004452.5999999996</v>
      </c>
      <c r="IX93" s="146">
        <v>78159.399999999994</v>
      </c>
      <c r="IY93" s="146">
        <v>336367.97</v>
      </c>
      <c r="IZ93" s="146">
        <v>2296345.8199999998</v>
      </c>
      <c r="JA93" s="146">
        <v>2147075.6999999997</v>
      </c>
      <c r="JB93" s="146">
        <v>-4417947.5299999993</v>
      </c>
      <c r="JC93" s="146">
        <v>27678.850000000035</v>
      </c>
      <c r="JD93" s="146">
        <v>6900.679999999993</v>
      </c>
      <c r="JE93" s="146">
        <v>256066.89</v>
      </c>
      <c r="JF93" s="146">
        <v>203614.45999999996</v>
      </c>
      <c r="JG93" s="146">
        <v>-425783.3</v>
      </c>
      <c r="JH93" s="146">
        <v>48803.830000000016</v>
      </c>
      <c r="JI93" s="146">
        <v>-3474.9300000000512</v>
      </c>
      <c r="JJ93" s="146">
        <f t="shared" si="463"/>
        <v>553807.84000000032</v>
      </c>
      <c r="JK93" s="146">
        <v>66692.350000000006</v>
      </c>
      <c r="JL93" s="146">
        <v>50450.86</v>
      </c>
      <c r="JM93" s="146">
        <v>60796.499999999985</v>
      </c>
      <c r="JN93" s="146">
        <v>56425.74000000002</v>
      </c>
      <c r="JO93" s="146">
        <v>7774.8499999999767</v>
      </c>
      <c r="JP93" s="146">
        <v>24675.450000000012</v>
      </c>
      <c r="JQ93" s="146">
        <v>80213.320000000007</v>
      </c>
      <c r="JR93" s="146">
        <v>8081.2799999999697</v>
      </c>
      <c r="JS93" s="146">
        <v>3363.8400000000256</v>
      </c>
      <c r="JT93" s="146">
        <v>21167.640000000014</v>
      </c>
      <c r="JU93" s="146">
        <v>1573.609999999986</v>
      </c>
      <c r="JV93" s="146">
        <v>4018.390000000014</v>
      </c>
      <c r="JW93" s="238">
        <f t="shared" si="465"/>
        <v>385233.83</v>
      </c>
      <c r="JX93" s="238">
        <v>80188.600000000006</v>
      </c>
      <c r="JY93" s="146">
        <v>42115.099999999991</v>
      </c>
      <c r="JZ93" s="146">
        <v>24206.020000000004</v>
      </c>
      <c r="KA93" s="146">
        <v>38226.570000000007</v>
      </c>
      <c r="KB93" s="146">
        <v>10851.51999999999</v>
      </c>
      <c r="KC93" s="146">
        <v>15195.160000000003</v>
      </c>
      <c r="KD93" s="146">
        <v>17850.070000000007</v>
      </c>
      <c r="KE93" s="146">
        <v>38752.790000000008</v>
      </c>
      <c r="KF93" s="146">
        <v>4149.1900000000023</v>
      </c>
      <c r="KG93" s="146">
        <v>8946.6900000000023</v>
      </c>
      <c r="KH93" s="146">
        <v>9264.2699999999604</v>
      </c>
      <c r="KI93" s="146">
        <v>13333.059999999998</v>
      </c>
      <c r="KJ93" s="238">
        <f t="shared" si="467"/>
        <v>303079.03999999998</v>
      </c>
      <c r="KK93" s="238">
        <v>82529.259999999995</v>
      </c>
      <c r="KL93" s="146">
        <v>47232.460000000006</v>
      </c>
      <c r="KM93" s="146">
        <v>66587.070000000007</v>
      </c>
      <c r="KN93" s="146">
        <v>18645.78</v>
      </c>
      <c r="KO93" s="146">
        <v>4119.25</v>
      </c>
      <c r="KP93" s="146">
        <v>-83.320000000006985</v>
      </c>
      <c r="KQ93" s="146">
        <v>76364.030000000028</v>
      </c>
      <c r="KR93" s="146">
        <v>10544.379999999946</v>
      </c>
      <c r="KS93" s="146">
        <v>11196.170000000042</v>
      </c>
      <c r="KT93" s="146">
        <v>11416.190000000002</v>
      </c>
      <c r="KU93" s="146">
        <v>12140.389999999956</v>
      </c>
      <c r="KV93" s="146">
        <v>13118.650000000023</v>
      </c>
      <c r="KW93" s="238">
        <f t="shared" si="469"/>
        <v>353810.31</v>
      </c>
      <c r="KX93" s="238">
        <v>173489.28</v>
      </c>
      <c r="KY93" s="146">
        <v>109981.49000000002</v>
      </c>
      <c r="KZ93" s="146">
        <v>166362.03999999998</v>
      </c>
      <c r="LA93" s="146">
        <v>43731.039999999979</v>
      </c>
      <c r="LB93" s="146">
        <v>44150.380000000005</v>
      </c>
      <c r="LC93" s="146">
        <v>18264.530000000028</v>
      </c>
      <c r="LD93" s="146">
        <v>2450.7700000000186</v>
      </c>
      <c r="LE93" s="146">
        <v>4370.6300000000047</v>
      </c>
      <c r="LF93" s="146">
        <v>19046.770000000019</v>
      </c>
      <c r="LG93" s="146">
        <v>1581.2999999999302</v>
      </c>
      <c r="LH93" s="146">
        <v>4203.5899999999674</v>
      </c>
      <c r="LI93" s="146">
        <v>5430.6199999999953</v>
      </c>
      <c r="LJ93" s="238">
        <f t="shared" si="471"/>
        <v>593062.43999999994</v>
      </c>
      <c r="LK93" s="238">
        <v>108989.4</v>
      </c>
      <c r="LL93" s="146">
        <v>203715.13000000003</v>
      </c>
      <c r="LM93" s="146">
        <v>87794.829999999958</v>
      </c>
      <c r="LN93" s="146">
        <v>71963.320000000007</v>
      </c>
      <c r="LO93" s="146">
        <v>54142.02999999997</v>
      </c>
      <c r="LP93" s="146">
        <v>54596.830000000075</v>
      </c>
      <c r="LQ93" s="146">
        <v>39652.449999999953</v>
      </c>
      <c r="LR93" s="146">
        <v>245466.21999999997</v>
      </c>
      <c r="LS93" s="146">
        <v>10994.220000000088</v>
      </c>
      <c r="LT93" s="146">
        <v>11393.380000000005</v>
      </c>
      <c r="LU93" s="146">
        <v>20086.869999999995</v>
      </c>
      <c r="LV93" s="146">
        <v>29515.919999999925</v>
      </c>
      <c r="LW93" s="238">
        <f t="shared" si="473"/>
        <v>938310.6</v>
      </c>
      <c r="LX93" s="238">
        <v>144629.92000000001</v>
      </c>
      <c r="LY93" s="146">
        <v>101905.48999999999</v>
      </c>
      <c r="LZ93" s="146">
        <v>0</v>
      </c>
      <c r="MA93" s="146">
        <v>0</v>
      </c>
      <c r="MB93" s="146">
        <v>0</v>
      </c>
      <c r="MC93" s="146">
        <v>0</v>
      </c>
      <c r="MD93" s="146">
        <v>0</v>
      </c>
      <c r="ME93" s="146">
        <v>0</v>
      </c>
      <c r="MF93" s="146">
        <v>0</v>
      </c>
      <c r="MG93" s="146">
        <v>0</v>
      </c>
      <c r="MH93" s="146">
        <v>0</v>
      </c>
      <c r="MI93" s="146">
        <v>0</v>
      </c>
      <c r="MJ93" s="204">
        <f t="shared" si="475"/>
        <v>246535.41</v>
      </c>
    </row>
    <row r="94" spans="1:348" x14ac:dyDescent="0.2">
      <c r="A94" s="33"/>
      <c r="B94" s="34"/>
      <c r="C94" s="35" t="s">
        <v>68</v>
      </c>
      <c r="D94" s="35" t="s">
        <v>68</v>
      </c>
      <c r="E94" s="150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  <c r="BM94" s="150"/>
      <c r="BN94" s="150"/>
      <c r="BO94" s="150"/>
      <c r="BP94" s="150"/>
      <c r="BQ94" s="150"/>
      <c r="BR94" s="150"/>
      <c r="BS94" s="150"/>
      <c r="BT94" s="150"/>
      <c r="BU94" s="150"/>
      <c r="BV94" s="150"/>
      <c r="BW94" s="150"/>
      <c r="BX94" s="150"/>
      <c r="BY94" s="150"/>
      <c r="BZ94" s="150"/>
      <c r="CA94" s="150"/>
      <c r="CB94" s="150"/>
      <c r="CC94" s="150"/>
      <c r="CD94" s="150"/>
      <c r="CE94" s="150"/>
      <c r="CF94" s="150"/>
      <c r="CG94" s="150"/>
      <c r="CH94" s="150"/>
      <c r="CI94" s="150"/>
      <c r="CJ94" s="150"/>
      <c r="CK94" s="150"/>
      <c r="CL94" s="150"/>
      <c r="CM94" s="150"/>
      <c r="CN94" s="150"/>
      <c r="CO94" s="150"/>
      <c r="CP94" s="150"/>
      <c r="CQ94" s="150"/>
      <c r="CR94" s="150"/>
      <c r="CS94" s="150"/>
      <c r="CT94" s="150"/>
      <c r="CU94" s="150"/>
      <c r="CV94" s="150"/>
      <c r="CW94" s="150"/>
      <c r="CX94" s="150"/>
      <c r="CY94" s="150"/>
      <c r="CZ94" s="150"/>
      <c r="DA94" s="150"/>
      <c r="DB94" s="150"/>
      <c r="DC94" s="150"/>
      <c r="DD94" s="150"/>
      <c r="DE94" s="150"/>
      <c r="DF94" s="150"/>
      <c r="DG94" s="150"/>
      <c r="DH94" s="150"/>
      <c r="DI94" s="150"/>
      <c r="DJ94" s="150"/>
      <c r="DK94" s="150"/>
      <c r="DL94" s="150"/>
      <c r="DM94" s="150"/>
      <c r="DN94" s="150"/>
      <c r="DO94" s="150"/>
      <c r="DP94" s="150"/>
      <c r="DQ94" s="150"/>
      <c r="DR94" s="150"/>
      <c r="DS94" s="150"/>
      <c r="DT94" s="150"/>
      <c r="DU94" s="150"/>
      <c r="DV94" s="150"/>
      <c r="DW94" s="150"/>
      <c r="DX94" s="150"/>
      <c r="DY94" s="150"/>
      <c r="DZ94" s="150"/>
      <c r="EA94" s="150"/>
      <c r="EB94" s="150"/>
      <c r="EC94" s="150"/>
      <c r="ED94" s="150"/>
      <c r="EE94" s="150"/>
      <c r="EF94" s="150"/>
      <c r="EG94" s="150"/>
      <c r="EH94" s="150"/>
      <c r="EI94" s="150"/>
      <c r="EJ94" s="150"/>
      <c r="EK94" s="150"/>
      <c r="EL94" s="150"/>
      <c r="EM94" s="150"/>
      <c r="EN94" s="150"/>
      <c r="EO94" s="150"/>
      <c r="EP94" s="150"/>
      <c r="EQ94" s="150"/>
      <c r="ER94" s="150"/>
      <c r="ES94" s="150"/>
      <c r="ET94" s="150"/>
      <c r="EU94" s="150"/>
      <c r="EV94" s="150"/>
      <c r="EW94" s="150"/>
      <c r="EX94" s="150"/>
      <c r="EY94" s="150"/>
      <c r="EZ94" s="150"/>
      <c r="FA94" s="150"/>
      <c r="FB94" s="150"/>
      <c r="FC94" s="150"/>
      <c r="FD94" s="150"/>
      <c r="FE94" s="150"/>
      <c r="FF94" s="150"/>
      <c r="FG94" s="150"/>
      <c r="FH94" s="150"/>
      <c r="FI94" s="150"/>
      <c r="FJ94" s="150"/>
      <c r="FK94" s="150"/>
      <c r="FL94" s="150"/>
      <c r="FM94" s="150"/>
      <c r="FN94" s="150"/>
      <c r="FO94" s="150"/>
      <c r="FP94" s="150"/>
      <c r="FQ94" s="150"/>
      <c r="FR94" s="150"/>
      <c r="FS94" s="150"/>
      <c r="FT94" s="150"/>
      <c r="FU94" s="150"/>
      <c r="FV94" s="150"/>
      <c r="FW94" s="150"/>
      <c r="FX94" s="150"/>
      <c r="FY94" s="150"/>
      <c r="FZ94" s="150"/>
      <c r="GA94" s="150"/>
      <c r="GB94" s="150"/>
      <c r="GC94" s="150"/>
      <c r="GD94" s="150"/>
      <c r="GE94" s="150"/>
      <c r="GF94" s="150"/>
      <c r="GG94" s="150"/>
      <c r="GH94" s="150"/>
      <c r="GI94" s="150"/>
      <c r="GJ94" s="150"/>
      <c r="GK94" s="150"/>
      <c r="GL94" s="150"/>
      <c r="GM94" s="150"/>
      <c r="GN94" s="150"/>
      <c r="GO94" s="150"/>
      <c r="GP94" s="150"/>
      <c r="GQ94" s="150"/>
      <c r="GR94" s="150"/>
      <c r="GS94" s="150"/>
      <c r="GT94" s="150"/>
      <c r="GU94" s="150"/>
      <c r="GV94" s="150"/>
      <c r="GW94" s="150"/>
      <c r="GX94" s="150"/>
      <c r="GY94" s="150"/>
      <c r="GZ94" s="150"/>
      <c r="HA94" s="150"/>
      <c r="HB94" s="150"/>
      <c r="HC94" s="150"/>
      <c r="HD94" s="150"/>
      <c r="HE94" s="150"/>
      <c r="HF94" s="150"/>
      <c r="HG94" s="150"/>
      <c r="HH94" s="150"/>
      <c r="HI94" s="150"/>
      <c r="HJ94" s="150"/>
      <c r="HK94" s="150"/>
      <c r="HL94" s="150"/>
      <c r="HM94" s="150"/>
      <c r="HN94" s="150"/>
      <c r="HO94" s="150"/>
      <c r="HP94" s="150"/>
      <c r="HQ94" s="150"/>
      <c r="HR94" s="150"/>
      <c r="HS94" s="150"/>
      <c r="HT94" s="150"/>
      <c r="HU94" s="150"/>
      <c r="HV94" s="150"/>
      <c r="HW94" s="150"/>
      <c r="HX94" s="150"/>
      <c r="HY94" s="150"/>
      <c r="HZ94" s="150"/>
      <c r="IA94" s="150"/>
      <c r="IB94" s="150"/>
      <c r="IC94" s="150"/>
      <c r="ID94" s="150"/>
      <c r="IE94" s="150"/>
      <c r="IF94" s="150"/>
      <c r="IG94" s="150"/>
      <c r="IH94" s="150"/>
      <c r="II94" s="150"/>
      <c r="IJ94" s="150"/>
      <c r="IK94" s="150"/>
      <c r="IL94" s="150"/>
      <c r="IM94" s="150"/>
      <c r="IN94" s="150"/>
      <c r="IO94" s="150"/>
      <c r="IP94" s="150"/>
      <c r="IQ94" s="150"/>
      <c r="IR94" s="150"/>
      <c r="IS94" s="150"/>
      <c r="IT94" s="150"/>
      <c r="IU94" s="150"/>
      <c r="IV94" s="150"/>
      <c r="IW94" s="150"/>
      <c r="IX94" s="150"/>
      <c r="IY94" s="150"/>
      <c r="IZ94" s="150"/>
      <c r="JA94" s="150"/>
      <c r="JB94" s="150"/>
      <c r="JC94" s="150"/>
      <c r="JD94" s="150"/>
      <c r="JE94" s="150"/>
      <c r="JF94" s="150"/>
      <c r="JG94" s="150"/>
      <c r="JH94" s="150"/>
      <c r="JI94" s="150"/>
      <c r="JJ94" s="150"/>
      <c r="JK94" s="150"/>
      <c r="JL94" s="150"/>
      <c r="JM94" s="150"/>
      <c r="JN94" s="150"/>
      <c r="JO94" s="150"/>
      <c r="JP94" s="150"/>
      <c r="JQ94" s="150"/>
      <c r="JR94" s="150"/>
      <c r="JS94" s="150"/>
      <c r="JT94" s="150"/>
      <c r="JU94" s="150"/>
      <c r="JV94" s="150"/>
      <c r="JW94" s="234"/>
      <c r="JX94" s="234"/>
      <c r="JY94" s="150"/>
      <c r="JZ94" s="150"/>
      <c r="KA94" s="150"/>
      <c r="KB94" s="150"/>
      <c r="KC94" s="150"/>
      <c r="KD94" s="150"/>
      <c r="KE94" s="150"/>
      <c r="KF94" s="150"/>
      <c r="KG94" s="150"/>
      <c r="KH94" s="150"/>
      <c r="KI94" s="150"/>
      <c r="KJ94" s="234"/>
      <c r="KK94" s="234"/>
      <c r="KL94" s="150"/>
      <c r="KM94" s="150"/>
      <c r="KN94" s="150"/>
      <c r="KO94" s="150"/>
      <c r="KP94" s="150"/>
      <c r="KQ94" s="150"/>
      <c r="KR94" s="150"/>
      <c r="KS94" s="150"/>
      <c r="KT94" s="150"/>
      <c r="KU94" s="150"/>
      <c r="KV94" s="150"/>
      <c r="KW94" s="234"/>
      <c r="KX94" s="234"/>
      <c r="KY94" s="150"/>
      <c r="KZ94" s="150"/>
      <c r="LA94" s="150"/>
      <c r="LB94" s="150"/>
      <c r="LC94" s="150"/>
      <c r="LD94" s="150"/>
      <c r="LE94" s="150"/>
      <c r="LF94" s="150"/>
      <c r="LG94" s="150"/>
      <c r="LH94" s="150"/>
      <c r="LI94" s="150"/>
      <c r="LJ94" s="234"/>
      <c r="LK94" s="234"/>
      <c r="LL94" s="150"/>
      <c r="LM94" s="150"/>
      <c r="LN94" s="150"/>
      <c r="LO94" s="150"/>
      <c r="LP94" s="150"/>
      <c r="LQ94" s="150"/>
      <c r="LR94" s="150"/>
      <c r="LS94" s="150"/>
      <c r="LT94" s="150"/>
      <c r="LU94" s="150"/>
      <c r="LV94" s="150"/>
      <c r="LW94" s="234"/>
      <c r="LX94" s="234"/>
      <c r="LY94" s="150"/>
      <c r="LZ94" s="150"/>
      <c r="MA94" s="150"/>
      <c r="MB94" s="150"/>
      <c r="MC94" s="150"/>
      <c r="MD94" s="150"/>
      <c r="ME94" s="150"/>
      <c r="MF94" s="150"/>
      <c r="MG94" s="150"/>
      <c r="MH94" s="150"/>
      <c r="MI94" s="150"/>
      <c r="MJ94" s="200"/>
    </row>
    <row r="95" spans="1:348" ht="20.25" x14ac:dyDescent="0.3">
      <c r="A95" s="38">
        <v>72</v>
      </c>
      <c r="B95" s="39"/>
      <c r="C95" s="40" t="s">
        <v>216</v>
      </c>
      <c r="D95" s="40" t="s">
        <v>106</v>
      </c>
      <c r="E95" s="151">
        <f t="shared" ref="E95:M95" si="476">E97+E103+E105</f>
        <v>0</v>
      </c>
      <c r="F95" s="151">
        <f t="shared" si="476"/>
        <v>4736.2710732765818</v>
      </c>
      <c r="G95" s="151">
        <f t="shared" si="476"/>
        <v>121736.77182440327</v>
      </c>
      <c r="H95" s="151">
        <v>23410.115172759142</v>
      </c>
      <c r="I95" s="151">
        <f t="shared" si="476"/>
        <v>41599.899849774665</v>
      </c>
      <c r="J95" s="151">
        <f t="shared" si="476"/>
        <v>130675.17943582041</v>
      </c>
      <c r="K95" s="151">
        <f t="shared" si="476"/>
        <v>0</v>
      </c>
      <c r="L95" s="151">
        <f t="shared" si="476"/>
        <v>0</v>
      </c>
      <c r="M95" s="151">
        <f t="shared" si="476"/>
        <v>0</v>
      </c>
      <c r="N95" s="151">
        <f t="shared" ref="N95:V95" si="477">N97+N103+N105</f>
        <v>0</v>
      </c>
      <c r="O95" s="151">
        <f t="shared" si="477"/>
        <v>0</v>
      </c>
      <c r="P95" s="151">
        <f t="shared" si="477"/>
        <v>0</v>
      </c>
      <c r="Q95" s="151">
        <f t="shared" si="477"/>
        <v>0</v>
      </c>
      <c r="R95" s="151">
        <f t="shared" si="477"/>
        <v>0</v>
      </c>
      <c r="S95" s="151">
        <f t="shared" si="477"/>
        <v>0</v>
      </c>
      <c r="T95" s="151">
        <f t="shared" si="477"/>
        <v>0</v>
      </c>
      <c r="U95" s="151">
        <f t="shared" si="477"/>
        <v>0</v>
      </c>
      <c r="V95" s="151">
        <f t="shared" si="477"/>
        <v>12506.259389083625</v>
      </c>
      <c r="W95" s="151">
        <f>K95+L95+M95+N95+O95+P95+Q95+R95+S95+T95+U95+V95</f>
        <v>12506.259389083625</v>
      </c>
      <c r="X95" s="151">
        <f t="shared" ref="X95:AI95" si="478">X97+X103+X105</f>
        <v>0</v>
      </c>
      <c r="Y95" s="151">
        <f t="shared" si="478"/>
        <v>0</v>
      </c>
      <c r="Z95" s="151">
        <f t="shared" si="478"/>
        <v>396.42797529627779</v>
      </c>
      <c r="AA95" s="151">
        <f t="shared" si="478"/>
        <v>1364.5468202303457</v>
      </c>
      <c r="AB95" s="151">
        <f t="shared" si="478"/>
        <v>542.48038724753803</v>
      </c>
      <c r="AC95" s="151">
        <f t="shared" si="478"/>
        <v>10361.375396427975</v>
      </c>
      <c r="AD95" s="151">
        <f t="shared" si="478"/>
        <v>0</v>
      </c>
      <c r="AE95" s="151">
        <f t="shared" si="478"/>
        <v>4106.1592388582876</v>
      </c>
      <c r="AF95" s="151">
        <f t="shared" si="478"/>
        <v>943.08128859956605</v>
      </c>
      <c r="AG95" s="151">
        <f t="shared" si="478"/>
        <v>6251.0432315139378</v>
      </c>
      <c r="AH95" s="151">
        <f t="shared" si="478"/>
        <v>10442.833917542981</v>
      </c>
      <c r="AI95" s="151">
        <f t="shared" si="478"/>
        <v>308.7965281255216</v>
      </c>
      <c r="AJ95" s="151">
        <f>X95+Y95+Z95+AA95+AB95+AC95+AD95+AE95+AF95+AG95+AH95+AI95</f>
        <v>34716.744783842434</v>
      </c>
      <c r="AK95" s="151">
        <f t="shared" ref="AK95:AP95" si="479">AK97+AK103+AK105</f>
        <v>2896.0106826907027</v>
      </c>
      <c r="AL95" s="151">
        <f t="shared" si="479"/>
        <v>87.631447170756132</v>
      </c>
      <c r="AM95" s="151">
        <f t="shared" si="479"/>
        <v>283.75897179101986</v>
      </c>
      <c r="AN95" s="151">
        <f t="shared" si="479"/>
        <v>70489.06693373392</v>
      </c>
      <c r="AO95" s="151">
        <f t="shared" si="479"/>
        <v>169.00350525788684</v>
      </c>
      <c r="AP95" s="151">
        <f t="shared" si="479"/>
        <v>125.18778167250876</v>
      </c>
      <c r="AQ95" s="151">
        <f t="shared" ref="AQ95:AV95" si="480">AQ97+AQ103+AQ105</f>
        <v>18592.889334001004</v>
      </c>
      <c r="AR95" s="151">
        <f t="shared" si="480"/>
        <v>570.8211901185108</v>
      </c>
      <c r="AS95" s="151">
        <f t="shared" si="480"/>
        <v>2269.7368970121856</v>
      </c>
      <c r="AT95" s="151">
        <f t="shared" si="480"/>
        <v>2373.9101151727614</v>
      </c>
      <c r="AU95" s="151">
        <f t="shared" si="480"/>
        <v>-62.873852445332773</v>
      </c>
      <c r="AV95" s="151">
        <f t="shared" si="480"/>
        <v>43646.185653480214</v>
      </c>
      <c r="AW95" s="151">
        <f>AK95+AL95+AM95+AN95+AO95+AP95+AQ95+AR95+AS95+AT95+AU95+AV95</f>
        <v>141441.32865965614</v>
      </c>
      <c r="AX95" s="151">
        <f t="shared" ref="AX95:BC95" si="481">AX97+AX103+AX105</f>
        <v>5304.7477466199307</v>
      </c>
      <c r="AY95" s="151">
        <f t="shared" si="481"/>
        <v>4173.0802453680526</v>
      </c>
      <c r="AZ95" s="151">
        <f t="shared" si="481"/>
        <v>7953.9651560674338</v>
      </c>
      <c r="BA95" s="151">
        <f t="shared" si="481"/>
        <v>8707.8173510265424</v>
      </c>
      <c r="BB95" s="151">
        <f t="shared" si="481"/>
        <v>12927.275705224503</v>
      </c>
      <c r="BC95" s="151">
        <f t="shared" si="481"/>
        <v>6675.8811550659302</v>
      </c>
      <c r="BD95" s="151">
        <f t="shared" ref="BD95:BI95" si="482">BD97+BD103+BD105</f>
        <v>9685.0425221165096</v>
      </c>
      <c r="BE95" s="151">
        <f t="shared" si="482"/>
        <v>7736.8360457352774</v>
      </c>
      <c r="BF95" s="151">
        <f t="shared" si="482"/>
        <v>3249.6780587547905</v>
      </c>
      <c r="BG95" s="151">
        <f t="shared" si="482"/>
        <v>18911.700884660328</v>
      </c>
      <c r="BH95" s="151">
        <f t="shared" si="482"/>
        <v>21132.595643465203</v>
      </c>
      <c r="BI95" s="151">
        <f t="shared" si="482"/>
        <v>71124.354573526958</v>
      </c>
      <c r="BJ95" s="151">
        <f>AX95+AY95+AZ95+BA95+BB95+BC95+BD95+BE95+BF95+BG95+BH95+BI95</f>
        <v>177582.97508763144</v>
      </c>
      <c r="BK95" s="151">
        <f>BK97+BK103+BK105</f>
        <v>6078.8683024536813</v>
      </c>
      <c r="BL95" s="151">
        <f t="shared" ref="BL95:BU95" si="483">BL97+BL103+BL105</f>
        <v>7013.8027875146054</v>
      </c>
      <c r="BM95" s="151">
        <f t="shared" si="483"/>
        <v>3098.3610832916042</v>
      </c>
      <c r="BN95" s="151">
        <f t="shared" si="483"/>
        <v>7116.9331079953281</v>
      </c>
      <c r="BO95" s="151">
        <f t="shared" si="483"/>
        <v>5589.364171256886</v>
      </c>
      <c r="BP95" s="151">
        <f t="shared" si="483"/>
        <v>3276.2053496912031</v>
      </c>
      <c r="BQ95" s="151">
        <f t="shared" si="483"/>
        <v>8572.5473627107331</v>
      </c>
      <c r="BR95" s="151">
        <f t="shared" si="483"/>
        <v>20303.763603738942</v>
      </c>
      <c r="BS95" s="151">
        <f t="shared" si="483"/>
        <v>12354.212610582534</v>
      </c>
      <c r="BT95" s="151">
        <f t="shared" si="483"/>
        <v>35103.572233350031</v>
      </c>
      <c r="BU95" s="151">
        <f t="shared" si="483"/>
        <v>3293.307377733252</v>
      </c>
      <c r="BV95" s="151">
        <f>BV97+BV103+BV105</f>
        <v>269023.23768986826</v>
      </c>
      <c r="BW95" s="151">
        <f>BK95+BL95+BM95+BN95+BO95+BP95+BQ95+BR95+BS95+BT95+BU95+BV95</f>
        <v>380824.17568018707</v>
      </c>
      <c r="BX95" s="151">
        <f t="shared" ref="BX95:CI95" si="484">BX97+BX103+BX105</f>
        <v>2361.3580787848441</v>
      </c>
      <c r="BY95" s="151">
        <f t="shared" si="484"/>
        <v>2216.6493490235348</v>
      </c>
      <c r="BZ95" s="151">
        <f t="shared" si="484"/>
        <v>4441.3447254214652</v>
      </c>
      <c r="CA95" s="151">
        <f t="shared" si="484"/>
        <v>46230.506760140219</v>
      </c>
      <c r="CB95" s="151">
        <f t="shared" si="484"/>
        <v>5203.5296695042507</v>
      </c>
      <c r="CC95" s="151">
        <f t="shared" si="484"/>
        <v>3888.8993907528029</v>
      </c>
      <c r="CD95" s="151">
        <f t="shared" si="484"/>
        <v>4739.0996912034734</v>
      </c>
      <c r="CE95" s="151">
        <f t="shared" si="484"/>
        <v>3579.0971874478396</v>
      </c>
      <c r="CF95" s="151">
        <f t="shared" si="484"/>
        <v>8565.2712401936242</v>
      </c>
      <c r="CG95" s="151">
        <f t="shared" si="484"/>
        <v>17327.27503755633</v>
      </c>
      <c r="CH95" s="151">
        <f t="shared" si="484"/>
        <v>28700.169379068611</v>
      </c>
      <c r="CI95" s="151">
        <f t="shared" si="484"/>
        <v>223316.89121181774</v>
      </c>
      <c r="CJ95" s="151">
        <f>BX95+BY95+BZ95+CA95+CB95+CC95+CD95+CE95+CF95+CG95+CH95+CI95</f>
        <v>350570.09172091476</v>
      </c>
      <c r="CK95" s="151">
        <f t="shared" ref="CK95:CV95" si="485">CK97+CK103+CK105</f>
        <v>4046.5995660156905</v>
      </c>
      <c r="CL95" s="151">
        <f t="shared" si="485"/>
        <v>69411.0993573694</v>
      </c>
      <c r="CM95" s="151">
        <f t="shared" si="485"/>
        <v>3762.2051827741498</v>
      </c>
      <c r="CN95" s="151">
        <f t="shared" si="485"/>
        <v>1399696.8276164248</v>
      </c>
      <c r="CO95" s="151">
        <f t="shared" si="485"/>
        <v>28434.318143882494</v>
      </c>
      <c r="CP95" s="151">
        <f t="shared" si="485"/>
        <v>2090.6359539308964</v>
      </c>
      <c r="CQ95" s="151">
        <f t="shared" si="485"/>
        <v>10425.130737773328</v>
      </c>
      <c r="CR95" s="151">
        <f t="shared" si="485"/>
        <v>2349.3573693874146</v>
      </c>
      <c r="CS95" s="151">
        <f t="shared" si="485"/>
        <v>11191.787681522283</v>
      </c>
      <c r="CT95" s="151">
        <f t="shared" si="485"/>
        <v>17131.947921882842</v>
      </c>
      <c r="CU95" s="151">
        <f t="shared" si="485"/>
        <v>4066.5164413286593</v>
      </c>
      <c r="CV95" s="151">
        <f t="shared" si="485"/>
        <v>21598.743615423122</v>
      </c>
      <c r="CW95" s="151">
        <f>CK95+CL95+CM95+CN95+CO95+CP95+CQ95+CR95+CS95+CT95+CU95+CV95</f>
        <v>1574205.1695877153</v>
      </c>
      <c r="CX95" s="151">
        <f t="shared" ref="CX95:DI95" si="486">CX97+CX103+CX105</f>
        <v>155198.25016691707</v>
      </c>
      <c r="CY95" s="151">
        <f t="shared" si="486"/>
        <v>43249.921256885311</v>
      </c>
      <c r="CZ95" s="151">
        <f t="shared" si="486"/>
        <v>5005.9250542480395</v>
      </c>
      <c r="DA95" s="151">
        <f t="shared" si="486"/>
        <v>1973.57202470371</v>
      </c>
      <c r="DB95" s="151">
        <f t="shared" si="486"/>
        <v>25416.415665164423</v>
      </c>
      <c r="DC95" s="151">
        <f t="shared" si="486"/>
        <v>2080.7538390919772</v>
      </c>
      <c r="DD95" s="151">
        <f t="shared" si="486"/>
        <v>8909.4172508763149</v>
      </c>
      <c r="DE95" s="151">
        <f t="shared" si="486"/>
        <v>26829.56593223169</v>
      </c>
      <c r="DF95" s="151">
        <f t="shared" si="486"/>
        <v>164440.70964780505</v>
      </c>
      <c r="DG95" s="151">
        <f t="shared" si="486"/>
        <v>2962.9799699549076</v>
      </c>
      <c r="DH95" s="151">
        <f t="shared" si="486"/>
        <v>79850.224962443666</v>
      </c>
      <c r="DI95" s="151">
        <f t="shared" si="486"/>
        <v>39863.316558170627</v>
      </c>
      <c r="DJ95" s="151">
        <f>CX95+CY95+CZ95+DA95+DB95+DC95+DD95+DE95+DF95+DG95+DH95+DI95</f>
        <v>555781.05232849286</v>
      </c>
      <c r="DK95" s="151">
        <f t="shared" ref="DK95:DV95" si="487">DK97+DK103+DK105</f>
        <v>88972.203513603759</v>
      </c>
      <c r="DL95" s="151">
        <f t="shared" si="487"/>
        <v>155344.98944249708</v>
      </c>
      <c r="DM95" s="151">
        <f t="shared" si="487"/>
        <v>5855.8234017692967</v>
      </c>
      <c r="DN95" s="151">
        <f t="shared" si="487"/>
        <v>112707.45639292274</v>
      </c>
      <c r="DO95" s="151">
        <f t="shared" si="487"/>
        <v>15265.031839425781</v>
      </c>
      <c r="DP95" s="151">
        <f t="shared" si="487"/>
        <v>131450.28480220333</v>
      </c>
      <c r="DQ95" s="151">
        <f t="shared" si="487"/>
        <v>1717.7256718411102</v>
      </c>
      <c r="DR95" s="151">
        <f t="shared" si="487"/>
        <v>1773.7697379402191</v>
      </c>
      <c r="DS95" s="151">
        <f t="shared" si="487"/>
        <v>1878.0426890335752</v>
      </c>
      <c r="DT95" s="151">
        <f t="shared" si="487"/>
        <v>83909.179811383714</v>
      </c>
      <c r="DU95" s="151">
        <f t="shared" si="487"/>
        <v>38870.99812218333</v>
      </c>
      <c r="DV95" s="151">
        <f t="shared" si="487"/>
        <v>17102.529627774973</v>
      </c>
      <c r="DW95" s="151">
        <f>DK95+DL95+DM95+DN95+DO95+DP95+DQ95+DR95+DS95+DT95+DU95+DV95</f>
        <v>654848.03505257901</v>
      </c>
      <c r="DX95" s="151">
        <f t="shared" ref="DX95:EI95" si="488">DX97+DX103+DX105</f>
        <v>1429.8</v>
      </c>
      <c r="DY95" s="151">
        <f t="shared" si="488"/>
        <v>1861.15</v>
      </c>
      <c r="DZ95" s="151">
        <f t="shared" si="488"/>
        <v>1955.56</v>
      </c>
      <c r="EA95" s="151">
        <f t="shared" si="488"/>
        <v>1835.13</v>
      </c>
      <c r="EB95" s="151">
        <f t="shared" si="488"/>
        <v>3444.81</v>
      </c>
      <c r="EC95" s="151">
        <f t="shared" si="488"/>
        <v>2783.29</v>
      </c>
      <c r="ED95" s="151">
        <f t="shared" si="488"/>
        <v>201606.14</v>
      </c>
      <c r="EE95" s="151">
        <f t="shared" si="488"/>
        <v>16027.820000000012</v>
      </c>
      <c r="EF95" s="151">
        <f t="shared" si="488"/>
        <v>28064.21</v>
      </c>
      <c r="EG95" s="151">
        <f t="shared" si="488"/>
        <v>2252.360000000006</v>
      </c>
      <c r="EH95" s="151">
        <f t="shared" si="488"/>
        <v>1769.2900000000081</v>
      </c>
      <c r="EI95" s="151">
        <f t="shared" si="488"/>
        <v>11274.599999999991</v>
      </c>
      <c r="EJ95" s="151">
        <f>DX95+DY95+DZ95+EA95+EB95+EC95+ED95+EE95+EF95+EG95+EH95+EI95</f>
        <v>274304.16000000003</v>
      </c>
      <c r="EK95" s="151">
        <f t="shared" ref="EK95:EV95" si="489">EK97+EK103+EK105</f>
        <v>88737.72</v>
      </c>
      <c r="EL95" s="151">
        <f t="shared" si="489"/>
        <v>6499.34</v>
      </c>
      <c r="EM95" s="151">
        <f t="shared" si="489"/>
        <v>1648.06</v>
      </c>
      <c r="EN95" s="151">
        <f t="shared" si="489"/>
        <v>2621.64</v>
      </c>
      <c r="EO95" s="151">
        <f t="shared" si="489"/>
        <v>96388.62</v>
      </c>
      <c r="EP95" s="151">
        <f t="shared" si="489"/>
        <v>2519.1800000000057</v>
      </c>
      <c r="EQ95" s="151">
        <f t="shared" si="489"/>
        <v>12209.86</v>
      </c>
      <c r="ER95" s="151">
        <f t="shared" si="489"/>
        <v>79937.969999999987</v>
      </c>
      <c r="ES95" s="151">
        <f t="shared" si="489"/>
        <v>5804.6200000000099</v>
      </c>
      <c r="ET95" s="151">
        <f t="shared" si="489"/>
        <v>4116.1599999999826</v>
      </c>
      <c r="EU95" s="151">
        <f t="shared" si="489"/>
        <v>1747.0500000000065</v>
      </c>
      <c r="EV95" s="151">
        <f t="shared" si="489"/>
        <v>13328.490000000002</v>
      </c>
      <c r="EW95" s="151">
        <f>EK95+EL95+EM95+EN95+EO95+EP95+EQ95+ER95+ES95+ET95+EU95+EV95</f>
        <v>315558.7099999999</v>
      </c>
      <c r="EX95" s="151">
        <f t="shared" ref="EX95:FI95" si="490">EX97+EX103+EX105</f>
        <v>1410.83</v>
      </c>
      <c r="EY95" s="151">
        <f t="shared" si="490"/>
        <v>1600.69</v>
      </c>
      <c r="EZ95" s="151">
        <f t="shared" si="490"/>
        <v>1554.19</v>
      </c>
      <c r="FA95" s="151">
        <f t="shared" si="490"/>
        <v>1391.27</v>
      </c>
      <c r="FB95" s="151">
        <f t="shared" si="490"/>
        <v>1207.6500000000001</v>
      </c>
      <c r="FC95" s="151">
        <f t="shared" si="490"/>
        <v>1808.92</v>
      </c>
      <c r="FD95" s="151">
        <f t="shared" si="490"/>
        <v>1761.42</v>
      </c>
      <c r="FE95" s="151">
        <f t="shared" si="490"/>
        <v>1619.98</v>
      </c>
      <c r="FF95" s="151">
        <f t="shared" si="490"/>
        <v>1923.23</v>
      </c>
      <c r="FG95" s="151">
        <f t="shared" si="490"/>
        <v>3230.38</v>
      </c>
      <c r="FH95" s="151">
        <f t="shared" si="490"/>
        <v>6366.74</v>
      </c>
      <c r="FI95" s="151">
        <f t="shared" si="490"/>
        <v>8776.16</v>
      </c>
      <c r="FJ95" s="151">
        <f>EX95+EY95+EZ95+FA95+FB95+FC95+FD95+FE95+FF95+FG95+FH95+FI95</f>
        <v>32651.459999999995</v>
      </c>
      <c r="FK95" s="151">
        <f t="shared" ref="FK95:FV95" si="491">FK97+FK103+FK105</f>
        <v>2047.31</v>
      </c>
      <c r="FL95" s="151">
        <f t="shared" si="491"/>
        <v>1155.48</v>
      </c>
      <c r="FM95" s="151">
        <f t="shared" si="491"/>
        <v>1616.54</v>
      </c>
      <c r="FN95" s="151">
        <f t="shared" si="491"/>
        <v>3466.25</v>
      </c>
      <c r="FO95" s="151">
        <f t="shared" si="491"/>
        <v>1915.59</v>
      </c>
      <c r="FP95" s="151">
        <f t="shared" si="491"/>
        <v>3137.34</v>
      </c>
      <c r="FQ95" s="151">
        <f t="shared" si="491"/>
        <v>5292.26</v>
      </c>
      <c r="FR95" s="151">
        <f t="shared" si="491"/>
        <v>1640.16</v>
      </c>
      <c r="FS95" s="151">
        <f t="shared" si="491"/>
        <v>1866.89</v>
      </c>
      <c r="FT95" s="151">
        <f t="shared" si="491"/>
        <v>1113.33</v>
      </c>
      <c r="FU95" s="151">
        <f t="shared" si="491"/>
        <v>2527.8000000000002</v>
      </c>
      <c r="FV95" s="151">
        <f t="shared" si="491"/>
        <v>6823.380000000001</v>
      </c>
      <c r="FW95" s="151">
        <f>FK95+FL95+FM95+FN95+FO95+FP95+FQ95+FR95+FS95+FT95+FU95+FV95</f>
        <v>32602.33</v>
      </c>
      <c r="FX95" s="151">
        <f t="shared" ref="FX95:GF95" si="492">FX97+FX103+FX105</f>
        <v>1102.03</v>
      </c>
      <c r="FY95" s="151">
        <f t="shared" si="492"/>
        <v>1270.73</v>
      </c>
      <c r="FZ95" s="151">
        <f t="shared" si="492"/>
        <v>1309.4000000000001</v>
      </c>
      <c r="GA95" s="151">
        <f t="shared" si="492"/>
        <v>1174.46</v>
      </c>
      <c r="GB95" s="151">
        <f t="shared" si="492"/>
        <v>1454.97</v>
      </c>
      <c r="GC95" s="151">
        <f t="shared" si="492"/>
        <v>2363.9300000000003</v>
      </c>
      <c r="GD95" s="151">
        <f t="shared" si="492"/>
        <v>15937.929999999998</v>
      </c>
      <c r="GE95" s="151">
        <f t="shared" si="492"/>
        <v>1517.6400000000017</v>
      </c>
      <c r="GF95" s="151">
        <f t="shared" si="492"/>
        <v>1569.3199999999983</v>
      </c>
      <c r="GG95" s="151">
        <f>GG97+GG103+GG105</f>
        <v>1495.68</v>
      </c>
      <c r="GH95" s="151">
        <f>GH97+GH103+GH105</f>
        <v>1244.8900000000001</v>
      </c>
      <c r="GI95" s="151">
        <f>GI97+GI103+GI105</f>
        <v>10281.64</v>
      </c>
      <c r="GJ95" s="151">
        <f>FY95+FZ95+GA95+GB95+GC95+GD95+GE95+GF95+GH95+GG95+GI95+FX95</f>
        <v>40722.619999999995</v>
      </c>
      <c r="GK95" s="151">
        <f t="shared" ref="GK95:GT95" si="493">GK97+GK103+GK105</f>
        <v>1206.67</v>
      </c>
      <c r="GL95" s="151">
        <f t="shared" si="493"/>
        <v>653.99</v>
      </c>
      <c r="GM95" s="151">
        <f t="shared" si="493"/>
        <v>2275.59</v>
      </c>
      <c r="GN95" s="151">
        <f t="shared" si="493"/>
        <v>3903.9300000000003</v>
      </c>
      <c r="GO95" s="151">
        <f t="shared" si="493"/>
        <v>907.93000000000052</v>
      </c>
      <c r="GP95" s="151">
        <f t="shared" si="493"/>
        <v>498.69999999999959</v>
      </c>
      <c r="GQ95" s="151">
        <f t="shared" si="493"/>
        <v>5269.66</v>
      </c>
      <c r="GR95" s="151">
        <f t="shared" si="493"/>
        <v>542.41999999999916</v>
      </c>
      <c r="GS95" s="151">
        <f t="shared" si="493"/>
        <v>435.24000000000029</v>
      </c>
      <c r="GT95" s="151">
        <f t="shared" si="493"/>
        <v>399.65</v>
      </c>
      <c r="GU95" s="151">
        <f>GU97+GU103+GU105</f>
        <v>576.25</v>
      </c>
      <c r="GV95" s="151">
        <f>GV97+GV103+GV105</f>
        <v>2481.1999999999998</v>
      </c>
      <c r="GW95" s="151">
        <f>GK95+GL95+GM95+GN95+GO95+GP95+GQ95+GR95+GS95+GT95+GU95+GV95</f>
        <v>19151.23</v>
      </c>
      <c r="GX95" s="151">
        <f t="shared" ref="GX95:HG95" si="494">GX97+GX103+GX105</f>
        <v>766.58</v>
      </c>
      <c r="GY95" s="151">
        <f t="shared" si="494"/>
        <v>535.09</v>
      </c>
      <c r="GZ95" s="151">
        <f t="shared" si="494"/>
        <v>350.3599999999999</v>
      </c>
      <c r="HA95" s="151">
        <f t="shared" si="494"/>
        <v>543.29000000000019</v>
      </c>
      <c r="HB95" s="151">
        <f t="shared" si="494"/>
        <v>316.48</v>
      </c>
      <c r="HC95" s="151">
        <f t="shared" si="494"/>
        <v>1209.3199999999997</v>
      </c>
      <c r="HD95" s="151">
        <f t="shared" si="494"/>
        <v>1097.06</v>
      </c>
      <c r="HE95" s="151">
        <f t="shared" si="494"/>
        <v>553.82000000000016</v>
      </c>
      <c r="HF95" s="151">
        <f t="shared" si="494"/>
        <v>515.63000000000011</v>
      </c>
      <c r="HG95" s="151">
        <f t="shared" si="494"/>
        <v>417.21000000000004</v>
      </c>
      <c r="HH95" s="151">
        <f>HH97+HH103+HH105</f>
        <v>2744.62</v>
      </c>
      <c r="HI95" s="151">
        <f>HI97+HI103+HI105</f>
        <v>1391.27</v>
      </c>
      <c r="HJ95" s="151">
        <f>GX95+GY95+GZ95+HA95+HB95+HC95+HD95+HE95+HF95+HG95+HH95+HI95</f>
        <v>10440.73</v>
      </c>
      <c r="HK95" s="151">
        <f t="shared" ref="HK95:HT95" si="495">HK97+HK103+HK105</f>
        <v>237.81</v>
      </c>
      <c r="HL95" s="151">
        <f t="shared" si="495"/>
        <v>53.519999999999982</v>
      </c>
      <c r="HM95" s="151">
        <f t="shared" si="495"/>
        <v>17.160000000000025</v>
      </c>
      <c r="HN95" s="151">
        <f t="shared" si="495"/>
        <v>17.509999999999991</v>
      </c>
      <c r="HO95" s="151">
        <f t="shared" si="495"/>
        <v>158.85</v>
      </c>
      <c r="HP95" s="151">
        <f t="shared" si="495"/>
        <v>2662.35</v>
      </c>
      <c r="HQ95" s="151">
        <f t="shared" si="495"/>
        <v>537.16000000000008</v>
      </c>
      <c r="HR95" s="151">
        <f t="shared" si="495"/>
        <v>274.31999999999994</v>
      </c>
      <c r="HS95" s="151">
        <f t="shared" si="495"/>
        <v>257.16000000000008</v>
      </c>
      <c r="HT95" s="151">
        <f t="shared" si="495"/>
        <v>97.159999999999968</v>
      </c>
      <c r="HU95" s="151">
        <f>HU97+HU103+HU105</f>
        <v>17.159999999999968</v>
      </c>
      <c r="HV95" s="151">
        <f>HV97+HV103+HV105</f>
        <v>17.159999999999968</v>
      </c>
      <c r="HW95" s="151">
        <f>HK95+HL95+HM95+HN95+HO95+HP95+HQ95+HR95+HS95+HT95+HU95+HV95</f>
        <v>4347.3199999999988</v>
      </c>
      <c r="HX95" s="151">
        <f t="shared" ref="HX95:IG95" si="496">HX97+HX103+HX105</f>
        <v>17.16</v>
      </c>
      <c r="HY95" s="151">
        <f t="shared" si="496"/>
        <v>17.16</v>
      </c>
      <c r="HZ95" s="151">
        <f t="shared" si="496"/>
        <v>16609.759999999998</v>
      </c>
      <c r="IA95" s="151">
        <f t="shared" si="496"/>
        <v>16135.66</v>
      </c>
      <c r="IB95" s="151">
        <f t="shared" si="496"/>
        <v>232.73</v>
      </c>
      <c r="IC95" s="151">
        <f t="shared" si="496"/>
        <v>6079.17</v>
      </c>
      <c r="ID95" s="151">
        <f t="shared" si="496"/>
        <v>17.160000000000011</v>
      </c>
      <c r="IE95" s="151">
        <f t="shared" si="496"/>
        <v>117.16</v>
      </c>
      <c r="IF95" s="151">
        <f t="shared" si="496"/>
        <v>1328.6400000000006</v>
      </c>
      <c r="IG95" s="151">
        <f t="shared" si="496"/>
        <v>0</v>
      </c>
      <c r="IH95" s="151">
        <f>IH97+IH103+IH105</f>
        <v>34.319999999999993</v>
      </c>
      <c r="II95" s="151">
        <f>II97+II103+II105</f>
        <v>6352.2399999999989</v>
      </c>
      <c r="IJ95" s="151">
        <f>HX95+HY95+HZ95+IA95+IB95+IC95+ID95+IE95+IF95+IG95+IH95+II95</f>
        <v>46941.16</v>
      </c>
      <c r="IK95" s="151">
        <f t="shared" ref="IK95:IT95" si="497">IK97+IK103+IK105</f>
        <v>2561.9299999999998</v>
      </c>
      <c r="IL95" s="151">
        <f t="shared" si="497"/>
        <v>0</v>
      </c>
      <c r="IM95" s="151">
        <f t="shared" si="497"/>
        <v>34.319999999999993</v>
      </c>
      <c r="IN95" s="151">
        <f t="shared" si="497"/>
        <v>350443.89999999997</v>
      </c>
      <c r="IO95" s="151">
        <f t="shared" si="497"/>
        <v>1455.120000000021</v>
      </c>
      <c r="IP95" s="151">
        <f t="shared" si="497"/>
        <v>17.159999999999997</v>
      </c>
      <c r="IQ95" s="151">
        <f t="shared" si="497"/>
        <v>150.08999999997906</v>
      </c>
      <c r="IR95" s="151">
        <f t="shared" si="497"/>
        <v>32200</v>
      </c>
      <c r="IS95" s="151">
        <f t="shared" si="497"/>
        <v>0</v>
      </c>
      <c r="IT95" s="151">
        <f t="shared" si="497"/>
        <v>131050.00000000001</v>
      </c>
      <c r="IU95" s="151">
        <f>IU97+IU103+IU105</f>
        <v>107253.10000000002</v>
      </c>
      <c r="IV95" s="151">
        <f>IV97+IV103+IV105</f>
        <v>7041.5999999999767</v>
      </c>
      <c r="IW95" s="151">
        <f>IK95+IL95+IM95+IN95+IO95+IP95+IQ95+IR95+IS95+IT95+IU95+IV95</f>
        <v>632207.21999999986</v>
      </c>
      <c r="IX95" s="151">
        <f t="shared" ref="IX95:JG95" si="498">IX97+IX103+IX105</f>
        <v>8.1999999999999993</v>
      </c>
      <c r="IY95" s="151">
        <f t="shared" si="498"/>
        <v>3675</v>
      </c>
      <c r="IZ95" s="151">
        <f t="shared" si="498"/>
        <v>126921</v>
      </c>
      <c r="JA95" s="151">
        <f t="shared" si="498"/>
        <v>0</v>
      </c>
      <c r="JB95" s="151">
        <f t="shared" si="498"/>
        <v>0</v>
      </c>
      <c r="JC95" s="151">
        <f t="shared" si="498"/>
        <v>1934.61</v>
      </c>
      <c r="JD95" s="151">
        <f t="shared" si="498"/>
        <v>4922.38</v>
      </c>
      <c r="JE95" s="151">
        <f t="shared" si="498"/>
        <v>0</v>
      </c>
      <c r="JF95" s="151">
        <f t="shared" si="498"/>
        <v>10</v>
      </c>
      <c r="JG95" s="151">
        <f t="shared" si="498"/>
        <v>0</v>
      </c>
      <c r="JH95" s="151">
        <f>JH97+JH103+JH105</f>
        <v>2021.6799999999994</v>
      </c>
      <c r="JI95" s="151">
        <f>JI97+JI103+JI105</f>
        <v>0</v>
      </c>
      <c r="JJ95" s="151">
        <f>IX95+IY95+IZ95+JA95+JB95+JC95+JD95+JE95+JF95+JG95+JH95+JI95</f>
        <v>139492.87</v>
      </c>
      <c r="JK95" s="151">
        <f t="shared" ref="JK95:JT95" si="499">JK97+JK103+JK105</f>
        <v>759.95</v>
      </c>
      <c r="JL95" s="151">
        <f t="shared" si="499"/>
        <v>66064</v>
      </c>
      <c r="JM95" s="151">
        <f t="shared" si="499"/>
        <v>1530</v>
      </c>
      <c r="JN95" s="151">
        <f t="shared" si="499"/>
        <v>89250.000000000015</v>
      </c>
      <c r="JO95" s="151">
        <f t="shared" si="499"/>
        <v>0</v>
      </c>
      <c r="JP95" s="151">
        <f t="shared" si="499"/>
        <v>418</v>
      </c>
      <c r="JQ95" s="151">
        <f t="shared" si="499"/>
        <v>2662.95</v>
      </c>
      <c r="JR95" s="151">
        <f t="shared" si="499"/>
        <v>0</v>
      </c>
      <c r="JS95" s="151">
        <f t="shared" si="499"/>
        <v>0</v>
      </c>
      <c r="JT95" s="151">
        <f t="shared" si="499"/>
        <v>140</v>
      </c>
      <c r="JU95" s="151">
        <f>JU97+JU103+JU105</f>
        <v>770.65000000000009</v>
      </c>
      <c r="JV95" s="151">
        <f>JV97+JV103+JV105</f>
        <v>220.00000000000045</v>
      </c>
      <c r="JW95" s="235">
        <f>JK95+JL95+JM95+JN95+JO95+JP95+JQ95+JR95+JS95+JT95+JU95+JV95</f>
        <v>161815.55000000002</v>
      </c>
      <c r="JX95" s="235">
        <f t="shared" ref="JX95:KG95" si="500">JX97+JX103+JX105</f>
        <v>3750</v>
      </c>
      <c r="JY95" s="151">
        <f t="shared" si="500"/>
        <v>0</v>
      </c>
      <c r="JZ95" s="151">
        <f t="shared" si="500"/>
        <v>9260</v>
      </c>
      <c r="KA95" s="151">
        <f t="shared" si="500"/>
        <v>0</v>
      </c>
      <c r="KB95" s="151">
        <f t="shared" si="500"/>
        <v>12141</v>
      </c>
      <c r="KC95" s="151">
        <f t="shared" si="500"/>
        <v>75572</v>
      </c>
      <c r="KD95" s="151">
        <f t="shared" si="500"/>
        <v>42409</v>
      </c>
      <c r="KE95" s="151">
        <f t="shared" si="500"/>
        <v>0</v>
      </c>
      <c r="KF95" s="151">
        <f t="shared" si="500"/>
        <v>0</v>
      </c>
      <c r="KG95" s="151">
        <f t="shared" si="500"/>
        <v>62721.299999999988</v>
      </c>
      <c r="KH95" s="151">
        <f>KH97+KH103+KH105</f>
        <v>0</v>
      </c>
      <c r="KI95" s="151">
        <f>KI97+KI103+KI105</f>
        <v>381894.41</v>
      </c>
      <c r="KJ95" s="235">
        <f>JX95+JY95+JZ95+KA95+KB95+KC95+KD95+KE95+KF95+KG95+KH95+KI95</f>
        <v>587747.71</v>
      </c>
      <c r="KK95" s="235">
        <f t="shared" ref="KK95:KT95" si="501">KK97+KK103+KK105</f>
        <v>0</v>
      </c>
      <c r="KL95" s="151">
        <f t="shared" si="501"/>
        <v>0</v>
      </c>
      <c r="KM95" s="151">
        <f t="shared" si="501"/>
        <v>0</v>
      </c>
      <c r="KN95" s="151">
        <f t="shared" si="501"/>
        <v>0</v>
      </c>
      <c r="KO95" s="151">
        <f t="shared" si="501"/>
        <v>0</v>
      </c>
      <c r="KP95" s="151">
        <f t="shared" si="501"/>
        <v>0</v>
      </c>
      <c r="KQ95" s="151">
        <f t="shared" si="501"/>
        <v>3100</v>
      </c>
      <c r="KR95" s="151">
        <f t="shared" si="501"/>
        <v>0</v>
      </c>
      <c r="KS95" s="151">
        <f t="shared" si="501"/>
        <v>700</v>
      </c>
      <c r="KT95" s="151">
        <f t="shared" si="501"/>
        <v>5460.55</v>
      </c>
      <c r="KU95" s="151">
        <f>KU97+KU103+KU105</f>
        <v>202</v>
      </c>
      <c r="KV95" s="151">
        <f>KV97+KV103+KV105</f>
        <v>111000</v>
      </c>
      <c r="KW95" s="235">
        <f>KK95+KL95+KM95+KN95+KO95+KP95+KQ95+KR95+KS95+KT95+KU95+KV95</f>
        <v>120462.55</v>
      </c>
      <c r="KX95" s="235">
        <f t="shared" ref="KX95:LG95" si="502">KX97+KX103+KX105</f>
        <v>0</v>
      </c>
      <c r="KY95" s="151">
        <f t="shared" si="502"/>
        <v>6188.4</v>
      </c>
      <c r="KZ95" s="151">
        <f t="shared" si="502"/>
        <v>128100</v>
      </c>
      <c r="LA95" s="151">
        <f t="shared" si="502"/>
        <v>-100</v>
      </c>
      <c r="LB95" s="151">
        <f t="shared" si="502"/>
        <v>82900</v>
      </c>
      <c r="LC95" s="151">
        <f t="shared" si="502"/>
        <v>74000</v>
      </c>
      <c r="LD95" s="151">
        <f t="shared" si="502"/>
        <v>0</v>
      </c>
      <c r="LE95" s="151">
        <f t="shared" si="502"/>
        <v>0</v>
      </c>
      <c r="LF95" s="151">
        <f t="shared" si="502"/>
        <v>0</v>
      </c>
      <c r="LG95" s="151">
        <f t="shared" si="502"/>
        <v>3450</v>
      </c>
      <c r="LH95" s="151">
        <f>LH97+LH103+LH105</f>
        <v>41648.800000000003</v>
      </c>
      <c r="LI95" s="151">
        <f>LI97+LI103+LI105</f>
        <v>159827.45000000001</v>
      </c>
      <c r="LJ95" s="235">
        <f>KX95+KY95+KZ95+LA95+LB95+LC95+LD95+LE95+LF95+LG95+LH95+LI95</f>
        <v>496014.65</v>
      </c>
      <c r="LK95" s="235">
        <f t="shared" ref="LK95:LT95" si="503">LK97+LK103+LK105</f>
        <v>0</v>
      </c>
      <c r="LL95" s="151">
        <f t="shared" si="503"/>
        <v>0</v>
      </c>
      <c r="LM95" s="151">
        <f t="shared" si="503"/>
        <v>0</v>
      </c>
      <c r="LN95" s="151">
        <f t="shared" si="503"/>
        <v>0</v>
      </c>
      <c r="LO95" s="151">
        <f t="shared" si="503"/>
        <v>480.05</v>
      </c>
      <c r="LP95" s="151">
        <f t="shared" si="503"/>
        <v>756000</v>
      </c>
      <c r="LQ95" s="151">
        <f t="shared" si="503"/>
        <v>0</v>
      </c>
      <c r="LR95" s="151">
        <f t="shared" si="503"/>
        <v>66720</v>
      </c>
      <c r="LS95" s="151">
        <f t="shared" si="503"/>
        <v>-37044</v>
      </c>
      <c r="LT95" s="151">
        <f t="shared" si="503"/>
        <v>200700</v>
      </c>
      <c r="LU95" s="151">
        <f>LU97+LU103+LU105</f>
        <v>477</v>
      </c>
      <c r="LV95" s="151">
        <f>LV97+LV103+LV105</f>
        <v>409079.56</v>
      </c>
      <c r="LW95" s="235">
        <f>LK95+LL95+LM95+LN95+LO95+LP95+LQ95+LR95+LS95+LT95+LU95+LV95</f>
        <v>1396412.61</v>
      </c>
      <c r="LX95" s="235">
        <f t="shared" ref="LX95:MG95" si="504">LX97+LX103+LX105</f>
        <v>380</v>
      </c>
      <c r="LY95" s="151">
        <f t="shared" si="504"/>
        <v>177.5</v>
      </c>
      <c r="LZ95" s="151">
        <f t="shared" si="504"/>
        <v>0</v>
      </c>
      <c r="MA95" s="151">
        <f t="shared" si="504"/>
        <v>0</v>
      </c>
      <c r="MB95" s="151">
        <f t="shared" si="504"/>
        <v>0</v>
      </c>
      <c r="MC95" s="151">
        <f t="shared" si="504"/>
        <v>0</v>
      </c>
      <c r="MD95" s="151">
        <f t="shared" si="504"/>
        <v>0</v>
      </c>
      <c r="ME95" s="151">
        <f t="shared" si="504"/>
        <v>0</v>
      </c>
      <c r="MF95" s="151">
        <f t="shared" si="504"/>
        <v>0</v>
      </c>
      <c r="MG95" s="151">
        <f t="shared" si="504"/>
        <v>0</v>
      </c>
      <c r="MH95" s="151">
        <f>MH97+MH103+MH105</f>
        <v>0</v>
      </c>
      <c r="MI95" s="151">
        <f>MI97+MI103+MI105</f>
        <v>0</v>
      </c>
      <c r="MJ95" s="201">
        <f>LX95+LY95+LZ95+MA95+MB95+MC95+MD95+ME95+MF95+MG95+MH95+MI95</f>
        <v>557.5</v>
      </c>
    </row>
    <row r="96" spans="1:348" x14ac:dyDescent="0.2">
      <c r="A96" s="33"/>
      <c r="B96" s="34"/>
      <c r="C96" s="35" t="s">
        <v>68</v>
      </c>
      <c r="D96" s="35" t="s">
        <v>68</v>
      </c>
      <c r="E96" s="150"/>
      <c r="F96" s="150"/>
      <c r="G96" s="150"/>
      <c r="H96" s="150"/>
      <c r="I96" s="150"/>
      <c r="J96" s="15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  <c r="BM96" s="150"/>
      <c r="BN96" s="150"/>
      <c r="BO96" s="150"/>
      <c r="BP96" s="150"/>
      <c r="BQ96" s="150"/>
      <c r="BR96" s="150"/>
      <c r="BS96" s="150"/>
      <c r="BT96" s="150"/>
      <c r="BU96" s="150"/>
      <c r="BV96" s="150"/>
      <c r="BW96" s="150"/>
      <c r="BX96" s="150"/>
      <c r="BY96" s="150"/>
      <c r="BZ96" s="150"/>
      <c r="CA96" s="150"/>
      <c r="CB96" s="150"/>
      <c r="CC96" s="150"/>
      <c r="CD96" s="150"/>
      <c r="CE96" s="150"/>
      <c r="CF96" s="150"/>
      <c r="CG96" s="150"/>
      <c r="CH96" s="150"/>
      <c r="CI96" s="150"/>
      <c r="CJ96" s="150"/>
      <c r="CK96" s="150"/>
      <c r="CL96" s="150"/>
      <c r="CM96" s="150"/>
      <c r="CN96" s="150"/>
      <c r="CO96" s="150"/>
      <c r="CP96" s="150"/>
      <c r="CQ96" s="150"/>
      <c r="CR96" s="150"/>
      <c r="CS96" s="150"/>
      <c r="CT96" s="150"/>
      <c r="CU96" s="150"/>
      <c r="CV96" s="150"/>
      <c r="CW96" s="150"/>
      <c r="CX96" s="150"/>
      <c r="CY96" s="150"/>
      <c r="CZ96" s="150"/>
      <c r="DA96" s="150"/>
      <c r="DB96" s="150"/>
      <c r="DC96" s="150"/>
      <c r="DD96" s="150"/>
      <c r="DE96" s="150"/>
      <c r="DF96" s="150"/>
      <c r="DG96" s="150"/>
      <c r="DH96" s="150"/>
      <c r="DI96" s="150"/>
      <c r="DJ96" s="150"/>
      <c r="DK96" s="150"/>
      <c r="DL96" s="150"/>
      <c r="DM96" s="150"/>
      <c r="DN96" s="150"/>
      <c r="DO96" s="150"/>
      <c r="DP96" s="150"/>
      <c r="DQ96" s="150"/>
      <c r="DR96" s="150"/>
      <c r="DS96" s="150"/>
      <c r="DT96" s="150"/>
      <c r="DU96" s="150"/>
      <c r="DV96" s="150"/>
      <c r="DW96" s="150"/>
      <c r="DX96" s="150"/>
      <c r="DY96" s="150"/>
      <c r="DZ96" s="150"/>
      <c r="EA96" s="150"/>
      <c r="EB96" s="150"/>
      <c r="EC96" s="150"/>
      <c r="ED96" s="150"/>
      <c r="EE96" s="150"/>
      <c r="EF96" s="150"/>
      <c r="EG96" s="150"/>
      <c r="EH96" s="150"/>
      <c r="EI96" s="150"/>
      <c r="EJ96" s="150"/>
      <c r="EK96" s="150"/>
      <c r="EL96" s="150"/>
      <c r="EM96" s="150"/>
      <c r="EN96" s="150"/>
      <c r="EO96" s="150"/>
      <c r="EP96" s="150"/>
      <c r="EQ96" s="150"/>
      <c r="ER96" s="150"/>
      <c r="ES96" s="150"/>
      <c r="ET96" s="150"/>
      <c r="EU96" s="150"/>
      <c r="EV96" s="150"/>
      <c r="EW96" s="150"/>
      <c r="EX96" s="150"/>
      <c r="EY96" s="150"/>
      <c r="EZ96" s="150"/>
      <c r="FA96" s="150"/>
      <c r="FB96" s="150"/>
      <c r="FC96" s="150"/>
      <c r="FD96" s="150"/>
      <c r="FE96" s="150"/>
      <c r="FF96" s="150"/>
      <c r="FG96" s="150"/>
      <c r="FH96" s="150"/>
      <c r="FI96" s="150"/>
      <c r="FJ96" s="150"/>
      <c r="FK96" s="150"/>
      <c r="FL96" s="150"/>
      <c r="FM96" s="150"/>
      <c r="FN96" s="150"/>
      <c r="FO96" s="150"/>
      <c r="FP96" s="150"/>
      <c r="FQ96" s="150"/>
      <c r="FR96" s="150"/>
      <c r="FS96" s="150"/>
      <c r="FT96" s="150"/>
      <c r="FU96" s="150"/>
      <c r="FV96" s="150"/>
      <c r="FW96" s="150"/>
      <c r="FX96" s="150"/>
      <c r="FY96" s="150"/>
      <c r="FZ96" s="150"/>
      <c r="GA96" s="150"/>
      <c r="GB96" s="150"/>
      <c r="GC96" s="150"/>
      <c r="GD96" s="150"/>
      <c r="GE96" s="150"/>
      <c r="GF96" s="150"/>
      <c r="GG96" s="150"/>
      <c r="GH96" s="150"/>
      <c r="GI96" s="150"/>
      <c r="GJ96" s="150"/>
      <c r="GK96" s="150"/>
      <c r="GL96" s="150"/>
      <c r="GM96" s="150"/>
      <c r="GN96" s="150"/>
      <c r="GO96" s="150"/>
      <c r="GP96" s="150"/>
      <c r="GQ96" s="150"/>
      <c r="GR96" s="150"/>
      <c r="GS96" s="150"/>
      <c r="GT96" s="150"/>
      <c r="GU96" s="150"/>
      <c r="GV96" s="150"/>
      <c r="GW96" s="150"/>
      <c r="GX96" s="150"/>
      <c r="GY96" s="150"/>
      <c r="GZ96" s="150"/>
      <c r="HA96" s="150"/>
      <c r="HB96" s="150"/>
      <c r="HC96" s="150"/>
      <c r="HD96" s="150"/>
      <c r="HE96" s="150"/>
      <c r="HF96" s="150"/>
      <c r="HG96" s="150"/>
      <c r="HH96" s="150"/>
      <c r="HI96" s="150"/>
      <c r="HJ96" s="150"/>
      <c r="HK96" s="150"/>
      <c r="HL96" s="150"/>
      <c r="HM96" s="150"/>
      <c r="HN96" s="150"/>
      <c r="HO96" s="150"/>
      <c r="HP96" s="150"/>
      <c r="HQ96" s="150"/>
      <c r="HR96" s="150"/>
      <c r="HS96" s="150"/>
      <c r="HT96" s="150"/>
      <c r="HU96" s="150"/>
      <c r="HV96" s="150"/>
      <c r="HW96" s="150"/>
      <c r="HX96" s="150"/>
      <c r="HY96" s="150"/>
      <c r="HZ96" s="150"/>
      <c r="IA96" s="150"/>
      <c r="IB96" s="150"/>
      <c r="IC96" s="150"/>
      <c r="ID96" s="150"/>
      <c r="IE96" s="150"/>
      <c r="IF96" s="150"/>
      <c r="IG96" s="150"/>
      <c r="IH96" s="150"/>
      <c r="II96" s="150"/>
      <c r="IJ96" s="150"/>
      <c r="IK96" s="150"/>
      <c r="IL96" s="150"/>
      <c r="IM96" s="150"/>
      <c r="IN96" s="150"/>
      <c r="IO96" s="150"/>
      <c r="IP96" s="150"/>
      <c r="IQ96" s="150"/>
      <c r="IR96" s="150"/>
      <c r="IS96" s="150"/>
      <c r="IT96" s="150"/>
      <c r="IU96" s="150"/>
      <c r="IV96" s="150"/>
      <c r="IW96" s="150"/>
      <c r="IX96" s="150"/>
      <c r="IY96" s="150"/>
      <c r="IZ96" s="150"/>
      <c r="JA96" s="150"/>
      <c r="JB96" s="150"/>
      <c r="JC96" s="150"/>
      <c r="JD96" s="150"/>
      <c r="JE96" s="150"/>
      <c r="JF96" s="150"/>
      <c r="JG96" s="150"/>
      <c r="JH96" s="150"/>
      <c r="JI96" s="150"/>
      <c r="JJ96" s="150"/>
      <c r="JK96" s="150"/>
      <c r="JL96" s="150"/>
      <c r="JM96" s="150"/>
      <c r="JN96" s="150"/>
      <c r="JO96" s="150"/>
      <c r="JP96" s="150"/>
      <c r="JQ96" s="150"/>
      <c r="JR96" s="150"/>
      <c r="JS96" s="150"/>
      <c r="JT96" s="150"/>
      <c r="JU96" s="150"/>
      <c r="JV96" s="150"/>
      <c r="JW96" s="234"/>
      <c r="JX96" s="234"/>
      <c r="JY96" s="150"/>
      <c r="JZ96" s="150"/>
      <c r="KA96" s="150"/>
      <c r="KB96" s="150"/>
      <c r="KC96" s="150"/>
      <c r="KD96" s="150"/>
      <c r="KE96" s="150"/>
      <c r="KF96" s="150"/>
      <c r="KG96" s="150"/>
      <c r="KH96" s="150"/>
      <c r="KI96" s="150"/>
      <c r="KJ96" s="234"/>
      <c r="KK96" s="234"/>
      <c r="KL96" s="150"/>
      <c r="KM96" s="150"/>
      <c r="KN96" s="150"/>
      <c r="KO96" s="150"/>
      <c r="KP96" s="150"/>
      <c r="KQ96" s="150"/>
      <c r="KR96" s="150"/>
      <c r="KS96" s="150"/>
      <c r="KT96" s="150"/>
      <c r="KU96" s="150"/>
      <c r="KV96" s="150"/>
      <c r="KW96" s="234"/>
      <c r="KX96" s="234"/>
      <c r="KY96" s="150"/>
      <c r="KZ96" s="150"/>
      <c r="LA96" s="150"/>
      <c r="LB96" s="150"/>
      <c r="LC96" s="150"/>
      <c r="LD96" s="150"/>
      <c r="LE96" s="150"/>
      <c r="LF96" s="150"/>
      <c r="LG96" s="150"/>
      <c r="LH96" s="150"/>
      <c r="LI96" s="150"/>
      <c r="LJ96" s="234"/>
      <c r="LK96" s="234"/>
      <c r="LL96" s="150"/>
      <c r="LM96" s="150"/>
      <c r="LN96" s="150"/>
      <c r="LO96" s="150"/>
      <c r="LP96" s="150"/>
      <c r="LQ96" s="150"/>
      <c r="LR96" s="150"/>
      <c r="LS96" s="150"/>
      <c r="LT96" s="150"/>
      <c r="LU96" s="150"/>
      <c r="LV96" s="150"/>
      <c r="LW96" s="234"/>
      <c r="LX96" s="234"/>
      <c r="LY96" s="150"/>
      <c r="LZ96" s="150"/>
      <c r="MA96" s="150"/>
      <c r="MB96" s="150"/>
      <c r="MC96" s="150"/>
      <c r="MD96" s="150"/>
      <c r="ME96" s="150"/>
      <c r="MF96" s="150"/>
      <c r="MG96" s="150"/>
      <c r="MH96" s="150"/>
      <c r="MI96" s="150"/>
      <c r="MJ96" s="200"/>
    </row>
    <row r="97" spans="1:348" ht="18" x14ac:dyDescent="0.25">
      <c r="A97" s="36">
        <v>720</v>
      </c>
      <c r="B97" s="37"/>
      <c r="C97" s="2" t="s">
        <v>328</v>
      </c>
      <c r="D97" s="2" t="s">
        <v>376</v>
      </c>
      <c r="E97" s="153">
        <f t="shared" ref="E97:V97" si="505">SUM(E98:E101)</f>
        <v>0</v>
      </c>
      <c r="F97" s="153">
        <f t="shared" si="505"/>
        <v>4736.2710732765818</v>
      </c>
      <c r="G97" s="153">
        <f t="shared" si="505"/>
        <v>121736.77182440327</v>
      </c>
      <c r="H97" s="153">
        <v>23410.115172759142</v>
      </c>
      <c r="I97" s="153">
        <f t="shared" si="505"/>
        <v>41599.899849774665</v>
      </c>
      <c r="J97" s="153">
        <f t="shared" si="505"/>
        <v>130675.17943582041</v>
      </c>
      <c r="K97" s="153">
        <f t="shared" si="505"/>
        <v>0</v>
      </c>
      <c r="L97" s="153">
        <f t="shared" si="505"/>
        <v>0</v>
      </c>
      <c r="M97" s="153">
        <f t="shared" si="505"/>
        <v>0</v>
      </c>
      <c r="N97" s="153">
        <f t="shared" si="505"/>
        <v>0</v>
      </c>
      <c r="O97" s="153">
        <f t="shared" si="505"/>
        <v>0</v>
      </c>
      <c r="P97" s="153">
        <f t="shared" si="505"/>
        <v>0</v>
      </c>
      <c r="Q97" s="153">
        <f t="shared" si="505"/>
        <v>0</v>
      </c>
      <c r="R97" s="153">
        <f t="shared" si="505"/>
        <v>0</v>
      </c>
      <c r="S97" s="153">
        <f t="shared" si="505"/>
        <v>0</v>
      </c>
      <c r="T97" s="153">
        <f t="shared" si="505"/>
        <v>0</v>
      </c>
      <c r="U97" s="153">
        <f t="shared" si="505"/>
        <v>0</v>
      </c>
      <c r="V97" s="153">
        <f t="shared" si="505"/>
        <v>12506.259389083625</v>
      </c>
      <c r="W97" s="153">
        <f>K97+L97+M97+N97+O97+P97+Q97+R97+S97+T97+U97+V97</f>
        <v>12506.259389083625</v>
      </c>
      <c r="X97" s="153">
        <f t="shared" ref="X97:AD97" si="506">SUM(X98:X101)</f>
        <v>0</v>
      </c>
      <c r="Y97" s="153">
        <f t="shared" si="506"/>
        <v>0</v>
      </c>
      <c r="Z97" s="153">
        <f t="shared" si="506"/>
        <v>396.42797529627779</v>
      </c>
      <c r="AA97" s="153">
        <f t="shared" si="506"/>
        <v>1364.5468202303457</v>
      </c>
      <c r="AB97" s="153">
        <f t="shared" si="506"/>
        <v>542.48038724753803</v>
      </c>
      <c r="AC97" s="153">
        <f t="shared" si="506"/>
        <v>10361.375396427975</v>
      </c>
      <c r="AD97" s="153">
        <f t="shared" si="506"/>
        <v>0</v>
      </c>
      <c r="AE97" s="153">
        <v>4106.1592388582876</v>
      </c>
      <c r="AF97" s="153">
        <v>943.08128859956605</v>
      </c>
      <c r="AG97" s="153">
        <v>6251.0432315139378</v>
      </c>
      <c r="AH97" s="153">
        <f>SUM(AH98:AH101)-2</f>
        <v>10442.833917542981</v>
      </c>
      <c r="AI97" s="153">
        <v>308.7965281255216</v>
      </c>
      <c r="AJ97" s="153">
        <f>X97+Y97+Z97+AA97+AB97+AC97+AD97+AE97+AF97+AG97+AH97+AI97</f>
        <v>34716.744783842434</v>
      </c>
      <c r="AK97" s="153">
        <f t="shared" ref="AK97:AV97" si="507">SUM(AK98:AK101)</f>
        <v>2896.0106826907027</v>
      </c>
      <c r="AL97" s="153">
        <f t="shared" si="507"/>
        <v>87.631447170756132</v>
      </c>
      <c r="AM97" s="153">
        <f t="shared" si="507"/>
        <v>283.75897179101986</v>
      </c>
      <c r="AN97" s="153">
        <f t="shared" si="507"/>
        <v>70489.06693373392</v>
      </c>
      <c r="AO97" s="153">
        <f t="shared" si="507"/>
        <v>169.00350525788684</v>
      </c>
      <c r="AP97" s="153">
        <f t="shared" si="507"/>
        <v>125.18778167250876</v>
      </c>
      <c r="AQ97" s="153">
        <f t="shared" si="507"/>
        <v>18592.889334001004</v>
      </c>
      <c r="AR97" s="153">
        <f t="shared" si="507"/>
        <v>570.8211901185108</v>
      </c>
      <c r="AS97" s="153">
        <f t="shared" si="507"/>
        <v>2269.7368970121856</v>
      </c>
      <c r="AT97" s="153">
        <f t="shared" si="507"/>
        <v>2373.9101151727614</v>
      </c>
      <c r="AU97" s="153">
        <f t="shared" si="507"/>
        <v>-62.873852445332773</v>
      </c>
      <c r="AV97" s="153">
        <f t="shared" si="507"/>
        <v>43646.185653480214</v>
      </c>
      <c r="AW97" s="153">
        <f>AK97+AL97+AM97+AN97+AO97+AP97+AQ97+AR97+AS97+AT97+AU97+AV97</f>
        <v>141441.32865965614</v>
      </c>
      <c r="AX97" s="153">
        <f t="shared" ref="AX97:BC97" si="508">SUM(AX98:AX101)</f>
        <v>5304.7477466199307</v>
      </c>
      <c r="AY97" s="153">
        <f t="shared" si="508"/>
        <v>4173.0802453680526</v>
      </c>
      <c r="AZ97" s="153">
        <f t="shared" si="508"/>
        <v>7953.9651560674338</v>
      </c>
      <c r="BA97" s="153">
        <f t="shared" si="508"/>
        <v>8707.8173510265424</v>
      </c>
      <c r="BB97" s="153">
        <f t="shared" si="508"/>
        <v>12927.275705224503</v>
      </c>
      <c r="BC97" s="153">
        <f t="shared" si="508"/>
        <v>6675.8811550659302</v>
      </c>
      <c r="BD97" s="153">
        <f t="shared" ref="BD97:BI97" si="509">SUM(BD98:BD101)</f>
        <v>9685.0425221165096</v>
      </c>
      <c r="BE97" s="153">
        <f t="shared" si="509"/>
        <v>7736.8360457352774</v>
      </c>
      <c r="BF97" s="153">
        <f t="shared" si="509"/>
        <v>3249.6780587547905</v>
      </c>
      <c r="BG97" s="153">
        <f t="shared" si="509"/>
        <v>18911.700884660328</v>
      </c>
      <c r="BH97" s="153">
        <f t="shared" si="509"/>
        <v>17108.55958938408</v>
      </c>
      <c r="BI97" s="153">
        <f t="shared" si="509"/>
        <v>71124.354573526958</v>
      </c>
      <c r="BJ97" s="153">
        <f>AX97+AY97+AZ97+BA97+BB97+BC97+BD97+BE97+BF97+BG97+BH97+BI97</f>
        <v>173558.93903355033</v>
      </c>
      <c r="BK97" s="153">
        <f>SUM(BK98:BK101)</f>
        <v>6078.8683024536813</v>
      </c>
      <c r="BL97" s="153">
        <f t="shared" ref="BL97:BU97" si="510">SUM(BL98:BL101)</f>
        <v>7013.8027875146054</v>
      </c>
      <c r="BM97" s="153">
        <f t="shared" si="510"/>
        <v>3098.3610832916042</v>
      </c>
      <c r="BN97" s="153">
        <f t="shared" si="510"/>
        <v>7116.9331079953281</v>
      </c>
      <c r="BO97" s="153">
        <f t="shared" si="510"/>
        <v>5589.364171256886</v>
      </c>
      <c r="BP97" s="153">
        <f t="shared" si="510"/>
        <v>3276.2053496912031</v>
      </c>
      <c r="BQ97" s="153">
        <f t="shared" si="510"/>
        <v>8572.5473627107331</v>
      </c>
      <c r="BR97" s="153">
        <f t="shared" si="510"/>
        <v>20303.763603738942</v>
      </c>
      <c r="BS97" s="153">
        <f t="shared" si="510"/>
        <v>12354.212610582534</v>
      </c>
      <c r="BT97" s="153">
        <f t="shared" si="510"/>
        <v>35103.572233350031</v>
      </c>
      <c r="BU97" s="153">
        <f t="shared" si="510"/>
        <v>3293.307377733252</v>
      </c>
      <c r="BV97" s="153">
        <f>SUM(BV98:BV101)</f>
        <v>269023.23768986826</v>
      </c>
      <c r="BW97" s="153">
        <f>BK97+BL97+BM97+BN97+BO97+BP97+BQ97+BR97+BS97+BT97+BU97+BV97</f>
        <v>380824.17568018707</v>
      </c>
      <c r="BX97" s="153">
        <f t="shared" ref="BX97:CI97" si="511">SUM(BX98:BX101)</f>
        <v>2361.3580787848441</v>
      </c>
      <c r="BY97" s="153">
        <f t="shared" si="511"/>
        <v>2216.6493490235348</v>
      </c>
      <c r="BZ97" s="153">
        <f t="shared" si="511"/>
        <v>4441.3447254214652</v>
      </c>
      <c r="CA97" s="153">
        <f t="shared" si="511"/>
        <v>46230.506760140219</v>
      </c>
      <c r="CB97" s="153">
        <f t="shared" si="511"/>
        <v>5203.5296695042507</v>
      </c>
      <c r="CC97" s="153">
        <f t="shared" si="511"/>
        <v>3888.8993907528029</v>
      </c>
      <c r="CD97" s="153">
        <f t="shared" si="511"/>
        <v>4739.0996912034734</v>
      </c>
      <c r="CE97" s="153">
        <f t="shared" si="511"/>
        <v>3579.0971874478396</v>
      </c>
      <c r="CF97" s="153">
        <f t="shared" si="511"/>
        <v>8565.2712401936242</v>
      </c>
      <c r="CG97" s="153">
        <f t="shared" si="511"/>
        <v>17327.27503755633</v>
      </c>
      <c r="CH97" s="153">
        <f t="shared" si="511"/>
        <v>28700.169379068611</v>
      </c>
      <c r="CI97" s="153">
        <f t="shared" si="511"/>
        <v>223316.89121181774</v>
      </c>
      <c r="CJ97" s="153">
        <f>BX97+BY97+BZ97+CA97+CB97+CC97+CD97+CE97+CF97+CG97+CH97+CI97</f>
        <v>350570.09172091476</v>
      </c>
      <c r="CK97" s="153">
        <f t="shared" ref="CK97:CV97" si="512">SUM(CK98:CK101)</f>
        <v>4046.5995660156905</v>
      </c>
      <c r="CL97" s="153">
        <f t="shared" si="512"/>
        <v>69411.0993573694</v>
      </c>
      <c r="CM97" s="153">
        <f t="shared" si="512"/>
        <v>3762.2051827741498</v>
      </c>
      <c r="CN97" s="153">
        <f t="shared" si="512"/>
        <v>6884.2590969788153</v>
      </c>
      <c r="CO97" s="153">
        <f t="shared" si="512"/>
        <v>28434.318143882494</v>
      </c>
      <c r="CP97" s="153">
        <f t="shared" si="512"/>
        <v>2090.6359539308964</v>
      </c>
      <c r="CQ97" s="153">
        <f t="shared" si="512"/>
        <v>10425.130737773328</v>
      </c>
      <c r="CR97" s="153">
        <f t="shared" si="512"/>
        <v>2349.3573693874146</v>
      </c>
      <c r="CS97" s="153">
        <f t="shared" si="512"/>
        <v>11191.787681522283</v>
      </c>
      <c r="CT97" s="153">
        <f t="shared" si="512"/>
        <v>17131.947921882842</v>
      </c>
      <c r="CU97" s="153">
        <f t="shared" si="512"/>
        <v>4066.5164413286593</v>
      </c>
      <c r="CV97" s="153">
        <f t="shared" si="512"/>
        <v>21598.743615423122</v>
      </c>
      <c r="CW97" s="153">
        <f>CK97+CL97+CM97+CN97+CO97+CP97+CQ97+CR97+CS97+CT97+CU97+CV97</f>
        <v>181392.60106826911</v>
      </c>
      <c r="CX97" s="153">
        <f t="shared" ref="CX97:DI97" si="513">SUM(CX98:CX101)</f>
        <v>155198.25016691707</v>
      </c>
      <c r="CY97" s="153">
        <f t="shared" si="513"/>
        <v>43249.921256885311</v>
      </c>
      <c r="CZ97" s="153">
        <f t="shared" si="513"/>
        <v>5005.9250542480395</v>
      </c>
      <c r="DA97" s="153">
        <f t="shared" si="513"/>
        <v>1973.57202470371</v>
      </c>
      <c r="DB97" s="153">
        <f t="shared" si="513"/>
        <v>25416.415665164423</v>
      </c>
      <c r="DC97" s="153">
        <f t="shared" si="513"/>
        <v>2080.7538390919772</v>
      </c>
      <c r="DD97" s="153">
        <f t="shared" si="513"/>
        <v>8909.4172508763149</v>
      </c>
      <c r="DE97" s="153">
        <f t="shared" si="513"/>
        <v>26829.56593223169</v>
      </c>
      <c r="DF97" s="153">
        <f t="shared" si="513"/>
        <v>164440.70964780505</v>
      </c>
      <c r="DG97" s="153">
        <f t="shared" si="513"/>
        <v>2962.9799699549076</v>
      </c>
      <c r="DH97" s="153">
        <f t="shared" si="513"/>
        <v>79850.224962443666</v>
      </c>
      <c r="DI97" s="153">
        <f t="shared" si="513"/>
        <v>39863.316558170627</v>
      </c>
      <c r="DJ97" s="153">
        <f>CX97+CY97+CZ97+DA97+DB97+DC97+DD97+DE97+DF97+DG97+DH97+DI97</f>
        <v>555781.05232849286</v>
      </c>
      <c r="DK97" s="153">
        <f t="shared" ref="DK97:DV97" si="514">SUM(DK98:DK101)</f>
        <v>88972.203513603759</v>
      </c>
      <c r="DL97" s="153">
        <f t="shared" si="514"/>
        <v>155344.98944249708</v>
      </c>
      <c r="DM97" s="153">
        <f t="shared" si="514"/>
        <v>5855.8234017692967</v>
      </c>
      <c r="DN97" s="153">
        <f t="shared" si="514"/>
        <v>112707.45639292274</v>
      </c>
      <c r="DO97" s="153">
        <f t="shared" si="514"/>
        <v>15265.031839425781</v>
      </c>
      <c r="DP97" s="153">
        <f t="shared" si="514"/>
        <v>131450.28480220333</v>
      </c>
      <c r="DQ97" s="153">
        <f t="shared" si="514"/>
        <v>1717.7256718411102</v>
      </c>
      <c r="DR97" s="153">
        <f t="shared" si="514"/>
        <v>1773.7697379402191</v>
      </c>
      <c r="DS97" s="153">
        <f t="shared" si="514"/>
        <v>1878.0426890335752</v>
      </c>
      <c r="DT97" s="153">
        <f t="shared" si="514"/>
        <v>83909.179811383714</v>
      </c>
      <c r="DU97" s="153">
        <f t="shared" si="514"/>
        <v>38870.99812218333</v>
      </c>
      <c r="DV97" s="153">
        <f t="shared" si="514"/>
        <v>17102.529627774973</v>
      </c>
      <c r="DW97" s="153">
        <f>DK97+DL97+DM97+DN97+DO97+DP97+DQ97+DR97+DS97+DT97+DU97+DV97</f>
        <v>654848.03505257901</v>
      </c>
      <c r="DX97" s="153">
        <f t="shared" ref="DX97:EI97" si="515">SUM(DX98:DX101)</f>
        <v>1429.8</v>
      </c>
      <c r="DY97" s="153">
        <f t="shared" si="515"/>
        <v>1861.15</v>
      </c>
      <c r="DZ97" s="153">
        <f t="shared" si="515"/>
        <v>1955.56</v>
      </c>
      <c r="EA97" s="153">
        <f t="shared" si="515"/>
        <v>1835.13</v>
      </c>
      <c r="EB97" s="153">
        <f t="shared" si="515"/>
        <v>3444.81</v>
      </c>
      <c r="EC97" s="153">
        <f t="shared" si="515"/>
        <v>2783.29</v>
      </c>
      <c r="ED97" s="153">
        <f t="shared" si="515"/>
        <v>201606.14</v>
      </c>
      <c r="EE97" s="153">
        <f t="shared" si="515"/>
        <v>16027.820000000012</v>
      </c>
      <c r="EF97" s="153">
        <f t="shared" si="515"/>
        <v>28064.21</v>
      </c>
      <c r="EG97" s="153">
        <f t="shared" si="515"/>
        <v>2252.360000000006</v>
      </c>
      <c r="EH97" s="153">
        <f t="shared" si="515"/>
        <v>1769.2900000000081</v>
      </c>
      <c r="EI97" s="153">
        <f t="shared" si="515"/>
        <v>11274.599999999991</v>
      </c>
      <c r="EJ97" s="153">
        <f>DX97+DY97+DZ97+EA97+EB97+EC97+ED97+EE97+EF97+EG97+EH97+EI97</f>
        <v>274304.16000000003</v>
      </c>
      <c r="EK97" s="153">
        <f t="shared" ref="EK97:EV97" si="516">SUM(EK98:EK101)</f>
        <v>88737.72</v>
      </c>
      <c r="EL97" s="153">
        <f t="shared" si="516"/>
        <v>6499.34</v>
      </c>
      <c r="EM97" s="153">
        <f t="shared" si="516"/>
        <v>1648.06</v>
      </c>
      <c r="EN97" s="153">
        <f t="shared" si="516"/>
        <v>2621.64</v>
      </c>
      <c r="EO97" s="153">
        <f t="shared" si="516"/>
        <v>96388.62</v>
      </c>
      <c r="EP97" s="153">
        <f t="shared" si="516"/>
        <v>2519.1800000000057</v>
      </c>
      <c r="EQ97" s="153">
        <f t="shared" si="516"/>
        <v>12209.86</v>
      </c>
      <c r="ER97" s="153">
        <f t="shared" si="516"/>
        <v>79937.969999999987</v>
      </c>
      <c r="ES97" s="153">
        <f t="shared" si="516"/>
        <v>5804.6200000000099</v>
      </c>
      <c r="ET97" s="153">
        <f t="shared" si="516"/>
        <v>4116.1599999999826</v>
      </c>
      <c r="EU97" s="153">
        <f t="shared" si="516"/>
        <v>1747.0500000000065</v>
      </c>
      <c r="EV97" s="153">
        <f t="shared" si="516"/>
        <v>13328.490000000002</v>
      </c>
      <c r="EW97" s="153">
        <f>EK97+EL97+EM97+EN97+EO97+EP97+EQ97+ER97+ES97+ET97+EU97+EV97</f>
        <v>315558.7099999999</v>
      </c>
      <c r="EX97" s="153">
        <f t="shared" ref="EX97:FI97" si="517">SUM(EX98:EX101)</f>
        <v>1410.83</v>
      </c>
      <c r="EY97" s="153">
        <f t="shared" si="517"/>
        <v>1600.69</v>
      </c>
      <c r="EZ97" s="153">
        <f t="shared" si="517"/>
        <v>1554.19</v>
      </c>
      <c r="FA97" s="153">
        <f t="shared" si="517"/>
        <v>1391.27</v>
      </c>
      <c r="FB97" s="153">
        <f t="shared" si="517"/>
        <v>1207.6500000000001</v>
      </c>
      <c r="FC97" s="153">
        <f t="shared" si="517"/>
        <v>1808.92</v>
      </c>
      <c r="FD97" s="153">
        <f t="shared" si="517"/>
        <v>1761.42</v>
      </c>
      <c r="FE97" s="153">
        <f t="shared" si="517"/>
        <v>1619.98</v>
      </c>
      <c r="FF97" s="153">
        <f t="shared" si="517"/>
        <v>1923.23</v>
      </c>
      <c r="FG97" s="153">
        <f t="shared" si="517"/>
        <v>3230.38</v>
      </c>
      <c r="FH97" s="153">
        <f t="shared" si="517"/>
        <v>6366.74</v>
      </c>
      <c r="FI97" s="153">
        <f t="shared" si="517"/>
        <v>8776.16</v>
      </c>
      <c r="FJ97" s="153">
        <f>EX97+EY97+EZ97+FA97+FB97+FC97+FD97+FE97+FF97+FG97+FH97+FI97</f>
        <v>32651.459999999995</v>
      </c>
      <c r="FK97" s="153">
        <f t="shared" ref="FK97:FV97" si="518">SUM(FK98:FK101)</f>
        <v>2047.31</v>
      </c>
      <c r="FL97" s="153">
        <f t="shared" si="518"/>
        <v>1155.48</v>
      </c>
      <c r="FM97" s="153">
        <f t="shared" si="518"/>
        <v>1616.54</v>
      </c>
      <c r="FN97" s="153">
        <f t="shared" si="518"/>
        <v>3466.25</v>
      </c>
      <c r="FO97" s="153">
        <f t="shared" si="518"/>
        <v>1915.59</v>
      </c>
      <c r="FP97" s="153">
        <f t="shared" si="518"/>
        <v>3137.34</v>
      </c>
      <c r="FQ97" s="153">
        <f t="shared" si="518"/>
        <v>5292.26</v>
      </c>
      <c r="FR97" s="153">
        <f t="shared" si="518"/>
        <v>1640.16</v>
      </c>
      <c r="FS97" s="153">
        <f t="shared" si="518"/>
        <v>1866.89</v>
      </c>
      <c r="FT97" s="153">
        <f t="shared" si="518"/>
        <v>1113.33</v>
      </c>
      <c r="FU97" s="153">
        <f t="shared" si="518"/>
        <v>2527.8000000000002</v>
      </c>
      <c r="FV97" s="153">
        <f t="shared" si="518"/>
        <v>6823.380000000001</v>
      </c>
      <c r="FW97" s="153">
        <f>FK97+FL97+FM97+FN97+FO97+FP97+FQ97+FR97+FS97+FT97+FU97+FV97</f>
        <v>32602.33</v>
      </c>
      <c r="FX97" s="153">
        <f t="shared" ref="FX97:GF97" si="519">SUM(FX98:FX101)</f>
        <v>1102.03</v>
      </c>
      <c r="FY97" s="153">
        <f t="shared" si="519"/>
        <v>1270.73</v>
      </c>
      <c r="FZ97" s="153">
        <f t="shared" si="519"/>
        <v>1309.4000000000001</v>
      </c>
      <c r="GA97" s="153">
        <f t="shared" si="519"/>
        <v>1174.46</v>
      </c>
      <c r="GB97" s="153">
        <f t="shared" si="519"/>
        <v>1454.97</v>
      </c>
      <c r="GC97" s="153">
        <f t="shared" si="519"/>
        <v>2363.9300000000003</v>
      </c>
      <c r="GD97" s="153">
        <f t="shared" si="519"/>
        <v>15937.929999999998</v>
      </c>
      <c r="GE97" s="153">
        <f t="shared" si="519"/>
        <v>1517.6400000000017</v>
      </c>
      <c r="GF97" s="153">
        <f t="shared" si="519"/>
        <v>1569.3199999999983</v>
      </c>
      <c r="GG97" s="153">
        <f>SUM(GG98:GG101)</f>
        <v>1495.68</v>
      </c>
      <c r="GH97" s="153">
        <f>SUM(GH98:GH101)</f>
        <v>1244.8900000000001</v>
      </c>
      <c r="GI97" s="153">
        <f>SUM(GI98:GI101)</f>
        <v>1209.6399999999999</v>
      </c>
      <c r="GJ97" s="153">
        <f>FY97+FZ97+GA97+GB97+GC97+GD97+GE97+GF97+GH97+GG97+GI97+FX97</f>
        <v>31650.62</v>
      </c>
      <c r="GK97" s="153">
        <f t="shared" ref="GK97:GT97" si="520">SUM(GK98:GK101)</f>
        <v>1206.67</v>
      </c>
      <c r="GL97" s="153">
        <f t="shared" si="520"/>
        <v>653.99</v>
      </c>
      <c r="GM97" s="153">
        <f t="shared" si="520"/>
        <v>2275.59</v>
      </c>
      <c r="GN97" s="153">
        <f t="shared" si="520"/>
        <v>3903.9300000000003</v>
      </c>
      <c r="GO97" s="153">
        <f t="shared" si="520"/>
        <v>907.93000000000052</v>
      </c>
      <c r="GP97" s="153">
        <f t="shared" si="520"/>
        <v>498.69999999999959</v>
      </c>
      <c r="GQ97" s="153">
        <f t="shared" si="520"/>
        <v>5269.66</v>
      </c>
      <c r="GR97" s="153">
        <f t="shared" si="520"/>
        <v>542.41999999999916</v>
      </c>
      <c r="GS97" s="153">
        <f t="shared" si="520"/>
        <v>435.24000000000029</v>
      </c>
      <c r="GT97" s="153">
        <f t="shared" si="520"/>
        <v>399.65</v>
      </c>
      <c r="GU97" s="153">
        <f>SUM(GU98:GU101)</f>
        <v>576.25</v>
      </c>
      <c r="GV97" s="153">
        <f>SUM(GV98:GV101)</f>
        <v>2481.1999999999998</v>
      </c>
      <c r="GW97" s="153">
        <f>GK97+GL97+GM97+GN97+GO97+GP97+GQ97+GR97+GS97+GT97+GU97+GV97</f>
        <v>19151.23</v>
      </c>
      <c r="GX97" s="153">
        <f t="shared" ref="GX97:HG97" si="521">SUM(GX98:GX101)</f>
        <v>766.58</v>
      </c>
      <c r="GY97" s="153">
        <f t="shared" si="521"/>
        <v>535.09</v>
      </c>
      <c r="GZ97" s="153">
        <f t="shared" si="521"/>
        <v>350.3599999999999</v>
      </c>
      <c r="HA97" s="153">
        <f t="shared" si="521"/>
        <v>543.29000000000019</v>
      </c>
      <c r="HB97" s="153">
        <f t="shared" si="521"/>
        <v>316.48</v>
      </c>
      <c r="HC97" s="153">
        <f t="shared" si="521"/>
        <v>1209.3199999999997</v>
      </c>
      <c r="HD97" s="153">
        <f t="shared" si="521"/>
        <v>1097.06</v>
      </c>
      <c r="HE97" s="153">
        <f t="shared" si="521"/>
        <v>553.82000000000016</v>
      </c>
      <c r="HF97" s="153">
        <f t="shared" si="521"/>
        <v>515.63000000000011</v>
      </c>
      <c r="HG97" s="153">
        <f t="shared" si="521"/>
        <v>417.21000000000004</v>
      </c>
      <c r="HH97" s="153">
        <f>SUM(HH98:HH101)</f>
        <v>2744.62</v>
      </c>
      <c r="HI97" s="153">
        <f>SUM(HI98:HI101)</f>
        <v>1391.27</v>
      </c>
      <c r="HJ97" s="153">
        <f>GX97+GY97+GZ97+HA97+HB97+HC97+HD97+HE97+HF97+HG97+HH97+HI97</f>
        <v>10440.73</v>
      </c>
      <c r="HK97" s="153">
        <f t="shared" ref="HK97:HT97" si="522">SUM(HK98:HK101)</f>
        <v>237.81</v>
      </c>
      <c r="HL97" s="153">
        <f t="shared" si="522"/>
        <v>53.519999999999982</v>
      </c>
      <c r="HM97" s="153">
        <f t="shared" si="522"/>
        <v>17.160000000000025</v>
      </c>
      <c r="HN97" s="153">
        <f t="shared" si="522"/>
        <v>17.509999999999991</v>
      </c>
      <c r="HO97" s="153">
        <f t="shared" si="522"/>
        <v>158.85</v>
      </c>
      <c r="HP97" s="153">
        <f t="shared" si="522"/>
        <v>2662.35</v>
      </c>
      <c r="HQ97" s="153">
        <f t="shared" si="522"/>
        <v>537.16000000000008</v>
      </c>
      <c r="HR97" s="153">
        <f t="shared" si="522"/>
        <v>274.31999999999994</v>
      </c>
      <c r="HS97" s="153">
        <f t="shared" si="522"/>
        <v>257.16000000000008</v>
      </c>
      <c r="HT97" s="153">
        <f t="shared" si="522"/>
        <v>97.159999999999968</v>
      </c>
      <c r="HU97" s="153">
        <f>SUM(HU98:HU101)</f>
        <v>17.159999999999968</v>
      </c>
      <c r="HV97" s="153">
        <f>SUM(HV98:HV101)</f>
        <v>17.159999999999968</v>
      </c>
      <c r="HW97" s="153">
        <f>HK97+HL97+HM97+HN97+HO97+HP97+HQ97+HR97+HS97+HT97+HU97+HV97</f>
        <v>4347.3199999999988</v>
      </c>
      <c r="HX97" s="153">
        <f t="shared" ref="HX97:IG97" si="523">SUM(HX98:HX101)</f>
        <v>17.16</v>
      </c>
      <c r="HY97" s="153">
        <f t="shared" si="523"/>
        <v>17.16</v>
      </c>
      <c r="HZ97" s="153">
        <f t="shared" si="523"/>
        <v>16609.759999999998</v>
      </c>
      <c r="IA97" s="153">
        <f t="shared" si="523"/>
        <v>16135.66</v>
      </c>
      <c r="IB97" s="153">
        <f t="shared" si="523"/>
        <v>232.73</v>
      </c>
      <c r="IC97" s="153">
        <f t="shared" si="523"/>
        <v>6079.17</v>
      </c>
      <c r="ID97" s="153">
        <f t="shared" si="523"/>
        <v>17.160000000000011</v>
      </c>
      <c r="IE97" s="153">
        <f t="shared" si="523"/>
        <v>117.16</v>
      </c>
      <c r="IF97" s="153">
        <f t="shared" si="523"/>
        <v>1328.6400000000006</v>
      </c>
      <c r="IG97" s="153">
        <f t="shared" si="523"/>
        <v>0</v>
      </c>
      <c r="IH97" s="153">
        <f>SUM(IH98:IH101)</f>
        <v>34.319999999999993</v>
      </c>
      <c r="II97" s="153">
        <f>SUM(II98:II101)</f>
        <v>6352.2399999999989</v>
      </c>
      <c r="IJ97" s="153">
        <f>HX97+HY97+HZ97+IA97+IB97+IC97+ID97+IE97+IF97+IG97+IH97+II97</f>
        <v>46941.16</v>
      </c>
      <c r="IK97" s="153">
        <f t="shared" ref="IK97:IT97" si="524">SUM(IK98:IK101)</f>
        <v>2561.9299999999998</v>
      </c>
      <c r="IL97" s="153">
        <f t="shared" si="524"/>
        <v>0</v>
      </c>
      <c r="IM97" s="153">
        <f t="shared" si="524"/>
        <v>34.319999999999993</v>
      </c>
      <c r="IN97" s="153">
        <f t="shared" si="524"/>
        <v>350443.89999999997</v>
      </c>
      <c r="IO97" s="153">
        <f t="shared" si="524"/>
        <v>1455.120000000021</v>
      </c>
      <c r="IP97" s="153">
        <f t="shared" si="524"/>
        <v>17.159999999999997</v>
      </c>
      <c r="IQ97" s="153">
        <f t="shared" si="524"/>
        <v>150.08999999997906</v>
      </c>
      <c r="IR97" s="153">
        <f t="shared" si="524"/>
        <v>32200</v>
      </c>
      <c r="IS97" s="153">
        <f t="shared" si="524"/>
        <v>0</v>
      </c>
      <c r="IT97" s="153">
        <f t="shared" si="524"/>
        <v>131050.00000000001</v>
      </c>
      <c r="IU97" s="153">
        <f>SUM(IU98:IU101)</f>
        <v>107253.10000000002</v>
      </c>
      <c r="IV97" s="153">
        <f>SUM(IV98:IV101)</f>
        <v>7041.5999999999767</v>
      </c>
      <c r="IW97" s="153">
        <f>IK97+IL97+IM97+IN97+IO97+IP97+IQ97+IR97+IS97+IT97+IU97+IV97</f>
        <v>632207.21999999986</v>
      </c>
      <c r="IX97" s="153">
        <f t="shared" ref="IX97:JG97" si="525">SUM(IX98:IX101)</f>
        <v>8.1999999999999993</v>
      </c>
      <c r="IY97" s="153">
        <f t="shared" si="525"/>
        <v>3675</v>
      </c>
      <c r="IZ97" s="153">
        <f t="shared" si="525"/>
        <v>126921</v>
      </c>
      <c r="JA97" s="153">
        <f t="shared" si="525"/>
        <v>0</v>
      </c>
      <c r="JB97" s="153">
        <f t="shared" si="525"/>
        <v>0</v>
      </c>
      <c r="JC97" s="153">
        <f t="shared" si="525"/>
        <v>1934.61</v>
      </c>
      <c r="JD97" s="153">
        <f t="shared" si="525"/>
        <v>4922.38</v>
      </c>
      <c r="JE97" s="153">
        <f t="shared" si="525"/>
        <v>0</v>
      </c>
      <c r="JF97" s="153">
        <f t="shared" si="525"/>
        <v>10</v>
      </c>
      <c r="JG97" s="153">
        <f t="shared" si="525"/>
        <v>0</v>
      </c>
      <c r="JH97" s="153">
        <f>SUM(JH98:JH101)</f>
        <v>2021.6799999999994</v>
      </c>
      <c r="JI97" s="153">
        <f>SUM(JI98:JI101)</f>
        <v>0</v>
      </c>
      <c r="JJ97" s="153">
        <f>IX97+IY97+IZ97+JA97+JB97+JC97+JD97+JE97+JF97+JG97+JH97+JI97</f>
        <v>139492.87</v>
      </c>
      <c r="JK97" s="153">
        <f t="shared" ref="JK97:JT97" si="526">SUM(JK98:JK101)</f>
        <v>759.95</v>
      </c>
      <c r="JL97" s="153">
        <f t="shared" si="526"/>
        <v>66064</v>
      </c>
      <c r="JM97" s="153">
        <f t="shared" si="526"/>
        <v>1530</v>
      </c>
      <c r="JN97" s="153">
        <f t="shared" si="526"/>
        <v>89250.000000000015</v>
      </c>
      <c r="JO97" s="153">
        <f t="shared" si="526"/>
        <v>0</v>
      </c>
      <c r="JP97" s="153">
        <f t="shared" si="526"/>
        <v>418</v>
      </c>
      <c r="JQ97" s="153">
        <f t="shared" si="526"/>
        <v>2662.95</v>
      </c>
      <c r="JR97" s="153">
        <f t="shared" si="526"/>
        <v>0</v>
      </c>
      <c r="JS97" s="153">
        <f t="shared" si="526"/>
        <v>0</v>
      </c>
      <c r="JT97" s="153">
        <f t="shared" si="526"/>
        <v>140</v>
      </c>
      <c r="JU97" s="153">
        <f>SUM(JU98:JU101)</f>
        <v>770.65000000000009</v>
      </c>
      <c r="JV97" s="153">
        <f>SUM(JV98:JV101)</f>
        <v>220.00000000000045</v>
      </c>
      <c r="JW97" s="236">
        <f>JK97+JL97+JM97+JN97+JO97+JP97+JQ97+JR97+JS97+JT97+JU97+JV97</f>
        <v>161815.55000000002</v>
      </c>
      <c r="JX97" s="236">
        <f t="shared" ref="JX97:KG97" si="527">SUM(JX98:JX101)</f>
        <v>3750</v>
      </c>
      <c r="JY97" s="153">
        <f t="shared" si="527"/>
        <v>0</v>
      </c>
      <c r="JZ97" s="153">
        <f t="shared" si="527"/>
        <v>9260</v>
      </c>
      <c r="KA97" s="153">
        <f t="shared" si="527"/>
        <v>0</v>
      </c>
      <c r="KB97" s="153">
        <f t="shared" si="527"/>
        <v>12141</v>
      </c>
      <c r="KC97" s="153">
        <f t="shared" si="527"/>
        <v>75572</v>
      </c>
      <c r="KD97" s="153">
        <f t="shared" si="527"/>
        <v>42409</v>
      </c>
      <c r="KE97" s="153">
        <f t="shared" si="527"/>
        <v>0</v>
      </c>
      <c r="KF97" s="153">
        <f t="shared" si="527"/>
        <v>0</v>
      </c>
      <c r="KG97" s="153">
        <f t="shared" si="527"/>
        <v>62721.299999999988</v>
      </c>
      <c r="KH97" s="153">
        <f>SUM(KH98:KH101)</f>
        <v>0</v>
      </c>
      <c r="KI97" s="153">
        <f>SUM(KI98:KI101)</f>
        <v>381894.41</v>
      </c>
      <c r="KJ97" s="236">
        <f>JX97+JY97+JZ97+KA97+KB97+KC97+KD97+KE97+KF97+KG97+KH97+KI97</f>
        <v>587747.71</v>
      </c>
      <c r="KK97" s="236">
        <f t="shared" ref="KK97:KT97" si="528">SUM(KK98:KK101)</f>
        <v>0</v>
      </c>
      <c r="KL97" s="153">
        <f t="shared" si="528"/>
        <v>0</v>
      </c>
      <c r="KM97" s="153">
        <f t="shared" si="528"/>
        <v>0</v>
      </c>
      <c r="KN97" s="153">
        <f t="shared" si="528"/>
        <v>0</v>
      </c>
      <c r="KO97" s="153">
        <f t="shared" si="528"/>
        <v>0</v>
      </c>
      <c r="KP97" s="153">
        <f t="shared" si="528"/>
        <v>0</v>
      </c>
      <c r="KQ97" s="153">
        <f t="shared" si="528"/>
        <v>3100</v>
      </c>
      <c r="KR97" s="153">
        <f t="shared" si="528"/>
        <v>0</v>
      </c>
      <c r="KS97" s="153">
        <f t="shared" si="528"/>
        <v>700</v>
      </c>
      <c r="KT97" s="153">
        <f t="shared" si="528"/>
        <v>5460.55</v>
      </c>
      <c r="KU97" s="153">
        <f>SUM(KU98:KU101)</f>
        <v>202</v>
      </c>
      <c r="KV97" s="153">
        <f>SUM(KV98:KV101)</f>
        <v>111000</v>
      </c>
      <c r="KW97" s="236">
        <f>KK97+KL97+KM97+KN97+KO97+KP97+KQ97+KR97+KS97+KT97+KU97+KV97</f>
        <v>120462.55</v>
      </c>
      <c r="KX97" s="236">
        <f t="shared" ref="KX97:LG97" si="529">SUM(KX98:KX101)</f>
        <v>0</v>
      </c>
      <c r="KY97" s="153">
        <f t="shared" si="529"/>
        <v>6188.4</v>
      </c>
      <c r="KZ97" s="153">
        <f t="shared" si="529"/>
        <v>128100</v>
      </c>
      <c r="LA97" s="153">
        <f t="shared" si="529"/>
        <v>-100</v>
      </c>
      <c r="LB97" s="153">
        <f t="shared" si="529"/>
        <v>82900</v>
      </c>
      <c r="LC97" s="153">
        <f t="shared" si="529"/>
        <v>74000</v>
      </c>
      <c r="LD97" s="153">
        <f t="shared" si="529"/>
        <v>0</v>
      </c>
      <c r="LE97" s="153">
        <f t="shared" si="529"/>
        <v>0</v>
      </c>
      <c r="LF97" s="153">
        <f t="shared" si="529"/>
        <v>0</v>
      </c>
      <c r="LG97" s="153">
        <f t="shared" si="529"/>
        <v>3450</v>
      </c>
      <c r="LH97" s="153">
        <f>SUM(LH98:LH101)</f>
        <v>41648.800000000003</v>
      </c>
      <c r="LI97" s="153">
        <f>SUM(LI98:LI101)</f>
        <v>159827.45000000001</v>
      </c>
      <c r="LJ97" s="236">
        <f>KX97+KY97+KZ97+LA97+LB97+LC97+LD97+LE97+LF97+LG97+LH97+LI97</f>
        <v>496014.65</v>
      </c>
      <c r="LK97" s="236">
        <f t="shared" ref="LK97:LT97" si="530">SUM(LK98:LK101)</f>
        <v>0</v>
      </c>
      <c r="LL97" s="153">
        <f t="shared" si="530"/>
        <v>0</v>
      </c>
      <c r="LM97" s="153">
        <f t="shared" si="530"/>
        <v>0</v>
      </c>
      <c r="LN97" s="153">
        <f t="shared" si="530"/>
        <v>0</v>
      </c>
      <c r="LO97" s="153">
        <f t="shared" si="530"/>
        <v>480.05</v>
      </c>
      <c r="LP97" s="153">
        <f t="shared" si="530"/>
        <v>756000</v>
      </c>
      <c r="LQ97" s="153">
        <f t="shared" si="530"/>
        <v>0</v>
      </c>
      <c r="LR97" s="153">
        <f t="shared" si="530"/>
        <v>66720</v>
      </c>
      <c r="LS97" s="153">
        <f t="shared" si="530"/>
        <v>-37044</v>
      </c>
      <c r="LT97" s="153">
        <f t="shared" si="530"/>
        <v>200700</v>
      </c>
      <c r="LU97" s="153">
        <f>SUM(LU98:LU101)</f>
        <v>477</v>
      </c>
      <c r="LV97" s="153">
        <f>SUM(LV98:LV101)</f>
        <v>408350.2</v>
      </c>
      <c r="LW97" s="236">
        <f>LK97+LL97+LM97+LN97+LO97+LP97+LQ97+LR97+LS97+LT97+LU97+LV97</f>
        <v>1395683.25</v>
      </c>
      <c r="LX97" s="236">
        <f t="shared" ref="LX97:MG97" si="531">SUM(LX98:LX101)</f>
        <v>380</v>
      </c>
      <c r="LY97" s="153">
        <f t="shared" si="531"/>
        <v>177.5</v>
      </c>
      <c r="LZ97" s="153">
        <f t="shared" si="531"/>
        <v>0</v>
      </c>
      <c r="MA97" s="153">
        <f t="shared" si="531"/>
        <v>0</v>
      </c>
      <c r="MB97" s="153">
        <f t="shared" si="531"/>
        <v>0</v>
      </c>
      <c r="MC97" s="153">
        <f t="shared" si="531"/>
        <v>0</v>
      </c>
      <c r="MD97" s="153">
        <f t="shared" si="531"/>
        <v>0</v>
      </c>
      <c r="ME97" s="153">
        <f t="shared" si="531"/>
        <v>0</v>
      </c>
      <c r="MF97" s="153">
        <f t="shared" si="531"/>
        <v>0</v>
      </c>
      <c r="MG97" s="153">
        <f t="shared" si="531"/>
        <v>0</v>
      </c>
      <c r="MH97" s="153">
        <f>SUM(MH98:MH101)</f>
        <v>0</v>
      </c>
      <c r="MI97" s="153">
        <f>SUM(MI98:MI101)</f>
        <v>0</v>
      </c>
      <c r="MJ97" s="202">
        <f>LX97+LY97+LZ97+MA97+MB97+MC97+MD97+ME97+MF97+MG97+MH97+MI97</f>
        <v>557.5</v>
      </c>
    </row>
    <row r="98" spans="1:348" ht="15.75" x14ac:dyDescent="0.25">
      <c r="A98" s="75">
        <v>7200</v>
      </c>
      <c r="B98" s="76"/>
      <c r="C98" s="77" t="s">
        <v>329</v>
      </c>
      <c r="D98" s="77" t="s">
        <v>59</v>
      </c>
      <c r="E98" s="154">
        <v>0</v>
      </c>
      <c r="F98" s="154">
        <v>0</v>
      </c>
      <c r="G98" s="154">
        <v>0</v>
      </c>
      <c r="H98" s="154">
        <v>0</v>
      </c>
      <c r="I98" s="154">
        <v>0</v>
      </c>
      <c r="J98" s="154">
        <v>0</v>
      </c>
      <c r="K98" s="154">
        <v>0</v>
      </c>
      <c r="L98" s="154">
        <v>0</v>
      </c>
      <c r="M98" s="154">
        <v>0</v>
      </c>
      <c r="N98" s="154">
        <v>0</v>
      </c>
      <c r="O98" s="154">
        <v>0</v>
      </c>
      <c r="P98" s="154">
        <v>0</v>
      </c>
      <c r="Q98" s="154">
        <v>0</v>
      </c>
      <c r="R98" s="154">
        <v>0</v>
      </c>
      <c r="S98" s="154">
        <v>0</v>
      </c>
      <c r="T98" s="154">
        <v>0</v>
      </c>
      <c r="U98" s="154">
        <v>0</v>
      </c>
      <c r="V98" s="154">
        <v>0</v>
      </c>
      <c r="W98" s="154">
        <f>K98+L98+M98+N98+O98+P98+Q98+R98+S98+T98+U98+V98</f>
        <v>0</v>
      </c>
      <c r="X98" s="154">
        <v>0</v>
      </c>
      <c r="Y98" s="154">
        <v>0</v>
      </c>
      <c r="Z98" s="154">
        <v>0</v>
      </c>
      <c r="AA98" s="154">
        <v>0</v>
      </c>
      <c r="AB98" s="154">
        <v>0</v>
      </c>
      <c r="AC98" s="154">
        <v>0</v>
      </c>
      <c r="AD98" s="154">
        <v>0</v>
      </c>
      <c r="AE98" s="154">
        <v>0</v>
      </c>
      <c r="AF98" s="154">
        <v>0</v>
      </c>
      <c r="AG98" s="154">
        <v>0</v>
      </c>
      <c r="AH98" s="154">
        <v>0</v>
      </c>
      <c r="AI98" s="154">
        <v>0</v>
      </c>
      <c r="AJ98" s="154">
        <f>X98+Y98+Z98+AA98+AB98+AC98+AD98+AE98+AF98+AG98+AH98+AI98</f>
        <v>0</v>
      </c>
      <c r="AK98" s="154">
        <v>0</v>
      </c>
      <c r="AL98" s="154">
        <v>0</v>
      </c>
      <c r="AM98" s="154">
        <v>0</v>
      </c>
      <c r="AN98" s="154">
        <v>68836.588215656811</v>
      </c>
      <c r="AO98" s="154">
        <v>0</v>
      </c>
      <c r="AP98" s="154">
        <v>0</v>
      </c>
      <c r="AQ98" s="154">
        <v>0</v>
      </c>
      <c r="AR98" s="154">
        <v>0</v>
      </c>
      <c r="AS98" s="154">
        <v>0</v>
      </c>
      <c r="AT98" s="154">
        <v>0</v>
      </c>
      <c r="AU98" s="154">
        <v>0</v>
      </c>
      <c r="AV98" s="154">
        <v>31096.644967451179</v>
      </c>
      <c r="AW98" s="154">
        <f>AK98+AL98+AM98+AN98+AO98+AP98+AQ98+AR98+AS98+AT98+AU98+AV98</f>
        <v>99933.233183107994</v>
      </c>
      <c r="AX98" s="154">
        <v>5164.9547237522956</v>
      </c>
      <c r="AY98" s="154">
        <v>2513.916499749625</v>
      </c>
      <c r="AZ98" s="154">
        <v>5354.5895927224165</v>
      </c>
      <c r="BA98" s="154">
        <v>8403.1979218828255</v>
      </c>
      <c r="BB98" s="154">
        <v>12553.389876481389</v>
      </c>
      <c r="BC98" s="154">
        <v>2534.34672842597</v>
      </c>
      <c r="BD98" s="154">
        <v>2970.6803955933919</v>
      </c>
      <c r="BE98" s="154">
        <v>7357.270697713243</v>
      </c>
      <c r="BF98" s="154">
        <v>2633.9294358203892</v>
      </c>
      <c r="BG98" s="154">
        <v>18519.4458354198</v>
      </c>
      <c r="BH98" s="154">
        <v>2843.2225421465555</v>
      </c>
      <c r="BI98" s="154">
        <v>67662.465156067425</v>
      </c>
      <c r="BJ98" s="154">
        <f>AX98+AY98+AZ98+BA98+BB98+BC98+BD98+BE98+BF98+BG98+BH98+BI98</f>
        <v>138511.40940577531</v>
      </c>
      <c r="BK98" s="154">
        <v>6066.3495242864301</v>
      </c>
      <c r="BL98" s="154">
        <v>6753.4122016357869</v>
      </c>
      <c r="BM98" s="154">
        <v>3098.3610832916042</v>
      </c>
      <c r="BN98" s="154">
        <v>7131.1210565848787</v>
      </c>
      <c r="BO98" s="154">
        <v>5025.6712151560678</v>
      </c>
      <c r="BP98" s="154">
        <v>2863.085670171924</v>
      </c>
      <c r="BQ98" s="154">
        <v>8572.5473627107331</v>
      </c>
      <c r="BR98" s="154">
        <v>7582.5356785177764</v>
      </c>
      <c r="BS98" s="154">
        <v>6217.2293857452814</v>
      </c>
      <c r="BT98" s="154">
        <v>34873.017234184619</v>
      </c>
      <c r="BU98" s="154">
        <v>2392.1292355199321</v>
      </c>
      <c r="BV98" s="154">
        <v>266955.69128693047</v>
      </c>
      <c r="BW98" s="154">
        <f>BK98+BL98+BM98+BN98+BO98+BP98+BQ98+BR98+BS98+BT98+BU98+BV98</f>
        <v>357531.15093473549</v>
      </c>
      <c r="BX98" s="154">
        <v>2252.8620013353366</v>
      </c>
      <c r="BY98" s="154">
        <v>2206.2170338841593</v>
      </c>
      <c r="BZ98" s="154">
        <v>4441.3447254214652</v>
      </c>
      <c r="CA98" s="154">
        <v>46230.506760140219</v>
      </c>
      <c r="CB98" s="154">
        <v>5203.5296695042507</v>
      </c>
      <c r="CC98" s="154">
        <v>3888.8993907528029</v>
      </c>
      <c r="CD98" s="154">
        <v>4695.0669754631963</v>
      </c>
      <c r="CE98" s="154">
        <v>3510.0269153730605</v>
      </c>
      <c r="CF98" s="154">
        <v>7560.2386913703895</v>
      </c>
      <c r="CG98" s="154">
        <v>13524.278793189778</v>
      </c>
      <c r="CH98" s="154">
        <v>28547.301160073454</v>
      </c>
      <c r="CI98" s="154">
        <v>219046.95234518446</v>
      </c>
      <c r="CJ98" s="154">
        <f>BX98+BY98+BZ98+CA98+CB98+CC98+CD98+CE98+CF98+CG98+CH98+CI98</f>
        <v>341107.22446169262</v>
      </c>
      <c r="CK98" s="154">
        <v>3908.1975045902191</v>
      </c>
      <c r="CL98" s="154">
        <v>69411.0993573694</v>
      </c>
      <c r="CM98" s="154">
        <v>3749.686404606899</v>
      </c>
      <c r="CN98" s="154">
        <v>6636.8045818728233</v>
      </c>
      <c r="CO98" s="154">
        <v>28434.318143882494</v>
      </c>
      <c r="CP98" s="154">
        <v>2090.6359539308964</v>
      </c>
      <c r="CQ98" s="154">
        <v>10393.694708729761</v>
      </c>
      <c r="CR98" s="154">
        <v>2270.0717743281589</v>
      </c>
      <c r="CS98" s="154">
        <v>1431.3136371223502</v>
      </c>
      <c r="CT98" s="154">
        <v>-128325.82206643297</v>
      </c>
      <c r="CU98" s="154">
        <v>146131.69754631948</v>
      </c>
      <c r="CV98" s="154">
        <v>4121.9199632782384</v>
      </c>
      <c r="CW98" s="154">
        <f>CK98+CL98+CM98+CN98+CO98+CP98+CQ98+CR98+CS98+CT98+CU98+CV98</f>
        <v>150253.61750959774</v>
      </c>
      <c r="CX98" s="154">
        <v>155073.73005341348</v>
      </c>
      <c r="CY98" s="154">
        <v>43087.17714071105</v>
      </c>
      <c r="CZ98" s="154">
        <v>4941.805207811718</v>
      </c>
      <c r="DA98" s="154">
        <v>1973.57202470371</v>
      </c>
      <c r="DB98" s="154">
        <v>25416.415665164423</v>
      </c>
      <c r="DC98" s="154">
        <v>2080.7538390919772</v>
      </c>
      <c r="DD98" s="154">
        <v>8909.4172508763149</v>
      </c>
      <c r="DE98" s="154">
        <v>26816.699424136212</v>
      </c>
      <c r="DF98" s="154">
        <v>132475.51877816726</v>
      </c>
      <c r="DG98" s="154">
        <v>2079.7106075780089</v>
      </c>
      <c r="DH98" s="154">
        <v>79498.391670839599</v>
      </c>
      <c r="DI98" s="154">
        <v>27040.192997830116</v>
      </c>
      <c r="DJ98" s="154">
        <f>CX98+CY98+CZ98+DA98+DB98+DC98+DD98+DE98+DF98+DG98+DH98+DI98</f>
        <v>509393.38466032385</v>
      </c>
      <c r="DK98" s="154">
        <v>87286.34138708064</v>
      </c>
      <c r="DL98" s="154">
        <v>137722.72930228678</v>
      </c>
      <c r="DM98" s="154">
        <v>5043.4937823401524</v>
      </c>
      <c r="DN98" s="154">
        <v>112707.45639292274</v>
      </c>
      <c r="DO98" s="154">
        <v>6209.8516524786937</v>
      </c>
      <c r="DP98" s="154">
        <v>126508.91441328661</v>
      </c>
      <c r="DQ98" s="154">
        <v>982.95501585713396</v>
      </c>
      <c r="DR98" s="154">
        <v>1669.0988566182359</v>
      </c>
      <c r="DS98" s="154">
        <v>1878.0426890335752</v>
      </c>
      <c r="DT98" s="154">
        <v>83734.62631447168</v>
      </c>
      <c r="DU98" s="154">
        <v>30240.399474211372</v>
      </c>
      <c r="DV98" s="154">
        <v>7504.9526372892433</v>
      </c>
      <c r="DW98" s="154">
        <f>DK98+DL98+DM98+DN98+DO98+DP98+DQ98+DR98+DS98+DT98+DU98+DV98</f>
        <v>601488.86191787687</v>
      </c>
      <c r="DX98" s="154">
        <v>1369.99</v>
      </c>
      <c r="DY98" s="154">
        <v>1861.15</v>
      </c>
      <c r="DZ98" s="154">
        <v>1924.26</v>
      </c>
      <c r="EA98" s="154">
        <v>1499.89</v>
      </c>
      <c r="EB98" s="154">
        <v>2083.02</v>
      </c>
      <c r="EC98" s="154">
        <v>1616.23</v>
      </c>
      <c r="ED98" s="154">
        <v>200279.64</v>
      </c>
      <c r="EE98" s="154">
        <v>1497.6700000000128</v>
      </c>
      <c r="EF98" s="154">
        <v>27929.18</v>
      </c>
      <c r="EG98" s="154">
        <v>2045.3500000000058</v>
      </c>
      <c r="EH98" s="154">
        <v>1769.2900000000081</v>
      </c>
      <c r="EI98" s="154">
        <v>1773.9599999999919</v>
      </c>
      <c r="EJ98" s="154">
        <f>DX98+DY98+DZ98+EA98+EB98+EC98+ED98+EE98+EF98+EG98+EH98+EI98</f>
        <v>245649.63000000003</v>
      </c>
      <c r="EK98" s="154">
        <v>85359.39</v>
      </c>
      <c r="EL98" s="154">
        <v>1954.34</v>
      </c>
      <c r="EM98" s="154">
        <v>1570.56</v>
      </c>
      <c r="EN98" s="154">
        <v>2621.64</v>
      </c>
      <c r="EO98" s="154">
        <v>96317.79</v>
      </c>
      <c r="EP98" s="154">
        <v>1465.8500000000058</v>
      </c>
      <c r="EQ98" s="154">
        <v>1417</v>
      </c>
      <c r="ER98" s="154">
        <v>1566.7699999999895</v>
      </c>
      <c r="ES98" s="154">
        <v>1936.7600000000093</v>
      </c>
      <c r="ET98" s="154">
        <v>1962.6999999999825</v>
      </c>
      <c r="EU98" s="154">
        <v>1388.4500000000116</v>
      </c>
      <c r="EV98" s="154">
        <v>3149.5</v>
      </c>
      <c r="EW98" s="154">
        <f>EK98+EL98+EM98+EN98+EO98+EP98+EQ98+ER98+ES98+ET98+EU98+EV98</f>
        <v>200710.74999999997</v>
      </c>
      <c r="EX98" s="154">
        <v>1094.83</v>
      </c>
      <c r="EY98" s="154">
        <v>1458.69</v>
      </c>
      <c r="EZ98" s="154">
        <v>1554.19</v>
      </c>
      <c r="FA98" s="154">
        <v>1391.27</v>
      </c>
      <c r="FB98" s="154">
        <v>1195.6500000000001</v>
      </c>
      <c r="FC98" s="154">
        <v>1470.25</v>
      </c>
      <c r="FD98" s="154">
        <v>1369.25</v>
      </c>
      <c r="FE98" s="154">
        <v>1289.98</v>
      </c>
      <c r="FF98" s="154">
        <v>1502.23</v>
      </c>
      <c r="FG98" s="154">
        <v>1067.7</v>
      </c>
      <c r="FH98" s="154">
        <v>4167.59</v>
      </c>
      <c r="FI98" s="154">
        <v>1458.09</v>
      </c>
      <c r="FJ98" s="154">
        <f>EX98+EY98+EZ98+FA98+FB98+FC98+FD98+FE98+FF98+FG98+FH98+FI98</f>
        <v>19019.719999999998</v>
      </c>
      <c r="FK98" s="154">
        <v>1435.98</v>
      </c>
      <c r="FL98" s="154">
        <v>1085.48</v>
      </c>
      <c r="FM98" s="154">
        <v>1477.07</v>
      </c>
      <c r="FN98" s="154">
        <v>3299.58</v>
      </c>
      <c r="FO98" s="154">
        <v>1343.81</v>
      </c>
      <c r="FP98" s="154">
        <v>1754.97</v>
      </c>
      <c r="FQ98" s="154">
        <v>1270.67</v>
      </c>
      <c r="FR98" s="154">
        <v>1278.42</v>
      </c>
      <c r="FS98" s="154">
        <v>1765.89</v>
      </c>
      <c r="FT98" s="154">
        <v>1113.33</v>
      </c>
      <c r="FU98" s="154">
        <v>1202.3</v>
      </c>
      <c r="FV98" s="154">
        <v>1243.94</v>
      </c>
      <c r="FW98" s="154">
        <f>FK98+FL98+FM98+FN98+FO98+FP98+FQ98+FR98+FS98+FT98+FU98+FV98</f>
        <v>18271.439999999999</v>
      </c>
      <c r="FX98" s="154">
        <v>1000.35</v>
      </c>
      <c r="FY98" s="154">
        <v>1230.05</v>
      </c>
      <c r="FZ98" s="154">
        <v>1309.4000000000001</v>
      </c>
      <c r="GA98" s="154">
        <v>1174.46</v>
      </c>
      <c r="GB98" s="154">
        <v>1207.51</v>
      </c>
      <c r="GC98" s="154">
        <v>1251.74</v>
      </c>
      <c r="GD98" s="154">
        <v>1135.55</v>
      </c>
      <c r="GE98" s="154">
        <v>1147.6500000000001</v>
      </c>
      <c r="GF98" s="154">
        <v>1258.31</v>
      </c>
      <c r="GG98" s="154">
        <v>1154.01</v>
      </c>
      <c r="GH98" s="154">
        <v>1244.8900000000001</v>
      </c>
      <c r="GI98" s="154">
        <v>1188.81</v>
      </c>
      <c r="GJ98" s="154">
        <f>FY98+FZ98+GA98+GB98+GC98+GD98+GE98+GF98+GH98+GG98+GI98+FX98</f>
        <v>14302.73</v>
      </c>
      <c r="GK98" s="154">
        <v>1206.67</v>
      </c>
      <c r="GL98" s="154">
        <v>653.99</v>
      </c>
      <c r="GM98" s="154">
        <v>582.23</v>
      </c>
      <c r="GN98" s="154">
        <v>518.59</v>
      </c>
      <c r="GO98" s="154">
        <v>516.24</v>
      </c>
      <c r="GP98" s="154">
        <v>412.01</v>
      </c>
      <c r="GQ98" s="154">
        <v>616.33000000000004</v>
      </c>
      <c r="GR98" s="154">
        <v>542.41999999999916</v>
      </c>
      <c r="GS98" s="154">
        <v>422.81</v>
      </c>
      <c r="GT98" s="154">
        <v>399.65</v>
      </c>
      <c r="GU98" s="154">
        <v>446.25</v>
      </c>
      <c r="GV98" s="154">
        <v>537.79999999999995</v>
      </c>
      <c r="GW98" s="154">
        <f>GK98+GL98+GM98+GN98+GO98+GP98+GQ98+GR98+GS98+GT98+GU98+GV98</f>
        <v>6854.99</v>
      </c>
      <c r="GX98" s="154">
        <v>706.58</v>
      </c>
      <c r="GY98" s="154">
        <v>535.09</v>
      </c>
      <c r="GZ98" s="154">
        <v>350.3599999999999</v>
      </c>
      <c r="HA98" s="154">
        <v>543.29000000000019</v>
      </c>
      <c r="HB98" s="154">
        <v>316.48</v>
      </c>
      <c r="HC98" s="154">
        <v>897.64999999999964</v>
      </c>
      <c r="HD98" s="154">
        <v>294.98</v>
      </c>
      <c r="HE98" s="154">
        <v>345.51000000000022</v>
      </c>
      <c r="HF98" s="154">
        <v>442.32000000000016</v>
      </c>
      <c r="HG98" s="154">
        <v>333.5</v>
      </c>
      <c r="HH98" s="154">
        <v>186.07999999999993</v>
      </c>
      <c r="HI98" s="154">
        <v>161.38000000000011</v>
      </c>
      <c r="HJ98" s="154">
        <f>GX98+GY98+GZ98+HA98+HB98+HC98+HD98+HE98+HF98+HG98+HH98+HI98</f>
        <v>5113.22</v>
      </c>
      <c r="HK98" s="154">
        <v>237.81</v>
      </c>
      <c r="HL98" s="154">
        <v>53.519999999999982</v>
      </c>
      <c r="HM98" s="154">
        <v>17.160000000000025</v>
      </c>
      <c r="HN98" s="154">
        <v>17.509999999999991</v>
      </c>
      <c r="HO98" s="154">
        <v>16.810000000000002</v>
      </c>
      <c r="HP98" s="154">
        <v>152.12</v>
      </c>
      <c r="HQ98" s="154">
        <v>17.160000000000025</v>
      </c>
      <c r="HR98" s="154">
        <v>34.319999999999936</v>
      </c>
      <c r="HS98" s="154">
        <v>17.160000000000082</v>
      </c>
      <c r="HT98" s="154">
        <v>17.159999999999968</v>
      </c>
      <c r="HU98" s="154">
        <v>17.159999999999968</v>
      </c>
      <c r="HV98" s="154">
        <v>17.159999999999968</v>
      </c>
      <c r="HW98" s="154">
        <f>HK98+HL98+HM98+HN98+HO98+HP98+HQ98+HR98+HS98+HT98+HU98+HV98</f>
        <v>615.04999999999995</v>
      </c>
      <c r="HX98" s="154">
        <v>17.16</v>
      </c>
      <c r="HY98" s="154">
        <v>17.16</v>
      </c>
      <c r="HZ98" s="154">
        <v>17.159999999999997</v>
      </c>
      <c r="IA98" s="154">
        <v>17.160000000000004</v>
      </c>
      <c r="IB98" s="154">
        <v>17.159999999999997</v>
      </c>
      <c r="IC98" s="154">
        <v>17.159999999999997</v>
      </c>
      <c r="ID98" s="154">
        <v>17.160000000000011</v>
      </c>
      <c r="IE98" s="154">
        <v>17.159999999999997</v>
      </c>
      <c r="IF98" s="154">
        <v>17.159999999999997</v>
      </c>
      <c r="IG98" s="154">
        <v>0</v>
      </c>
      <c r="IH98" s="154">
        <v>34.319999999999993</v>
      </c>
      <c r="II98" s="154">
        <v>17.159999999999997</v>
      </c>
      <c r="IJ98" s="154">
        <f>HX98+HY98+HZ98+IA98+IB98+IC98+ID98+IE98+IF98+IG98+IH98+II98</f>
        <v>205.92</v>
      </c>
      <c r="IK98" s="154">
        <v>17.16</v>
      </c>
      <c r="IL98" s="154">
        <v>0</v>
      </c>
      <c r="IM98" s="154">
        <v>34.319999999999993</v>
      </c>
      <c r="IN98" s="154">
        <v>17.160000000000004</v>
      </c>
      <c r="IO98" s="154">
        <v>17.159999999999997</v>
      </c>
      <c r="IP98" s="154">
        <v>17.159999999999997</v>
      </c>
      <c r="IQ98" s="154">
        <v>17.550000000000011</v>
      </c>
      <c r="IR98" s="154">
        <v>32200</v>
      </c>
      <c r="IS98" s="154">
        <v>0</v>
      </c>
      <c r="IT98" s="154">
        <v>131000.00000000001</v>
      </c>
      <c r="IU98" s="154">
        <v>101230</v>
      </c>
      <c r="IV98" s="154">
        <v>0</v>
      </c>
      <c r="IW98" s="154">
        <f>IK98+IL98+IM98+IN98+IO98+IP98+IQ98+IR98+IS98+IT98+IU98+IV98</f>
        <v>264550.51</v>
      </c>
      <c r="IX98" s="154">
        <v>0</v>
      </c>
      <c r="IY98" s="154">
        <v>3675</v>
      </c>
      <c r="IZ98" s="154">
        <v>126921</v>
      </c>
      <c r="JA98" s="154">
        <v>0</v>
      </c>
      <c r="JB98" s="154">
        <v>0</v>
      </c>
      <c r="JC98" s="154">
        <v>0</v>
      </c>
      <c r="JD98" s="154">
        <v>0</v>
      </c>
      <c r="JE98" s="154">
        <v>0</v>
      </c>
      <c r="JF98" s="154">
        <v>0</v>
      </c>
      <c r="JG98" s="154">
        <v>0</v>
      </c>
      <c r="JH98" s="154">
        <v>0</v>
      </c>
      <c r="JI98" s="154">
        <v>0</v>
      </c>
      <c r="JJ98" s="154">
        <f>IX98+IY98+IZ98+JA98+JB98+JC98+JD98+JE98+JF98+JG98+JH98+JI98</f>
        <v>130596</v>
      </c>
      <c r="JK98" s="154">
        <v>759.95</v>
      </c>
      <c r="JL98" s="154">
        <v>66064</v>
      </c>
      <c r="JM98" s="154">
        <v>0</v>
      </c>
      <c r="JN98" s="154">
        <v>89250.000000000015</v>
      </c>
      <c r="JO98" s="154">
        <v>0</v>
      </c>
      <c r="JP98" s="154">
        <v>0</v>
      </c>
      <c r="JQ98" s="154">
        <v>0</v>
      </c>
      <c r="JR98" s="154">
        <v>0</v>
      </c>
      <c r="JS98" s="154">
        <v>0</v>
      </c>
      <c r="JT98" s="154">
        <v>0</v>
      </c>
      <c r="JU98" s="154">
        <v>0</v>
      </c>
      <c r="JV98" s="154">
        <v>0</v>
      </c>
      <c r="JW98" s="237">
        <f>JK98+JL98+JM98+JN98+JO98+JP98+JQ98+JR98+JS98+JT98+JU98+JV98</f>
        <v>156073.95000000001</v>
      </c>
      <c r="JX98" s="237">
        <v>0</v>
      </c>
      <c r="JY98" s="154">
        <v>0</v>
      </c>
      <c r="JZ98" s="154">
        <v>6060</v>
      </c>
      <c r="KA98" s="154">
        <v>0</v>
      </c>
      <c r="KB98" s="154">
        <v>12141</v>
      </c>
      <c r="KC98" s="154">
        <v>75572</v>
      </c>
      <c r="KD98" s="154">
        <v>42409</v>
      </c>
      <c r="KE98" s="154">
        <v>0</v>
      </c>
      <c r="KF98" s="154">
        <v>0</v>
      </c>
      <c r="KG98" s="154">
        <v>62721.299999999988</v>
      </c>
      <c r="KH98" s="154">
        <v>0</v>
      </c>
      <c r="KI98" s="154">
        <v>381894.41</v>
      </c>
      <c r="KJ98" s="237">
        <f>JX98+JY98+JZ98+KA98+KB98+KC98+KD98+KE98+KF98+KG98+KH98+KI98</f>
        <v>580797.71</v>
      </c>
      <c r="KK98" s="237">
        <v>0</v>
      </c>
      <c r="KL98" s="154">
        <v>0</v>
      </c>
      <c r="KM98" s="154">
        <v>0</v>
      </c>
      <c r="KN98" s="154">
        <v>0</v>
      </c>
      <c r="KO98" s="154">
        <v>0</v>
      </c>
      <c r="KP98" s="154">
        <v>0</v>
      </c>
      <c r="KQ98" s="154">
        <v>0</v>
      </c>
      <c r="KR98" s="154">
        <v>0</v>
      </c>
      <c r="KS98" s="154">
        <v>0</v>
      </c>
      <c r="KT98" s="154">
        <v>0</v>
      </c>
      <c r="KU98" s="154">
        <v>0</v>
      </c>
      <c r="KV98" s="154">
        <v>0</v>
      </c>
      <c r="KW98" s="237">
        <f>KK98+KL98+KM98+KN98+KO98+KP98+KQ98+KR98+KS98+KT98+KU98+KV98</f>
        <v>0</v>
      </c>
      <c r="KX98" s="237">
        <v>0</v>
      </c>
      <c r="KY98" s="154">
        <v>0</v>
      </c>
      <c r="KZ98" s="154">
        <v>127500</v>
      </c>
      <c r="LA98" s="154">
        <v>0</v>
      </c>
      <c r="LB98" s="154">
        <v>75500</v>
      </c>
      <c r="LC98" s="154">
        <v>68500</v>
      </c>
      <c r="LD98" s="154">
        <v>0</v>
      </c>
      <c r="LE98" s="154">
        <v>0</v>
      </c>
      <c r="LF98" s="154">
        <v>0</v>
      </c>
      <c r="LG98" s="154">
        <v>3400</v>
      </c>
      <c r="LH98" s="154">
        <v>35100</v>
      </c>
      <c r="LI98" s="154">
        <v>154000</v>
      </c>
      <c r="LJ98" s="237">
        <f>KX98+KY98+KZ98+LA98+LB98+LC98+LD98+LE98+LF98+LG98+LH98+LI98</f>
        <v>464000</v>
      </c>
      <c r="LK98" s="237">
        <v>0</v>
      </c>
      <c r="LL98" s="154">
        <v>0</v>
      </c>
      <c r="LM98" s="154">
        <v>0</v>
      </c>
      <c r="LN98" s="154">
        <v>0</v>
      </c>
      <c r="LO98" s="154">
        <v>480.05</v>
      </c>
      <c r="LP98" s="154">
        <v>756000</v>
      </c>
      <c r="LQ98" s="154">
        <v>0</v>
      </c>
      <c r="LR98" s="154">
        <v>66720</v>
      </c>
      <c r="LS98" s="154">
        <v>-44420</v>
      </c>
      <c r="LT98" s="154">
        <v>200700</v>
      </c>
      <c r="LU98" s="154">
        <v>0</v>
      </c>
      <c r="LV98" s="154">
        <v>402460</v>
      </c>
      <c r="LW98" s="237">
        <f>LK98+LL98+LM98+LN98+LO98+LP98+LQ98+LR98+LS98+LT98+LU98+LV98</f>
        <v>1381940.05</v>
      </c>
      <c r="LX98" s="237">
        <v>0</v>
      </c>
      <c r="LY98" s="154">
        <v>0</v>
      </c>
      <c r="LZ98" s="154">
        <v>0</v>
      </c>
      <c r="MA98" s="154">
        <v>0</v>
      </c>
      <c r="MB98" s="154">
        <v>0</v>
      </c>
      <c r="MC98" s="154">
        <v>0</v>
      </c>
      <c r="MD98" s="154">
        <v>0</v>
      </c>
      <c r="ME98" s="154">
        <v>0</v>
      </c>
      <c r="MF98" s="154">
        <v>0</v>
      </c>
      <c r="MG98" s="154">
        <v>0</v>
      </c>
      <c r="MH98" s="154">
        <v>0</v>
      </c>
      <c r="MI98" s="154">
        <v>0</v>
      </c>
      <c r="MJ98" s="203">
        <f>LX98+LY98+LZ98+MA98+MB98+MC98+MD98+ME98+MF98+MG98+MH98+MI98</f>
        <v>0</v>
      </c>
    </row>
    <row r="99" spans="1:348" ht="15.75" x14ac:dyDescent="0.25">
      <c r="A99" s="75">
        <v>7201</v>
      </c>
      <c r="B99" s="76"/>
      <c r="C99" s="77" t="s">
        <v>330</v>
      </c>
      <c r="D99" s="77" t="s">
        <v>60</v>
      </c>
      <c r="E99" s="154">
        <v>0</v>
      </c>
      <c r="F99" s="154">
        <v>0</v>
      </c>
      <c r="G99" s="154">
        <v>0</v>
      </c>
      <c r="H99" s="154">
        <v>0</v>
      </c>
      <c r="I99" s="154">
        <v>0</v>
      </c>
      <c r="J99" s="154">
        <v>0</v>
      </c>
      <c r="K99" s="154">
        <v>0</v>
      </c>
      <c r="L99" s="154">
        <v>0</v>
      </c>
      <c r="M99" s="154">
        <v>0</v>
      </c>
      <c r="N99" s="154">
        <v>0</v>
      </c>
      <c r="O99" s="154">
        <v>0</v>
      </c>
      <c r="P99" s="154">
        <v>0</v>
      </c>
      <c r="Q99" s="154">
        <v>0</v>
      </c>
      <c r="R99" s="154">
        <v>0</v>
      </c>
      <c r="S99" s="154">
        <v>0</v>
      </c>
      <c r="T99" s="154">
        <v>0</v>
      </c>
      <c r="U99" s="154">
        <v>0</v>
      </c>
      <c r="V99" s="154">
        <v>0</v>
      </c>
      <c r="W99" s="154">
        <f>K99+L99+M99+N99+O99+P99+Q99+R99+S99+T99+U99+V99</f>
        <v>0</v>
      </c>
      <c r="X99" s="154">
        <v>0</v>
      </c>
      <c r="Y99" s="154">
        <v>0</v>
      </c>
      <c r="Z99" s="154">
        <v>0</v>
      </c>
      <c r="AA99" s="154">
        <v>0</v>
      </c>
      <c r="AB99" s="154">
        <v>0</v>
      </c>
      <c r="AC99" s="154">
        <v>0</v>
      </c>
      <c r="AD99" s="154">
        <v>0</v>
      </c>
      <c r="AE99" s="154">
        <v>0</v>
      </c>
      <c r="AF99" s="154">
        <v>0</v>
      </c>
      <c r="AG99" s="154">
        <v>0</v>
      </c>
      <c r="AH99" s="154">
        <v>0</v>
      </c>
      <c r="AI99" s="154">
        <v>0</v>
      </c>
      <c r="AJ99" s="154">
        <f>X99+Y99+Z99+AA99+AB99+AC99+AD99+AE99+AF99+AG99+AH99+AI99</f>
        <v>0</v>
      </c>
      <c r="AK99" s="154">
        <v>2453.6805207811717</v>
      </c>
      <c r="AL99" s="154">
        <v>0</v>
      </c>
      <c r="AM99" s="154">
        <v>0</v>
      </c>
      <c r="AN99" s="154">
        <v>0</v>
      </c>
      <c r="AO99" s="154">
        <v>0</v>
      </c>
      <c r="AP99" s="154">
        <v>0</v>
      </c>
      <c r="AQ99" s="154">
        <v>18319.145384743784</v>
      </c>
      <c r="AR99" s="154">
        <v>0</v>
      </c>
      <c r="AS99" s="154">
        <v>0</v>
      </c>
      <c r="AT99" s="154">
        <v>-999.39826406275961</v>
      </c>
      <c r="AU99" s="154">
        <v>-879.47045568352348</v>
      </c>
      <c r="AV99" s="154">
        <v>5613.6375396427966</v>
      </c>
      <c r="AW99" s="154">
        <f>AK99+AL99+AM99+AN99+AO99+AP99+AQ99+AR99+AS99+AT99+AU99+AV99</f>
        <v>24507.59472542147</v>
      </c>
      <c r="AX99" s="154">
        <v>0</v>
      </c>
      <c r="AY99" s="154">
        <v>0</v>
      </c>
      <c r="AZ99" s="154">
        <v>2336.8385912201638</v>
      </c>
      <c r="BA99" s="154">
        <v>0</v>
      </c>
      <c r="BB99" s="154">
        <v>0</v>
      </c>
      <c r="BC99" s="154">
        <v>0</v>
      </c>
      <c r="BD99" s="154">
        <v>0</v>
      </c>
      <c r="BE99" s="154">
        <v>0</v>
      </c>
      <c r="BF99" s="154">
        <v>0</v>
      </c>
      <c r="BG99" s="154">
        <v>0</v>
      </c>
      <c r="BH99" s="154">
        <v>13816.242572191622</v>
      </c>
      <c r="BI99" s="154">
        <v>2670.5292522116515</v>
      </c>
      <c r="BJ99" s="154">
        <f>AX99+AY99+AZ99+BA99+BB99+BC99+BD99+BE99+BF99+BG99+BH99+BI99</f>
        <v>18823.610415623436</v>
      </c>
      <c r="BK99" s="154">
        <v>0</v>
      </c>
      <c r="BL99" s="154">
        <v>0</v>
      </c>
      <c r="BM99" s="154">
        <v>0</v>
      </c>
      <c r="BN99" s="154">
        <v>0</v>
      </c>
      <c r="BO99" s="154">
        <v>0</v>
      </c>
      <c r="BP99" s="154">
        <v>0</v>
      </c>
      <c r="BQ99" s="154">
        <v>0</v>
      </c>
      <c r="BR99" s="154">
        <v>12721.227925221167</v>
      </c>
      <c r="BS99" s="154">
        <v>5598.6757636454658</v>
      </c>
      <c r="BT99" s="154">
        <v>0</v>
      </c>
      <c r="BU99" s="154">
        <v>0</v>
      </c>
      <c r="BV99" s="154">
        <v>6.259389115262677E-4</v>
      </c>
      <c r="BW99" s="154">
        <f>BK99+BL99+BM99+BN99+BO99+BP99+BQ99+BR99+BS99+BT99+BU99+BV99</f>
        <v>18319.904314805543</v>
      </c>
      <c r="BX99" s="154">
        <v>0</v>
      </c>
      <c r="BY99" s="154">
        <v>0</v>
      </c>
      <c r="BZ99" s="154">
        <v>0</v>
      </c>
      <c r="CA99" s="154">
        <v>0</v>
      </c>
      <c r="CB99" s="154">
        <v>0</v>
      </c>
      <c r="CC99" s="154">
        <v>0</v>
      </c>
      <c r="CD99" s="154">
        <v>0</v>
      </c>
      <c r="CE99" s="154">
        <v>0</v>
      </c>
      <c r="CF99" s="154">
        <v>0</v>
      </c>
      <c r="CG99" s="154">
        <v>0</v>
      </c>
      <c r="CH99" s="154">
        <v>0</v>
      </c>
      <c r="CI99" s="154">
        <v>0</v>
      </c>
      <c r="CJ99" s="154">
        <f>BX99+BY99+BZ99+CA99+CB99+CC99+CD99+CE99+CF99+CG99+CH99+CI99</f>
        <v>0</v>
      </c>
      <c r="CK99" s="154">
        <v>0</v>
      </c>
      <c r="CL99" s="154">
        <v>0</v>
      </c>
      <c r="CM99" s="154">
        <v>0</v>
      </c>
      <c r="CN99" s="154">
        <v>0</v>
      </c>
      <c r="CO99" s="154">
        <v>0</v>
      </c>
      <c r="CP99" s="154">
        <v>0</v>
      </c>
      <c r="CQ99" s="154">
        <v>0</v>
      </c>
      <c r="CR99" s="154">
        <v>79.285595059255556</v>
      </c>
      <c r="CS99" s="154">
        <v>9760.4740443999326</v>
      </c>
      <c r="CT99" s="154">
        <v>145459.85645134369</v>
      </c>
      <c r="CU99" s="154">
        <v>-145459.85645134369</v>
      </c>
      <c r="CV99" s="154">
        <v>15057.145509931563</v>
      </c>
      <c r="CW99" s="154">
        <f>CK99+CL99+CM99+CN99+CO99+CP99+CQ99+CR99+CS99+CT99+CU99+CV99</f>
        <v>24896.905149390761</v>
      </c>
      <c r="CX99" s="154">
        <v>0</v>
      </c>
      <c r="CY99" s="154">
        <v>0</v>
      </c>
      <c r="CZ99" s="154">
        <v>0</v>
      </c>
      <c r="DA99" s="154">
        <v>0</v>
      </c>
      <c r="DB99" s="154">
        <v>0</v>
      </c>
      <c r="DC99" s="154">
        <v>0</v>
      </c>
      <c r="DD99" s="154">
        <v>0</v>
      </c>
      <c r="DE99" s="154">
        <v>0</v>
      </c>
      <c r="DF99" s="154">
        <v>0</v>
      </c>
      <c r="DG99" s="154">
        <v>0</v>
      </c>
      <c r="DH99" s="154">
        <v>0</v>
      </c>
      <c r="DI99" s="154">
        <v>11301.674720413954</v>
      </c>
      <c r="DJ99" s="154">
        <f>CX99+CY99+CZ99+DA99+DB99+DC99+DD99+DE99+DF99+DG99+DH99+DI99</f>
        <v>11301.674720413954</v>
      </c>
      <c r="DK99" s="154">
        <v>0</v>
      </c>
      <c r="DL99" s="154">
        <v>0</v>
      </c>
      <c r="DM99" s="154">
        <v>799.81084126189296</v>
      </c>
      <c r="DN99" s="154">
        <v>0</v>
      </c>
      <c r="DO99" s="154">
        <v>0</v>
      </c>
      <c r="DP99" s="154">
        <v>2858.45434818895</v>
      </c>
      <c r="DQ99" s="154">
        <v>-2858.45434818895</v>
      </c>
      <c r="DR99" s="154">
        <v>0</v>
      </c>
      <c r="DS99" s="154">
        <v>0</v>
      </c>
      <c r="DT99" s="154">
        <v>0</v>
      </c>
      <c r="DU99" s="154">
        <v>7998.1082457018856</v>
      </c>
      <c r="DV99" s="154">
        <v>7476.4925304623594</v>
      </c>
      <c r="DW99" s="154">
        <f>DK99+DL99+DM99+DN99+DO99+DP99+DQ99+DR99+DS99+DT99+DU99+DV99</f>
        <v>16274.411617426138</v>
      </c>
      <c r="DX99" s="154">
        <v>0</v>
      </c>
      <c r="DY99" s="154">
        <v>0</v>
      </c>
      <c r="DZ99" s="154">
        <v>0</v>
      </c>
      <c r="EA99" s="154">
        <v>0</v>
      </c>
      <c r="EB99" s="154">
        <v>0</v>
      </c>
      <c r="EC99" s="154">
        <v>0</v>
      </c>
      <c r="ED99" s="154">
        <v>0</v>
      </c>
      <c r="EE99" s="154">
        <v>0</v>
      </c>
      <c r="EF99" s="154">
        <v>0</v>
      </c>
      <c r="EG99" s="154">
        <v>0</v>
      </c>
      <c r="EH99" s="154">
        <v>0</v>
      </c>
      <c r="EI99" s="154">
        <v>6083.34</v>
      </c>
      <c r="EJ99" s="154">
        <f>DX99+DY99+DZ99+EA99+EB99+EC99+ED99+EE99+EF99+EG99+EH99+EI99</f>
        <v>6083.34</v>
      </c>
      <c r="EK99" s="154">
        <v>2333.33</v>
      </c>
      <c r="EL99" s="154">
        <v>4000</v>
      </c>
      <c r="EM99" s="154">
        <v>0</v>
      </c>
      <c r="EN99" s="154">
        <v>0</v>
      </c>
      <c r="EO99" s="154">
        <v>0</v>
      </c>
      <c r="EP99" s="154">
        <v>0</v>
      </c>
      <c r="EQ99" s="154">
        <v>0</v>
      </c>
      <c r="ER99" s="154">
        <v>0</v>
      </c>
      <c r="ES99" s="154">
        <v>0</v>
      </c>
      <c r="ET99" s="154">
        <v>0</v>
      </c>
      <c r="EU99" s="154">
        <v>0</v>
      </c>
      <c r="EV99" s="154">
        <v>9166.66</v>
      </c>
      <c r="EW99" s="154">
        <f>EK99+EL99+EM99+EN99+EO99+EP99+EQ99+ER99+ES99+ET99+EU99+EV99</f>
        <v>15499.99</v>
      </c>
      <c r="EX99" s="154">
        <v>0</v>
      </c>
      <c r="EY99" s="154">
        <v>0</v>
      </c>
      <c r="EZ99" s="154">
        <v>0</v>
      </c>
      <c r="FA99" s="154">
        <v>0</v>
      </c>
      <c r="FB99" s="154">
        <v>0</v>
      </c>
      <c r="FC99" s="154">
        <v>0</v>
      </c>
      <c r="FD99" s="154">
        <v>0</v>
      </c>
      <c r="FE99" s="154">
        <v>0</v>
      </c>
      <c r="FF99" s="154">
        <v>0</v>
      </c>
      <c r="FG99" s="154">
        <v>0</v>
      </c>
      <c r="FH99" s="154">
        <v>0</v>
      </c>
      <c r="FI99" s="154">
        <v>5533.33</v>
      </c>
      <c r="FJ99" s="154">
        <f>EX99+EY99+EZ99+FA99+FB99+FC99+FD99+FE99+FF99+FG99+FH99+FI99</f>
        <v>5533.33</v>
      </c>
      <c r="FK99" s="154">
        <v>0</v>
      </c>
      <c r="FL99" s="154">
        <v>0</v>
      </c>
      <c r="FM99" s="154">
        <v>0</v>
      </c>
      <c r="FN99" s="154">
        <v>0</v>
      </c>
      <c r="FO99" s="154">
        <v>0</v>
      </c>
      <c r="FP99" s="154">
        <v>0</v>
      </c>
      <c r="FQ99" s="154">
        <v>0</v>
      </c>
      <c r="FR99" s="154">
        <v>0</v>
      </c>
      <c r="FS99" s="154">
        <v>0</v>
      </c>
      <c r="FT99" s="154">
        <v>0</v>
      </c>
      <c r="FU99" s="154">
        <v>0</v>
      </c>
      <c r="FV99" s="154">
        <v>4500</v>
      </c>
      <c r="FW99" s="154">
        <f>FK99+FL99+FM99+FN99+FO99+FP99+FQ99+FR99+FS99+FT99+FU99+FV99</f>
        <v>4500</v>
      </c>
      <c r="FX99" s="154">
        <v>0</v>
      </c>
      <c r="FY99" s="154">
        <v>0</v>
      </c>
      <c r="FZ99" s="154">
        <v>0</v>
      </c>
      <c r="GA99" s="154">
        <v>0</v>
      </c>
      <c r="GB99" s="154">
        <v>0</v>
      </c>
      <c r="GC99" s="154">
        <v>0</v>
      </c>
      <c r="GD99" s="154">
        <v>0</v>
      </c>
      <c r="GE99" s="154">
        <v>0</v>
      </c>
      <c r="GF99" s="154">
        <v>0</v>
      </c>
      <c r="GG99" s="154">
        <v>0</v>
      </c>
      <c r="GH99" s="154">
        <v>0</v>
      </c>
      <c r="GI99" s="154">
        <v>0</v>
      </c>
      <c r="GJ99" s="154">
        <f>FY99+FZ99+GA99+GB99+GC99+GD99+GE99+GF99+GH99+GG99+GI99+FX99</f>
        <v>0</v>
      </c>
      <c r="GK99" s="154">
        <v>0</v>
      </c>
      <c r="GL99" s="154">
        <v>0</v>
      </c>
      <c r="GM99" s="154">
        <v>0</v>
      </c>
      <c r="GN99" s="154">
        <v>0</v>
      </c>
      <c r="GO99" s="154">
        <v>0</v>
      </c>
      <c r="GP99" s="154">
        <v>0</v>
      </c>
      <c r="GQ99" s="154">
        <v>0</v>
      </c>
      <c r="GR99" s="154">
        <v>0</v>
      </c>
      <c r="GS99" s="154">
        <v>0</v>
      </c>
      <c r="GT99" s="154">
        <v>0</v>
      </c>
      <c r="GU99" s="154">
        <v>0</v>
      </c>
      <c r="GV99" s="154">
        <v>0</v>
      </c>
      <c r="GW99" s="154">
        <f>GK99+GL99+GM99+GN99+GO99+GP99+GQ99+GR99+GS99+GT99+GU99+GV99</f>
        <v>0</v>
      </c>
      <c r="GX99" s="154">
        <v>0</v>
      </c>
      <c r="GY99" s="154">
        <v>0</v>
      </c>
      <c r="GZ99" s="154">
        <v>0</v>
      </c>
      <c r="HA99" s="154">
        <v>0</v>
      </c>
      <c r="HB99" s="154">
        <v>0</v>
      </c>
      <c r="HC99" s="154">
        <v>0</v>
      </c>
      <c r="HD99" s="154">
        <v>0</v>
      </c>
      <c r="HE99" s="154">
        <v>0</v>
      </c>
      <c r="HF99" s="154">
        <v>0</v>
      </c>
      <c r="HG99" s="154">
        <v>0</v>
      </c>
      <c r="HH99" s="154">
        <v>854.4</v>
      </c>
      <c r="HI99" s="154">
        <v>0</v>
      </c>
      <c r="HJ99" s="154">
        <f>GX99+GY99+GZ99+HA99+HB99+HC99+HD99+HE99+HF99+HG99+HH99+HI99</f>
        <v>854.4</v>
      </c>
      <c r="HK99" s="154">
        <v>0</v>
      </c>
      <c r="HL99" s="154">
        <v>0</v>
      </c>
      <c r="HM99" s="154">
        <v>0</v>
      </c>
      <c r="HN99" s="154">
        <v>0</v>
      </c>
      <c r="HO99" s="154">
        <v>0</v>
      </c>
      <c r="HP99" s="154">
        <v>0</v>
      </c>
      <c r="HQ99" s="154">
        <v>0</v>
      </c>
      <c r="HR99" s="154">
        <v>0</v>
      </c>
      <c r="HS99" s="154">
        <v>0</v>
      </c>
      <c r="HT99" s="154">
        <v>0</v>
      </c>
      <c r="HU99" s="154">
        <v>0</v>
      </c>
      <c r="HV99" s="154">
        <v>0</v>
      </c>
      <c r="HW99" s="154">
        <f>HK99+HL99+HM99+HN99+HO99+HP99+HQ99+HR99+HS99+HT99+HU99+HV99</f>
        <v>0</v>
      </c>
      <c r="HX99" s="154">
        <v>0</v>
      </c>
      <c r="HY99" s="154">
        <v>0</v>
      </c>
      <c r="HZ99" s="154">
        <v>16592.599999999999</v>
      </c>
      <c r="IA99" s="154">
        <v>16118.5</v>
      </c>
      <c r="IB99" s="154">
        <v>0</v>
      </c>
      <c r="IC99" s="154">
        <v>0</v>
      </c>
      <c r="ID99" s="154">
        <v>0</v>
      </c>
      <c r="IE99" s="154">
        <v>0</v>
      </c>
      <c r="IF99" s="154">
        <v>0</v>
      </c>
      <c r="IG99" s="154">
        <v>0</v>
      </c>
      <c r="IH99" s="154">
        <v>0</v>
      </c>
      <c r="II99" s="154">
        <v>3700</v>
      </c>
      <c r="IJ99" s="154">
        <f>HX99+HY99+HZ99+IA99+IB99+IC99+ID99+IE99+IF99+IG99+IH99+II99</f>
        <v>36411.1</v>
      </c>
      <c r="IK99" s="154">
        <v>597.54</v>
      </c>
      <c r="IL99" s="154">
        <v>0</v>
      </c>
      <c r="IM99" s="154">
        <v>0</v>
      </c>
      <c r="IN99" s="154">
        <v>0</v>
      </c>
      <c r="IO99" s="154">
        <v>0</v>
      </c>
      <c r="IP99" s="154">
        <v>0</v>
      </c>
      <c r="IQ99" s="154">
        <v>0</v>
      </c>
      <c r="IR99" s="154">
        <v>0</v>
      </c>
      <c r="IS99" s="154">
        <v>0</v>
      </c>
      <c r="IT99" s="154">
        <v>0</v>
      </c>
      <c r="IU99" s="154">
        <v>5610.46</v>
      </c>
      <c r="IV99" s="154">
        <v>6752</v>
      </c>
      <c r="IW99" s="154">
        <f>IK99+IL99+IM99+IN99+IO99+IP99+IQ99+IR99+IS99+IT99+IU99+IV99</f>
        <v>12960</v>
      </c>
      <c r="IX99" s="154">
        <v>0</v>
      </c>
      <c r="IY99" s="154">
        <v>0</v>
      </c>
      <c r="IZ99" s="154">
        <v>0</v>
      </c>
      <c r="JA99" s="154">
        <v>0</v>
      </c>
      <c r="JB99" s="154">
        <v>0</v>
      </c>
      <c r="JC99" s="154">
        <v>0</v>
      </c>
      <c r="JD99" s="154">
        <v>0</v>
      </c>
      <c r="JE99" s="154">
        <v>0</v>
      </c>
      <c r="JF99" s="154">
        <v>0</v>
      </c>
      <c r="JG99" s="154">
        <v>0</v>
      </c>
      <c r="JH99" s="154">
        <v>0</v>
      </c>
      <c r="JI99" s="154">
        <v>0</v>
      </c>
      <c r="JJ99" s="154">
        <f>IX99+IY99+IZ99+JA99+JB99+JC99+JD99+JE99+JF99+JG99+JH99+JI99</f>
        <v>0</v>
      </c>
      <c r="JK99" s="154">
        <v>0</v>
      </c>
      <c r="JL99" s="154">
        <v>0</v>
      </c>
      <c r="JM99" s="154">
        <v>1530</v>
      </c>
      <c r="JN99" s="154">
        <v>0</v>
      </c>
      <c r="JO99" s="154">
        <v>0</v>
      </c>
      <c r="JP99" s="154">
        <v>0</v>
      </c>
      <c r="JQ99" s="154">
        <v>0</v>
      </c>
      <c r="JR99" s="154">
        <v>0</v>
      </c>
      <c r="JS99" s="154">
        <v>0</v>
      </c>
      <c r="JT99" s="154">
        <v>0</v>
      </c>
      <c r="JU99" s="154">
        <v>0</v>
      </c>
      <c r="JV99" s="154">
        <v>100</v>
      </c>
      <c r="JW99" s="237">
        <f>JK99+JL99+JM99+JN99+JO99+JP99+JQ99+JR99+JS99+JT99+JU99+JV99</f>
        <v>1630</v>
      </c>
      <c r="JX99" s="237">
        <v>3750</v>
      </c>
      <c r="JY99" s="154">
        <v>0</v>
      </c>
      <c r="JZ99" s="154">
        <v>3200</v>
      </c>
      <c r="KA99" s="154">
        <v>0</v>
      </c>
      <c r="KB99" s="154">
        <v>0</v>
      </c>
      <c r="KC99" s="154">
        <v>0</v>
      </c>
      <c r="KD99" s="154">
        <v>0</v>
      </c>
      <c r="KE99" s="154">
        <v>0</v>
      </c>
      <c r="KF99" s="154">
        <v>0</v>
      </c>
      <c r="KG99" s="154">
        <v>0</v>
      </c>
      <c r="KH99" s="154">
        <v>0</v>
      </c>
      <c r="KI99" s="154">
        <v>0</v>
      </c>
      <c r="KJ99" s="237">
        <f>JX99+JY99+JZ99+KA99+KB99+KC99+KD99+KE99+KF99+KG99+KH99+KI99</f>
        <v>6950</v>
      </c>
      <c r="KK99" s="237">
        <v>0</v>
      </c>
      <c r="KL99" s="154">
        <v>0</v>
      </c>
      <c r="KM99" s="154">
        <v>0</v>
      </c>
      <c r="KN99" s="154">
        <v>0</v>
      </c>
      <c r="KO99" s="154">
        <v>0</v>
      </c>
      <c r="KP99" s="154">
        <v>0</v>
      </c>
      <c r="KQ99" s="154">
        <v>3100</v>
      </c>
      <c r="KR99" s="154">
        <v>0</v>
      </c>
      <c r="KS99" s="154">
        <v>0</v>
      </c>
      <c r="KT99" s="154">
        <v>1050</v>
      </c>
      <c r="KU99" s="154">
        <v>0</v>
      </c>
      <c r="KV99" s="154">
        <v>0</v>
      </c>
      <c r="KW99" s="237">
        <f>KK99+KL99+KM99+KN99+KO99+KP99+KQ99+KR99+KS99+KT99+KU99+KV99</f>
        <v>4150</v>
      </c>
      <c r="KX99" s="237">
        <v>0</v>
      </c>
      <c r="KY99" s="154">
        <v>5908.4</v>
      </c>
      <c r="KZ99" s="154">
        <v>100</v>
      </c>
      <c r="LA99" s="154">
        <v>-100</v>
      </c>
      <c r="LB99" s="154">
        <v>400</v>
      </c>
      <c r="LC99" s="154">
        <v>4650</v>
      </c>
      <c r="LD99" s="154">
        <v>0</v>
      </c>
      <c r="LE99" s="154">
        <v>0</v>
      </c>
      <c r="LF99" s="154">
        <v>0</v>
      </c>
      <c r="LG99" s="154">
        <v>0</v>
      </c>
      <c r="LH99" s="154">
        <v>6038.8000000000011</v>
      </c>
      <c r="LI99" s="154">
        <v>5900</v>
      </c>
      <c r="LJ99" s="237">
        <f>KX99+KY99+KZ99+LA99+LB99+LC99+LD99+LE99+LF99+LG99+LH99+LI99</f>
        <v>22897.200000000001</v>
      </c>
      <c r="LK99" s="237">
        <v>0</v>
      </c>
      <c r="LL99" s="154">
        <v>0</v>
      </c>
      <c r="LM99" s="154">
        <v>0</v>
      </c>
      <c r="LN99" s="154">
        <v>0</v>
      </c>
      <c r="LO99" s="154">
        <v>0</v>
      </c>
      <c r="LP99" s="154">
        <v>0</v>
      </c>
      <c r="LQ99" s="154">
        <v>0</v>
      </c>
      <c r="LR99" s="154">
        <v>0</v>
      </c>
      <c r="LS99" s="154">
        <v>0</v>
      </c>
      <c r="LT99" s="154">
        <v>0</v>
      </c>
      <c r="LU99" s="154">
        <v>379</v>
      </c>
      <c r="LV99" s="154">
        <v>5750.2</v>
      </c>
      <c r="LW99" s="237">
        <f>LK99+LL99+LM99+LN99+LO99+LP99+LQ99+LR99+LS99+LT99+LU99+LV99</f>
        <v>6129.2</v>
      </c>
      <c r="LX99" s="237">
        <v>0</v>
      </c>
      <c r="LY99" s="154">
        <v>137.5</v>
      </c>
      <c r="LZ99" s="154">
        <v>0</v>
      </c>
      <c r="MA99" s="154">
        <v>0</v>
      </c>
      <c r="MB99" s="154">
        <v>0</v>
      </c>
      <c r="MC99" s="154">
        <v>0</v>
      </c>
      <c r="MD99" s="154">
        <v>0</v>
      </c>
      <c r="ME99" s="154">
        <v>0</v>
      </c>
      <c r="MF99" s="154">
        <v>0</v>
      </c>
      <c r="MG99" s="154">
        <v>0</v>
      </c>
      <c r="MH99" s="154">
        <v>0</v>
      </c>
      <c r="MI99" s="154">
        <v>0</v>
      </c>
      <c r="MJ99" s="203">
        <f>LX99+LY99+LZ99+MA99+MB99+MC99+MD99+ME99+MF99+MG99+MH99+MI99</f>
        <v>137.5</v>
      </c>
    </row>
    <row r="100" spans="1:348" ht="15.75" x14ac:dyDescent="0.25">
      <c r="A100" s="75">
        <v>7202</v>
      </c>
      <c r="B100" s="76"/>
      <c r="C100" s="77" t="s">
        <v>331</v>
      </c>
      <c r="D100" s="77" t="s">
        <v>61</v>
      </c>
      <c r="E100" s="154">
        <v>0</v>
      </c>
      <c r="F100" s="154">
        <v>0</v>
      </c>
      <c r="G100" s="154">
        <v>0</v>
      </c>
      <c r="H100" s="154">
        <v>0</v>
      </c>
      <c r="I100" s="154">
        <v>0</v>
      </c>
      <c r="J100" s="154">
        <v>0</v>
      </c>
      <c r="K100" s="154">
        <v>0</v>
      </c>
      <c r="L100" s="154">
        <v>0</v>
      </c>
      <c r="M100" s="154">
        <v>0</v>
      </c>
      <c r="N100" s="154">
        <v>0</v>
      </c>
      <c r="O100" s="154">
        <v>0</v>
      </c>
      <c r="P100" s="154">
        <v>0</v>
      </c>
      <c r="Q100" s="154">
        <v>0</v>
      </c>
      <c r="R100" s="154">
        <v>0</v>
      </c>
      <c r="S100" s="154">
        <v>0</v>
      </c>
      <c r="T100" s="154">
        <v>0</v>
      </c>
      <c r="U100" s="154">
        <v>0</v>
      </c>
      <c r="V100" s="154">
        <v>0</v>
      </c>
      <c r="W100" s="154">
        <f>K100+L100+M100+N100+O100+P100+Q100+R100+S100+T100+U100+V100</f>
        <v>0</v>
      </c>
      <c r="X100" s="154">
        <v>0</v>
      </c>
      <c r="Y100" s="154">
        <v>0</v>
      </c>
      <c r="Z100" s="154">
        <v>0</v>
      </c>
      <c r="AA100" s="154">
        <v>0</v>
      </c>
      <c r="AB100" s="154">
        <v>0</v>
      </c>
      <c r="AC100" s="154">
        <v>0</v>
      </c>
      <c r="AD100" s="154">
        <v>0</v>
      </c>
      <c r="AE100" s="154">
        <v>0</v>
      </c>
      <c r="AF100" s="154">
        <v>0</v>
      </c>
      <c r="AG100" s="154">
        <v>0</v>
      </c>
      <c r="AH100" s="154">
        <v>0</v>
      </c>
      <c r="AI100" s="154">
        <v>0</v>
      </c>
      <c r="AJ100" s="154">
        <f>X100+Y100+Z100+AA100+AB100+AC100+AD100+AE100+AF100+AG100+AH100+AI100</f>
        <v>0</v>
      </c>
      <c r="AK100" s="154">
        <v>442.330161909531</v>
      </c>
      <c r="AL100" s="154">
        <v>87.631447170756132</v>
      </c>
      <c r="AM100" s="154">
        <v>283.75897179101986</v>
      </c>
      <c r="AN100" s="154">
        <v>1652.4787180771157</v>
      </c>
      <c r="AO100" s="154">
        <v>169.00350525788684</v>
      </c>
      <c r="AP100" s="154">
        <v>125.18778167250876</v>
      </c>
      <c r="AQ100" s="154">
        <v>273.74394925721919</v>
      </c>
      <c r="AR100" s="154">
        <v>570.8211901185108</v>
      </c>
      <c r="AS100" s="154">
        <v>2269.7368970121856</v>
      </c>
      <c r="AT100" s="154">
        <v>3373.308379235521</v>
      </c>
      <c r="AU100" s="154">
        <v>816.59660323819071</v>
      </c>
      <c r="AV100" s="154">
        <v>851.77695710231876</v>
      </c>
      <c r="AW100" s="154">
        <f>AK100+AL100+AM100+AN100+AO100+AP100+AQ100+AR100+AS100+AT100+AU100+AV100</f>
        <v>10916.374561842764</v>
      </c>
      <c r="AX100" s="154">
        <v>139.79302286763479</v>
      </c>
      <c r="AY100" s="154">
        <v>54.248038724753798</v>
      </c>
      <c r="AZ100" s="154">
        <v>0</v>
      </c>
      <c r="BA100" s="154">
        <v>47.988649641128362</v>
      </c>
      <c r="BB100" s="154">
        <v>52.161575696878657</v>
      </c>
      <c r="BC100" s="154">
        <v>3969.392880988149</v>
      </c>
      <c r="BD100" s="154">
        <v>6573.9890669337328</v>
      </c>
      <c r="BE100" s="154">
        <v>228.40944750459118</v>
      </c>
      <c r="BF100" s="154">
        <v>270.77282590552466</v>
      </c>
      <c r="BG100" s="154">
        <v>104.32315139375731</v>
      </c>
      <c r="BH100" s="154">
        <v>0</v>
      </c>
      <c r="BI100" s="154">
        <v>191.95422300116843</v>
      </c>
      <c r="BJ100" s="154">
        <f>AX100+AY100+AZ100+BA100+BB100+BC100+BD100+BE100+BF100+BG100+BH100+BI100</f>
        <v>11633.032882657319</v>
      </c>
      <c r="BK100" s="154">
        <v>12.518778167250877</v>
      </c>
      <c r="BL100" s="154">
        <v>260.39058587881823</v>
      </c>
      <c r="BM100" s="154">
        <v>0</v>
      </c>
      <c r="BN100" s="154">
        <v>-14.187948589551018</v>
      </c>
      <c r="BO100" s="154">
        <v>563.69295610081792</v>
      </c>
      <c r="BP100" s="154">
        <v>413.11967951927892</v>
      </c>
      <c r="BQ100" s="154">
        <v>0</v>
      </c>
      <c r="BR100" s="154">
        <v>0</v>
      </c>
      <c r="BS100" s="154">
        <v>538.30746119178775</v>
      </c>
      <c r="BT100" s="154">
        <v>230.55499916541504</v>
      </c>
      <c r="BU100" s="154">
        <v>901.17814221331992</v>
      </c>
      <c r="BV100" s="154">
        <v>2067.5457769988325</v>
      </c>
      <c r="BW100" s="154">
        <f>BK100+BL100+BM100+BN100+BO100+BP100+BQ100+BR100+BS100+BT100+BU100+BV100</f>
        <v>4973.1204306459704</v>
      </c>
      <c r="BX100" s="154">
        <v>108.4960774495076</v>
      </c>
      <c r="BY100" s="154">
        <v>10.432315139375731</v>
      </c>
      <c r="BZ100" s="154">
        <v>0</v>
      </c>
      <c r="CA100" s="154">
        <v>0</v>
      </c>
      <c r="CB100" s="154">
        <v>0</v>
      </c>
      <c r="CC100" s="154">
        <v>0</v>
      </c>
      <c r="CD100" s="154">
        <v>44.032715740277084</v>
      </c>
      <c r="CE100" s="154">
        <v>69.070272074778842</v>
      </c>
      <c r="CF100" s="154">
        <v>1000.8596227674847</v>
      </c>
      <c r="CG100" s="154">
        <v>3802.9962443665504</v>
      </c>
      <c r="CH100" s="154">
        <v>152.86821899515886</v>
      </c>
      <c r="CI100" s="154">
        <v>4269.9388666332834</v>
      </c>
      <c r="CJ100" s="154">
        <f>BX100+BY100+BZ100+CA100+CB100+CC100+CD100+CE100+CF100+CG100+CH100+CI100</f>
        <v>9458.6943331664152</v>
      </c>
      <c r="CK100" s="154">
        <v>138.40206142547154</v>
      </c>
      <c r="CL100" s="154">
        <v>0</v>
      </c>
      <c r="CM100" s="154">
        <v>12.518778167250877</v>
      </c>
      <c r="CN100" s="154">
        <v>247.4545151059923</v>
      </c>
      <c r="CO100" s="154">
        <v>0</v>
      </c>
      <c r="CP100" s="154">
        <v>0</v>
      </c>
      <c r="CQ100" s="154">
        <v>-1.9473794024369617</v>
      </c>
      <c r="CR100" s="154">
        <v>0</v>
      </c>
      <c r="CS100" s="154">
        <v>0</v>
      </c>
      <c r="CT100" s="154">
        <v>0</v>
      </c>
      <c r="CU100" s="154">
        <v>3325.8220664329833</v>
      </c>
      <c r="CV100" s="154">
        <v>2419.4277666499752</v>
      </c>
      <c r="CW100" s="154">
        <f>CK100+CL100+CM100+CN100+CO100+CP100+CQ100+CR100+CS100+CT100+CU100+CV100</f>
        <v>6141.677808379236</v>
      </c>
      <c r="CX100" s="154">
        <v>124.52011350358873</v>
      </c>
      <c r="CY100" s="154">
        <v>162.74411617426139</v>
      </c>
      <c r="CZ100" s="154">
        <v>16.928893340010017</v>
      </c>
      <c r="DA100" s="154">
        <v>0</v>
      </c>
      <c r="DB100" s="154">
        <v>0</v>
      </c>
      <c r="DC100" s="154">
        <v>0</v>
      </c>
      <c r="DD100" s="154">
        <v>0</v>
      </c>
      <c r="DE100" s="154">
        <v>12.866508095476549</v>
      </c>
      <c r="DF100" s="154">
        <v>31840.003087965284</v>
      </c>
      <c r="DG100" s="154">
        <v>271.24019362376902</v>
      </c>
      <c r="DH100" s="154">
        <v>287.84843932565519</v>
      </c>
      <c r="DI100" s="154">
        <v>1302.3702219996662</v>
      </c>
      <c r="DJ100" s="154">
        <f>CX100+CY100+CZ100+DA100+DB100+DC100+DD100+DE100+DF100+DG100+DH100+DI100</f>
        <v>34018.521574027713</v>
      </c>
      <c r="DK100" s="154">
        <v>1685.8621265231181</v>
      </c>
      <c r="DL100" s="154">
        <v>17622.260140210314</v>
      </c>
      <c r="DM100" s="154">
        <v>12.518778167250877</v>
      </c>
      <c r="DN100" s="154">
        <v>0</v>
      </c>
      <c r="DO100" s="154">
        <v>3834.8495660156905</v>
      </c>
      <c r="DP100" s="154">
        <v>1603.0295443164748</v>
      </c>
      <c r="DQ100" s="154">
        <v>1397.5022533800702</v>
      </c>
      <c r="DR100" s="154">
        <v>104.67088132198329</v>
      </c>
      <c r="DS100" s="154">
        <v>0</v>
      </c>
      <c r="DT100" s="154">
        <v>174.55349691203472</v>
      </c>
      <c r="DU100" s="154">
        <v>632.49040227007185</v>
      </c>
      <c r="DV100" s="154">
        <v>2116.9115339676182</v>
      </c>
      <c r="DW100" s="154">
        <f>DK100+DL100+DM100+DN100+DO100+DP100+DQ100+DR100+DS100+DT100+DU100+DV100</f>
        <v>29184.648723084629</v>
      </c>
      <c r="DX100" s="154">
        <v>59.81</v>
      </c>
      <c r="DY100" s="154">
        <v>0</v>
      </c>
      <c r="DZ100" s="154">
        <v>31.3</v>
      </c>
      <c r="EA100" s="154">
        <v>335.24</v>
      </c>
      <c r="EB100" s="154">
        <v>1361.79</v>
      </c>
      <c r="EC100" s="154">
        <v>1041.8699999999999</v>
      </c>
      <c r="ED100" s="154">
        <v>1051.5</v>
      </c>
      <c r="EE100" s="154">
        <v>530.15</v>
      </c>
      <c r="EF100" s="154">
        <v>135.03</v>
      </c>
      <c r="EG100" s="154">
        <v>187.01</v>
      </c>
      <c r="EH100" s="154">
        <v>0</v>
      </c>
      <c r="EI100" s="154">
        <v>3397.3</v>
      </c>
      <c r="EJ100" s="154">
        <f>DX100+DY100+DZ100+EA100+EB100+EC100+ED100+EE100+EF100+EG100+EH100+EI100</f>
        <v>8131</v>
      </c>
      <c r="EK100" s="154">
        <v>1045</v>
      </c>
      <c r="EL100" s="154">
        <v>445</v>
      </c>
      <c r="EM100" s="154">
        <v>24.170000000000073</v>
      </c>
      <c r="EN100" s="154">
        <v>0</v>
      </c>
      <c r="EO100" s="154">
        <v>0</v>
      </c>
      <c r="EP100" s="154">
        <v>1053.33</v>
      </c>
      <c r="EQ100" s="154">
        <v>10792.86</v>
      </c>
      <c r="ER100" s="154">
        <v>6211.2</v>
      </c>
      <c r="ES100" s="154">
        <v>3701.86</v>
      </c>
      <c r="ET100" s="154">
        <v>2028.46</v>
      </c>
      <c r="EU100" s="154">
        <v>293.39999999999782</v>
      </c>
      <c r="EV100" s="154">
        <v>907.33000000000175</v>
      </c>
      <c r="EW100" s="154">
        <f>EK100+EL100+EM100+EN100+EO100+EP100+EQ100+ER100+ES100+ET100+EU100+EV100</f>
        <v>26502.61</v>
      </c>
      <c r="EX100" s="154">
        <v>316</v>
      </c>
      <c r="EY100" s="154">
        <v>142</v>
      </c>
      <c r="EZ100" s="154">
        <v>0</v>
      </c>
      <c r="FA100" s="154">
        <v>0</v>
      </c>
      <c r="FB100" s="154">
        <v>12</v>
      </c>
      <c r="FC100" s="154">
        <v>211.67</v>
      </c>
      <c r="FD100" s="154">
        <v>380.17</v>
      </c>
      <c r="FE100" s="154">
        <v>330</v>
      </c>
      <c r="FF100" s="154">
        <v>185</v>
      </c>
      <c r="FG100" s="154">
        <v>2132.6799999999998</v>
      </c>
      <c r="FH100" s="154">
        <v>1989.15</v>
      </c>
      <c r="FI100" s="154">
        <v>1736.99</v>
      </c>
      <c r="FJ100" s="154">
        <f>EX100+EY100+EZ100+FA100+FB100+FC100+FD100+FE100+FF100+FG100+FH100+FI100</f>
        <v>7435.66</v>
      </c>
      <c r="FK100" s="154">
        <v>611.33000000000004</v>
      </c>
      <c r="FL100" s="154">
        <v>70</v>
      </c>
      <c r="FM100" s="154">
        <v>139.47</v>
      </c>
      <c r="FN100" s="154">
        <v>166.67</v>
      </c>
      <c r="FO100" s="154">
        <v>566.78</v>
      </c>
      <c r="FP100" s="154">
        <v>1376.37</v>
      </c>
      <c r="FQ100" s="154">
        <v>2610.59</v>
      </c>
      <c r="FR100" s="154">
        <v>548.33000000000004</v>
      </c>
      <c r="FS100" s="154">
        <v>101</v>
      </c>
      <c r="FT100" s="154">
        <v>0</v>
      </c>
      <c r="FU100" s="154">
        <v>1302.5</v>
      </c>
      <c r="FV100" s="154">
        <v>1079.44</v>
      </c>
      <c r="FW100" s="154">
        <f>FK100+FL100+FM100+FN100+FO100+FP100+FQ100+FR100+FS100+FT100+FU100+FV100</f>
        <v>8572.48</v>
      </c>
      <c r="FX100" s="154">
        <v>40.68</v>
      </c>
      <c r="FY100" s="154">
        <v>40.68</v>
      </c>
      <c r="FZ100" s="154">
        <v>0</v>
      </c>
      <c r="GA100" s="154">
        <v>0</v>
      </c>
      <c r="GB100" s="154">
        <v>242.46</v>
      </c>
      <c r="GC100" s="154">
        <v>1112.19</v>
      </c>
      <c r="GD100" s="154">
        <v>14802.38</v>
      </c>
      <c r="GE100" s="154">
        <v>369.9900000000016</v>
      </c>
      <c r="GF100" s="154">
        <v>311.0099999999984</v>
      </c>
      <c r="GG100" s="154">
        <v>290</v>
      </c>
      <c r="GH100" s="154">
        <v>0</v>
      </c>
      <c r="GI100" s="154">
        <v>0</v>
      </c>
      <c r="GJ100" s="154">
        <f>FY100+FZ100+GA100+GB100+GC100+GD100+GE100+GF100+GH100+GG100+GI100+FX100</f>
        <v>17209.39</v>
      </c>
      <c r="GK100" s="154">
        <v>0</v>
      </c>
      <c r="GL100" s="154">
        <v>0</v>
      </c>
      <c r="GM100" s="154">
        <v>1035.03</v>
      </c>
      <c r="GN100" s="154">
        <v>3385.34</v>
      </c>
      <c r="GO100" s="154">
        <v>391.69000000000051</v>
      </c>
      <c r="GP100" s="154">
        <v>86.6899999999996</v>
      </c>
      <c r="GQ100" s="154">
        <v>4653.33</v>
      </c>
      <c r="GR100" s="154">
        <v>0</v>
      </c>
      <c r="GS100" s="154">
        <v>-6.9999999999708962E-2</v>
      </c>
      <c r="GT100" s="154">
        <v>0</v>
      </c>
      <c r="GU100" s="154">
        <v>130</v>
      </c>
      <c r="GV100" s="154">
        <v>1943.4</v>
      </c>
      <c r="GW100" s="154">
        <f>GK100+GL100+GM100+GN100+GO100+GP100+GQ100+GR100+GS100+GT100+GU100+GV100</f>
        <v>11625.41</v>
      </c>
      <c r="GX100" s="154">
        <v>60</v>
      </c>
      <c r="GY100" s="154">
        <v>0</v>
      </c>
      <c r="GZ100" s="154">
        <v>0</v>
      </c>
      <c r="HA100" s="154">
        <v>0</v>
      </c>
      <c r="HB100" s="154">
        <v>0</v>
      </c>
      <c r="HC100" s="154">
        <v>311.67</v>
      </c>
      <c r="HD100" s="154">
        <v>675.07999999999993</v>
      </c>
      <c r="HE100" s="154">
        <v>208.30999999999995</v>
      </c>
      <c r="HF100" s="154">
        <v>73.309999999999945</v>
      </c>
      <c r="HG100" s="154">
        <v>83.710000000000036</v>
      </c>
      <c r="HH100" s="154">
        <v>1704.1399999999999</v>
      </c>
      <c r="HI100" s="154">
        <v>1229.8899999999999</v>
      </c>
      <c r="HJ100" s="154">
        <f>GX100+GY100+GZ100+HA100+HB100+HC100+HD100+HE100+HF100+HG100+HH100+HI100</f>
        <v>4346.1099999999997</v>
      </c>
      <c r="HK100" s="154">
        <v>0</v>
      </c>
      <c r="HL100" s="154">
        <v>0</v>
      </c>
      <c r="HM100" s="154">
        <v>0</v>
      </c>
      <c r="HN100" s="154">
        <v>0</v>
      </c>
      <c r="HO100" s="154">
        <v>103.52</v>
      </c>
      <c r="HP100" s="154">
        <v>2470.23</v>
      </c>
      <c r="HQ100" s="154">
        <v>520</v>
      </c>
      <c r="HR100" s="154">
        <v>240</v>
      </c>
      <c r="HS100" s="154">
        <v>240</v>
      </c>
      <c r="HT100" s="154">
        <v>80</v>
      </c>
      <c r="HU100" s="154">
        <v>0</v>
      </c>
      <c r="HV100" s="154">
        <v>0</v>
      </c>
      <c r="HW100" s="154">
        <f>HK100+HL100+HM100+HN100+HO100+HP100+HQ100+HR100+HS100+HT100+HU100+HV100</f>
        <v>3653.75</v>
      </c>
      <c r="HX100" s="154">
        <v>0</v>
      </c>
      <c r="HY100" s="154">
        <v>0</v>
      </c>
      <c r="HZ100" s="154">
        <v>0</v>
      </c>
      <c r="IA100" s="154">
        <v>0</v>
      </c>
      <c r="IB100" s="154">
        <v>215.57</v>
      </c>
      <c r="IC100" s="154">
        <v>6062.01</v>
      </c>
      <c r="ID100" s="154">
        <v>0</v>
      </c>
      <c r="IE100" s="154">
        <v>100</v>
      </c>
      <c r="IF100" s="154">
        <v>1311.4800000000005</v>
      </c>
      <c r="IG100" s="154">
        <v>0</v>
      </c>
      <c r="IH100" s="154">
        <v>0</v>
      </c>
      <c r="II100" s="154">
        <v>2635.079999999999</v>
      </c>
      <c r="IJ100" s="154">
        <f>HX100+HY100+HZ100+IA100+IB100+IC100+ID100+IE100+IF100+IG100+IH100+II100</f>
        <v>10324.14</v>
      </c>
      <c r="IK100" s="154">
        <v>10</v>
      </c>
      <c r="IL100" s="154">
        <v>0</v>
      </c>
      <c r="IM100" s="154">
        <v>0</v>
      </c>
      <c r="IN100" s="154">
        <v>350426.74</v>
      </c>
      <c r="IO100" s="154">
        <v>1437.960000000021</v>
      </c>
      <c r="IP100" s="154">
        <v>0</v>
      </c>
      <c r="IQ100" s="154">
        <v>132.53999999997905</v>
      </c>
      <c r="IR100" s="154">
        <v>0</v>
      </c>
      <c r="IS100" s="154">
        <v>0</v>
      </c>
      <c r="IT100" s="154">
        <v>50</v>
      </c>
      <c r="IU100" s="154">
        <v>412.64000000001397</v>
      </c>
      <c r="IV100" s="154">
        <v>289.59999999997672</v>
      </c>
      <c r="IW100" s="154">
        <f>IK100+IL100+IM100+IN100+IO100+IP100+IQ100+IR100+IS100+IT100+IU100+IV100</f>
        <v>352759.48</v>
      </c>
      <c r="IX100" s="154">
        <v>8.1999999999999993</v>
      </c>
      <c r="IY100" s="154">
        <v>0</v>
      </c>
      <c r="IZ100" s="154">
        <v>0</v>
      </c>
      <c r="JA100" s="154">
        <v>0</v>
      </c>
      <c r="JB100" s="154">
        <v>0</v>
      </c>
      <c r="JC100" s="154">
        <v>1934.61</v>
      </c>
      <c r="JD100" s="154">
        <v>4879.4400000000005</v>
      </c>
      <c r="JE100" s="154">
        <v>0</v>
      </c>
      <c r="JF100" s="154">
        <v>10</v>
      </c>
      <c r="JG100" s="154">
        <v>0</v>
      </c>
      <c r="JH100" s="154">
        <v>1991.5599999999995</v>
      </c>
      <c r="JI100" s="154">
        <v>0</v>
      </c>
      <c r="JJ100" s="154">
        <f>IX100+IY100+IZ100+JA100+JB100+JC100+JD100+JE100+JF100+JG100+JH100+JI100</f>
        <v>8823.81</v>
      </c>
      <c r="JK100" s="154">
        <v>0</v>
      </c>
      <c r="JL100" s="154">
        <v>0</v>
      </c>
      <c r="JM100" s="154">
        <v>0</v>
      </c>
      <c r="JN100" s="154">
        <v>0</v>
      </c>
      <c r="JO100" s="154">
        <v>0</v>
      </c>
      <c r="JP100" s="154">
        <v>418</v>
      </c>
      <c r="JQ100" s="154">
        <v>2662.95</v>
      </c>
      <c r="JR100" s="154">
        <v>0</v>
      </c>
      <c r="JS100" s="154">
        <v>0</v>
      </c>
      <c r="JT100" s="154">
        <v>140</v>
      </c>
      <c r="JU100" s="154">
        <v>770.65000000000009</v>
      </c>
      <c r="JV100" s="154">
        <v>120.00000000000045</v>
      </c>
      <c r="JW100" s="237">
        <f>JK100+JL100+JM100+JN100+JO100+JP100+JQ100+JR100+JS100+JT100+JU100+JV100</f>
        <v>4111.6000000000004</v>
      </c>
      <c r="JX100" s="237">
        <v>0</v>
      </c>
      <c r="JY100" s="154">
        <v>0</v>
      </c>
      <c r="JZ100" s="154">
        <v>0</v>
      </c>
      <c r="KA100" s="154">
        <v>0</v>
      </c>
      <c r="KB100" s="154">
        <v>0</v>
      </c>
      <c r="KC100" s="154">
        <v>0</v>
      </c>
      <c r="KD100" s="154">
        <v>0</v>
      </c>
      <c r="KE100" s="154">
        <v>0</v>
      </c>
      <c r="KF100" s="154">
        <v>0</v>
      </c>
      <c r="KG100" s="154">
        <v>0</v>
      </c>
      <c r="KH100" s="154">
        <v>0</v>
      </c>
      <c r="KI100" s="154">
        <v>0</v>
      </c>
      <c r="KJ100" s="237">
        <f>JX100+JY100+JZ100+KA100+KB100+KC100+KD100+KE100+KF100+KG100+KH100+KI100</f>
        <v>0</v>
      </c>
      <c r="KK100" s="237">
        <v>0</v>
      </c>
      <c r="KL100" s="154">
        <v>0</v>
      </c>
      <c r="KM100" s="154">
        <v>0</v>
      </c>
      <c r="KN100" s="154">
        <v>0</v>
      </c>
      <c r="KO100" s="154">
        <v>0</v>
      </c>
      <c r="KP100" s="154">
        <v>0</v>
      </c>
      <c r="KQ100" s="154">
        <v>0</v>
      </c>
      <c r="KR100" s="154">
        <v>0</v>
      </c>
      <c r="KS100" s="154">
        <v>700</v>
      </c>
      <c r="KT100" s="154">
        <v>4410.55</v>
      </c>
      <c r="KU100" s="154">
        <v>202</v>
      </c>
      <c r="KV100" s="154">
        <v>111000</v>
      </c>
      <c r="KW100" s="237">
        <f>KK100+KL100+KM100+KN100+KO100+KP100+KQ100+KR100+KS100+KT100+KU100+KV100</f>
        <v>116312.55</v>
      </c>
      <c r="KX100" s="237">
        <v>0</v>
      </c>
      <c r="KY100" s="154">
        <v>280</v>
      </c>
      <c r="KZ100" s="154">
        <v>500</v>
      </c>
      <c r="LA100" s="154">
        <v>0</v>
      </c>
      <c r="LB100" s="154">
        <v>7000</v>
      </c>
      <c r="LC100" s="154">
        <v>850</v>
      </c>
      <c r="LD100" s="154">
        <v>0</v>
      </c>
      <c r="LE100" s="154">
        <v>0</v>
      </c>
      <c r="LF100" s="154">
        <v>0</v>
      </c>
      <c r="LG100" s="154">
        <v>50</v>
      </c>
      <c r="LH100" s="154">
        <v>510</v>
      </c>
      <c r="LI100" s="154">
        <v>-72.549999999999272</v>
      </c>
      <c r="LJ100" s="237">
        <f>KX100+KY100+KZ100+LA100+LB100+LC100+LD100+LE100+LF100+LG100+LH100+LI100</f>
        <v>9117.4500000000007</v>
      </c>
      <c r="LK100" s="237">
        <v>0</v>
      </c>
      <c r="LL100" s="154">
        <v>0</v>
      </c>
      <c r="LM100" s="154">
        <v>0</v>
      </c>
      <c r="LN100" s="154">
        <v>0</v>
      </c>
      <c r="LO100" s="154">
        <v>0</v>
      </c>
      <c r="LP100" s="154">
        <v>0</v>
      </c>
      <c r="LQ100" s="154">
        <v>0</v>
      </c>
      <c r="LR100" s="154">
        <v>0</v>
      </c>
      <c r="LS100" s="154">
        <v>7376</v>
      </c>
      <c r="LT100" s="154">
        <v>0</v>
      </c>
      <c r="LU100" s="154">
        <v>98</v>
      </c>
      <c r="LV100" s="154">
        <v>140</v>
      </c>
      <c r="LW100" s="237">
        <f>LK100+LL100+LM100+LN100+LO100+LP100+LQ100+LR100+LS100+LT100+LU100+LV100</f>
        <v>7614</v>
      </c>
      <c r="LX100" s="237">
        <v>380</v>
      </c>
      <c r="LY100" s="154">
        <v>40</v>
      </c>
      <c r="LZ100" s="154">
        <v>0</v>
      </c>
      <c r="MA100" s="154">
        <v>0</v>
      </c>
      <c r="MB100" s="154">
        <v>0</v>
      </c>
      <c r="MC100" s="154">
        <v>0</v>
      </c>
      <c r="MD100" s="154">
        <v>0</v>
      </c>
      <c r="ME100" s="154">
        <v>0</v>
      </c>
      <c r="MF100" s="154">
        <v>0</v>
      </c>
      <c r="MG100" s="154">
        <v>0</v>
      </c>
      <c r="MH100" s="154">
        <v>0</v>
      </c>
      <c r="MI100" s="154">
        <v>0</v>
      </c>
      <c r="MJ100" s="203">
        <f>LX100+LY100+LZ100+MA100+MB100+MC100+MD100+ME100+MF100+MG100+MH100+MI100</f>
        <v>420</v>
      </c>
    </row>
    <row r="101" spans="1:348" ht="15.75" x14ac:dyDescent="0.25">
      <c r="A101" s="75">
        <v>7203</v>
      </c>
      <c r="B101" s="76"/>
      <c r="C101" s="77" t="s">
        <v>332</v>
      </c>
      <c r="D101" s="77" t="s">
        <v>62</v>
      </c>
      <c r="E101" s="154">
        <v>0</v>
      </c>
      <c r="F101" s="154">
        <v>4736.2710732765818</v>
      </c>
      <c r="G101" s="154">
        <v>121736.77182440327</v>
      </c>
      <c r="H101" s="154">
        <v>23410.115172759142</v>
      </c>
      <c r="I101" s="154">
        <v>41599.899849774665</v>
      </c>
      <c r="J101" s="154">
        <v>130675.17943582041</v>
      </c>
      <c r="K101" s="154">
        <v>0</v>
      </c>
      <c r="L101" s="154">
        <v>0</v>
      </c>
      <c r="M101" s="154">
        <v>0</v>
      </c>
      <c r="N101" s="154">
        <v>0</v>
      </c>
      <c r="O101" s="154">
        <v>0</v>
      </c>
      <c r="P101" s="154">
        <v>0</v>
      </c>
      <c r="Q101" s="154">
        <v>0</v>
      </c>
      <c r="R101" s="154">
        <v>0</v>
      </c>
      <c r="S101" s="154">
        <v>0</v>
      </c>
      <c r="T101" s="154">
        <v>0</v>
      </c>
      <c r="U101" s="154">
        <v>0</v>
      </c>
      <c r="V101" s="154">
        <v>12506.259389083625</v>
      </c>
      <c r="W101" s="154">
        <f>K101+L101+M101+N101+O101+P101+Q101+R101+S101+T101+U101+V101</f>
        <v>12506.259389083625</v>
      </c>
      <c r="X101" s="154">
        <v>0</v>
      </c>
      <c r="Y101" s="154">
        <v>0</v>
      </c>
      <c r="Z101" s="154">
        <v>396.42797529627779</v>
      </c>
      <c r="AA101" s="154">
        <v>1364.5468202303457</v>
      </c>
      <c r="AB101" s="154">
        <v>542.48038724753803</v>
      </c>
      <c r="AC101" s="154">
        <v>10361.375396427975</v>
      </c>
      <c r="AD101" s="154">
        <v>0</v>
      </c>
      <c r="AE101" s="154">
        <v>0</v>
      </c>
      <c r="AF101" s="154">
        <v>0</v>
      </c>
      <c r="AG101" s="154">
        <v>0</v>
      </c>
      <c r="AH101" s="154">
        <v>10444.833917542981</v>
      </c>
      <c r="AI101" s="154">
        <v>0</v>
      </c>
      <c r="AJ101" s="154">
        <f>X101+Y101+Z101+AA101+AB101+AC101+AD101+AE101+AF101+AG101+AH101+AI101</f>
        <v>23109.664496745118</v>
      </c>
      <c r="AK101" s="154">
        <v>0</v>
      </c>
      <c r="AL101" s="154">
        <v>0</v>
      </c>
      <c r="AM101" s="154">
        <v>0</v>
      </c>
      <c r="AN101" s="154">
        <v>0</v>
      </c>
      <c r="AO101" s="154">
        <v>0</v>
      </c>
      <c r="AP101" s="154">
        <v>0</v>
      </c>
      <c r="AQ101" s="154">
        <v>0</v>
      </c>
      <c r="AR101" s="154">
        <v>0</v>
      </c>
      <c r="AS101" s="154">
        <v>0</v>
      </c>
      <c r="AT101" s="154">
        <v>0</v>
      </c>
      <c r="AU101" s="154">
        <v>0</v>
      </c>
      <c r="AV101" s="154">
        <v>6084.1261892839266</v>
      </c>
      <c r="AW101" s="154">
        <f>AK101+AL101+AM101+AN101+AO101+AP101+AQ101+AR101+AS101+AT101+AU101+AV101</f>
        <v>6084.1261892839266</v>
      </c>
      <c r="AX101" s="154">
        <v>0</v>
      </c>
      <c r="AY101" s="154">
        <v>1604.9157068936738</v>
      </c>
      <c r="AZ101" s="154">
        <v>262.53697212485389</v>
      </c>
      <c r="BA101" s="154">
        <v>256.63077950258736</v>
      </c>
      <c r="BB101" s="154">
        <v>321.72425304623584</v>
      </c>
      <c r="BC101" s="154">
        <v>172.14154565181133</v>
      </c>
      <c r="BD101" s="154">
        <v>140.37305958938413</v>
      </c>
      <c r="BE101" s="154">
        <v>151.15590051744266</v>
      </c>
      <c r="BF101" s="154">
        <v>344.97579702887663</v>
      </c>
      <c r="BG101" s="154">
        <v>287.93189784677014</v>
      </c>
      <c r="BH101" s="154">
        <v>449.09447504590213</v>
      </c>
      <c r="BI101" s="154">
        <v>599.4059422467036</v>
      </c>
      <c r="BJ101" s="154">
        <f>AX101+AY101+AZ101+BA101+BB101+BC101+BD101+BE101+BF101+BG101+BH101+BI101</f>
        <v>4590.8863294942412</v>
      </c>
      <c r="BK101" s="154">
        <v>0</v>
      </c>
      <c r="BL101" s="154">
        <v>0</v>
      </c>
      <c r="BM101" s="154">
        <v>0</v>
      </c>
      <c r="BN101" s="154">
        <v>0</v>
      </c>
      <c r="BO101" s="154">
        <v>0</v>
      </c>
      <c r="BP101" s="154">
        <v>0</v>
      </c>
      <c r="BQ101" s="154">
        <v>0</v>
      </c>
      <c r="BR101" s="154">
        <v>0</v>
      </c>
      <c r="BS101" s="154">
        <v>0</v>
      </c>
      <c r="BT101" s="154">
        <v>0</v>
      </c>
      <c r="BU101" s="154">
        <v>0</v>
      </c>
      <c r="BV101" s="154">
        <v>0</v>
      </c>
      <c r="BW101" s="154">
        <f>BK101+BL101+BM101+BN101+BO101+BP101+BQ101+BR101+BS101+BT101+BU101+BV101</f>
        <v>0</v>
      </c>
      <c r="BX101" s="154">
        <v>0</v>
      </c>
      <c r="BY101" s="154">
        <v>0</v>
      </c>
      <c r="BZ101" s="154">
        <v>0</v>
      </c>
      <c r="CA101" s="154">
        <v>0</v>
      </c>
      <c r="CB101" s="154">
        <v>0</v>
      </c>
      <c r="CC101" s="154">
        <v>0</v>
      </c>
      <c r="CD101" s="154">
        <v>0</v>
      </c>
      <c r="CE101" s="154">
        <v>0</v>
      </c>
      <c r="CF101" s="154">
        <v>4.1729260557502919</v>
      </c>
      <c r="CG101" s="154">
        <v>0</v>
      </c>
      <c r="CH101" s="154">
        <v>0</v>
      </c>
      <c r="CI101" s="154">
        <v>0</v>
      </c>
      <c r="CJ101" s="154">
        <f>BX101+BY101+BZ101+CA101+CB101+CC101+CD101+CE101+CF101+CG101+CH101+CI101</f>
        <v>4.1729260557502919</v>
      </c>
      <c r="CK101" s="154">
        <v>0</v>
      </c>
      <c r="CL101" s="154">
        <v>0</v>
      </c>
      <c r="CM101" s="154">
        <v>0</v>
      </c>
      <c r="CN101" s="154">
        <v>0</v>
      </c>
      <c r="CO101" s="154">
        <v>0</v>
      </c>
      <c r="CP101" s="154">
        <v>0</v>
      </c>
      <c r="CQ101" s="154">
        <v>33.383408446002335</v>
      </c>
      <c r="CR101" s="154">
        <v>0</v>
      </c>
      <c r="CS101" s="154">
        <v>0</v>
      </c>
      <c r="CT101" s="154">
        <v>-2.0864630278751459</v>
      </c>
      <c r="CU101" s="154">
        <v>68.853279919879824</v>
      </c>
      <c r="CV101" s="154">
        <v>0.25037556334501221</v>
      </c>
      <c r="CW101" s="154">
        <f>CK101+CL101+CM101+CN101+CO101+CP101+CQ101+CR101+CS101+CT101+CU101+CV101</f>
        <v>100.40060090135202</v>
      </c>
      <c r="CX101" s="154">
        <v>0</v>
      </c>
      <c r="CY101" s="154">
        <v>0</v>
      </c>
      <c r="CZ101" s="154">
        <v>47.190953096311134</v>
      </c>
      <c r="DA101" s="154">
        <v>0</v>
      </c>
      <c r="DB101" s="154">
        <v>0</v>
      </c>
      <c r="DC101" s="154">
        <v>0</v>
      </c>
      <c r="DD101" s="154">
        <v>0</v>
      </c>
      <c r="DE101" s="154">
        <v>0</v>
      </c>
      <c r="DF101" s="154">
        <v>125.18778167250876</v>
      </c>
      <c r="DG101" s="154">
        <v>612.02916875312974</v>
      </c>
      <c r="DH101" s="154">
        <v>63.984852278417634</v>
      </c>
      <c r="DI101" s="154">
        <v>219.07861792689036</v>
      </c>
      <c r="DJ101" s="154">
        <f>CX101+CY101+CZ101+DA101+DB101+DC101+DD101+DE101+DF101+DG101+DH101+DI101</f>
        <v>1067.4713737272575</v>
      </c>
      <c r="DK101" s="154">
        <v>0</v>
      </c>
      <c r="DL101" s="154">
        <v>0</v>
      </c>
      <c r="DM101" s="154">
        <v>0</v>
      </c>
      <c r="DN101" s="154">
        <v>0</v>
      </c>
      <c r="DO101" s="154">
        <v>5220.3306209313969</v>
      </c>
      <c r="DP101" s="154">
        <v>479.88649641128359</v>
      </c>
      <c r="DQ101" s="154">
        <v>2195.722750792856</v>
      </c>
      <c r="DR101" s="154">
        <v>0</v>
      </c>
      <c r="DS101" s="154">
        <v>0</v>
      </c>
      <c r="DT101" s="154">
        <v>0</v>
      </c>
      <c r="DU101" s="154">
        <v>0</v>
      </c>
      <c r="DV101" s="154">
        <v>4.1729260557502919</v>
      </c>
      <c r="DW101" s="154">
        <f>DK101+DL101+DM101+DN101+DO101+DP101+DQ101+DR101+DS101+DT101+DU101+DV101</f>
        <v>7900.1127941912864</v>
      </c>
      <c r="DX101" s="154">
        <v>0</v>
      </c>
      <c r="DY101" s="154">
        <v>0</v>
      </c>
      <c r="DZ101" s="154">
        <v>0</v>
      </c>
      <c r="EA101" s="154">
        <v>0</v>
      </c>
      <c r="EB101" s="154">
        <v>0</v>
      </c>
      <c r="EC101" s="154">
        <v>125.19</v>
      </c>
      <c r="ED101" s="154">
        <v>275</v>
      </c>
      <c r="EE101" s="154">
        <v>14000</v>
      </c>
      <c r="EF101" s="154">
        <v>0</v>
      </c>
      <c r="EG101" s="154">
        <v>20</v>
      </c>
      <c r="EH101" s="154">
        <v>0</v>
      </c>
      <c r="EI101" s="154">
        <v>20</v>
      </c>
      <c r="EJ101" s="154">
        <f>DX101+DY101+DZ101+EA101+EB101+EC101+ED101+EE101+EF101+EG101+EH101+EI101</f>
        <v>14440.19</v>
      </c>
      <c r="EK101" s="154">
        <v>0</v>
      </c>
      <c r="EL101" s="154">
        <v>100</v>
      </c>
      <c r="EM101" s="154">
        <v>53.33</v>
      </c>
      <c r="EN101" s="154">
        <v>0</v>
      </c>
      <c r="EO101" s="154">
        <v>70.83</v>
      </c>
      <c r="EP101" s="154">
        <v>0</v>
      </c>
      <c r="EQ101" s="154">
        <v>0</v>
      </c>
      <c r="ER101" s="154">
        <v>72160</v>
      </c>
      <c r="ES101" s="154">
        <v>166</v>
      </c>
      <c r="ET101" s="154">
        <v>125</v>
      </c>
      <c r="EU101" s="154">
        <v>65.19999999999709</v>
      </c>
      <c r="EV101" s="154">
        <v>105</v>
      </c>
      <c r="EW101" s="154">
        <f>EK101+EL101+EM101+EN101+EO101+EP101+EQ101+ER101+ES101+ET101+EU101+EV101</f>
        <v>72845.36</v>
      </c>
      <c r="EX101" s="154">
        <v>0</v>
      </c>
      <c r="EY101" s="154">
        <v>0</v>
      </c>
      <c r="EZ101" s="154">
        <v>0</v>
      </c>
      <c r="FA101" s="154">
        <v>0</v>
      </c>
      <c r="FB101" s="154">
        <v>0</v>
      </c>
      <c r="FC101" s="154">
        <v>127</v>
      </c>
      <c r="FD101" s="154">
        <v>12</v>
      </c>
      <c r="FE101" s="154">
        <v>0</v>
      </c>
      <c r="FF101" s="154">
        <v>236</v>
      </c>
      <c r="FG101" s="154">
        <v>30</v>
      </c>
      <c r="FH101" s="154">
        <v>210</v>
      </c>
      <c r="FI101" s="154">
        <v>47.75</v>
      </c>
      <c r="FJ101" s="154">
        <f>EX101+EY101+EZ101+FA101+FB101+FC101+FD101+FE101+FF101+FG101+FH101+FI101</f>
        <v>662.75</v>
      </c>
      <c r="FK101" s="154">
        <v>0</v>
      </c>
      <c r="FL101" s="154">
        <v>0</v>
      </c>
      <c r="FM101" s="154">
        <v>0</v>
      </c>
      <c r="FN101" s="154">
        <v>0</v>
      </c>
      <c r="FO101" s="154">
        <v>5</v>
      </c>
      <c r="FP101" s="154">
        <v>6</v>
      </c>
      <c r="FQ101" s="154">
        <v>1411</v>
      </c>
      <c r="FR101" s="154">
        <v>-186.59</v>
      </c>
      <c r="FS101" s="154">
        <v>0</v>
      </c>
      <c r="FT101" s="154">
        <v>0</v>
      </c>
      <c r="FU101" s="154">
        <v>23</v>
      </c>
      <c r="FV101" s="154">
        <v>0</v>
      </c>
      <c r="FW101" s="154">
        <f>FK101+FL101+FM101+FN101+FO101+FP101+FQ101+FR101+FS101+FT101+FU101+FV101</f>
        <v>1258.4100000000001</v>
      </c>
      <c r="FX101" s="154">
        <v>61</v>
      </c>
      <c r="FY101" s="154">
        <v>0</v>
      </c>
      <c r="FZ101" s="154">
        <v>0</v>
      </c>
      <c r="GA101" s="154">
        <v>0</v>
      </c>
      <c r="GB101" s="154">
        <v>5</v>
      </c>
      <c r="GC101" s="154">
        <v>0</v>
      </c>
      <c r="GD101" s="154">
        <v>0</v>
      </c>
      <c r="GE101" s="154">
        <v>0</v>
      </c>
      <c r="GF101" s="154">
        <v>0</v>
      </c>
      <c r="GG101" s="154">
        <v>51.67</v>
      </c>
      <c r="GH101" s="154">
        <v>0</v>
      </c>
      <c r="GI101" s="154">
        <v>20.83</v>
      </c>
      <c r="GJ101" s="154">
        <f>FY101+FZ101+GA101+GB101+GC101+GD101+GE101+GF101+GH101+GG101+GI101+FX101</f>
        <v>138.5</v>
      </c>
      <c r="GK101" s="154">
        <v>0</v>
      </c>
      <c r="GL101" s="154">
        <v>0</v>
      </c>
      <c r="GM101" s="154">
        <v>658.33</v>
      </c>
      <c r="GN101" s="154">
        <v>0</v>
      </c>
      <c r="GO101" s="154">
        <v>0</v>
      </c>
      <c r="GP101" s="154">
        <v>0</v>
      </c>
      <c r="GQ101" s="154">
        <v>0</v>
      </c>
      <c r="GR101" s="154">
        <v>0</v>
      </c>
      <c r="GS101" s="154">
        <v>12.5</v>
      </c>
      <c r="GT101" s="154">
        <v>0</v>
      </c>
      <c r="GU101" s="154">
        <v>0</v>
      </c>
      <c r="GV101" s="154">
        <v>0</v>
      </c>
      <c r="GW101" s="154">
        <f>GK101+GL101+GM101+GN101+GO101+GP101+GQ101+GR101+GS101+GT101+GU101+GV101</f>
        <v>670.83</v>
      </c>
      <c r="GX101" s="154">
        <v>0</v>
      </c>
      <c r="GY101" s="154">
        <v>0</v>
      </c>
      <c r="GZ101" s="154">
        <v>0</v>
      </c>
      <c r="HA101" s="154">
        <v>0</v>
      </c>
      <c r="HB101" s="154">
        <v>0</v>
      </c>
      <c r="HC101" s="154">
        <v>0</v>
      </c>
      <c r="HD101" s="154">
        <v>127</v>
      </c>
      <c r="HE101" s="154">
        <v>0</v>
      </c>
      <c r="HF101" s="154">
        <v>0</v>
      </c>
      <c r="HG101" s="154">
        <v>0</v>
      </c>
      <c r="HH101" s="154">
        <v>0</v>
      </c>
      <c r="HI101" s="154">
        <v>0</v>
      </c>
      <c r="HJ101" s="154">
        <f>GX101+GY101+GZ101+HA101+HB101+HC101+HD101+HE101+HF101+HG101+HH101+HI101</f>
        <v>127</v>
      </c>
      <c r="HK101" s="154">
        <v>0</v>
      </c>
      <c r="HL101" s="154">
        <v>0</v>
      </c>
      <c r="HM101" s="154">
        <v>0</v>
      </c>
      <c r="HN101" s="154">
        <v>0</v>
      </c>
      <c r="HO101" s="154">
        <v>38.520000000000003</v>
      </c>
      <c r="HP101" s="154">
        <v>39.999999999999993</v>
      </c>
      <c r="HQ101" s="154">
        <v>0</v>
      </c>
      <c r="HR101" s="154">
        <v>0</v>
      </c>
      <c r="HS101" s="154">
        <v>0</v>
      </c>
      <c r="HT101" s="154">
        <v>0</v>
      </c>
      <c r="HU101" s="154">
        <v>0</v>
      </c>
      <c r="HV101" s="154">
        <v>0</v>
      </c>
      <c r="HW101" s="154">
        <f>HK101+HL101+HM101+HN101+HO101+HP101+HQ101+HR101+HS101+HT101+HU101+HV101</f>
        <v>78.52</v>
      </c>
      <c r="HX101" s="154">
        <v>0</v>
      </c>
      <c r="HY101" s="154">
        <v>0</v>
      </c>
      <c r="HZ101" s="154">
        <v>0</v>
      </c>
      <c r="IA101" s="154">
        <v>0</v>
      </c>
      <c r="IB101" s="154">
        <v>0</v>
      </c>
      <c r="IC101" s="154">
        <v>0</v>
      </c>
      <c r="ID101" s="154">
        <v>0</v>
      </c>
      <c r="IE101" s="154">
        <v>0</v>
      </c>
      <c r="IF101" s="154">
        <v>0</v>
      </c>
      <c r="IG101" s="154">
        <v>0</v>
      </c>
      <c r="IH101" s="154">
        <v>0</v>
      </c>
      <c r="II101" s="154">
        <v>0</v>
      </c>
      <c r="IJ101" s="154">
        <f>HX101+HY101+HZ101+IA101+IB101+IC101+ID101+IE101+IF101+IG101+IH101+II101</f>
        <v>0</v>
      </c>
      <c r="IK101" s="154">
        <v>1937.23</v>
      </c>
      <c r="IL101" s="154">
        <v>0</v>
      </c>
      <c r="IM101" s="154">
        <v>0</v>
      </c>
      <c r="IN101" s="154">
        <v>0</v>
      </c>
      <c r="IO101" s="154">
        <v>0</v>
      </c>
      <c r="IP101" s="154">
        <v>0</v>
      </c>
      <c r="IQ101" s="154">
        <v>0</v>
      </c>
      <c r="IR101" s="154">
        <v>0</v>
      </c>
      <c r="IS101" s="154">
        <v>0</v>
      </c>
      <c r="IT101" s="154">
        <v>0</v>
      </c>
      <c r="IU101" s="154">
        <v>0</v>
      </c>
      <c r="IV101" s="154">
        <v>0</v>
      </c>
      <c r="IW101" s="154">
        <f>IK101+IL101+IM101+IN101+IO101+IP101+IQ101+IR101+IS101+IT101+IU101+IV101</f>
        <v>1937.23</v>
      </c>
      <c r="IX101" s="154">
        <v>0</v>
      </c>
      <c r="IY101" s="154">
        <v>0</v>
      </c>
      <c r="IZ101" s="154">
        <v>0</v>
      </c>
      <c r="JA101" s="154">
        <v>0</v>
      </c>
      <c r="JB101" s="154">
        <v>0</v>
      </c>
      <c r="JC101" s="154">
        <v>0</v>
      </c>
      <c r="JD101" s="154">
        <v>42.94</v>
      </c>
      <c r="JE101" s="154">
        <v>0</v>
      </c>
      <c r="JF101" s="154">
        <v>0</v>
      </c>
      <c r="JG101" s="154">
        <v>0</v>
      </c>
      <c r="JH101" s="154">
        <v>30.120000000000005</v>
      </c>
      <c r="JI101" s="154">
        <v>0</v>
      </c>
      <c r="JJ101" s="154">
        <f>IX101+IY101+IZ101+JA101+JB101+JC101+JD101+JE101+JF101+JG101+JH101+JI101</f>
        <v>73.06</v>
      </c>
      <c r="JK101" s="154">
        <v>0</v>
      </c>
      <c r="JL101" s="154">
        <v>0</v>
      </c>
      <c r="JM101" s="154">
        <v>0</v>
      </c>
      <c r="JN101" s="154">
        <v>0</v>
      </c>
      <c r="JO101" s="154">
        <v>0</v>
      </c>
      <c r="JP101" s="154">
        <v>0</v>
      </c>
      <c r="JQ101" s="154">
        <v>0</v>
      </c>
      <c r="JR101" s="154">
        <v>0</v>
      </c>
      <c r="JS101" s="154">
        <v>0</v>
      </c>
      <c r="JT101" s="154">
        <v>0</v>
      </c>
      <c r="JU101" s="154">
        <v>0</v>
      </c>
      <c r="JV101" s="154">
        <v>0</v>
      </c>
      <c r="JW101" s="237">
        <f>JK101+JL101+JM101+JN101+JO101+JP101+JQ101+JR101+JS101+JT101+JU101+JV101</f>
        <v>0</v>
      </c>
      <c r="JX101" s="237">
        <v>0</v>
      </c>
      <c r="JY101" s="154">
        <v>0</v>
      </c>
      <c r="JZ101" s="154">
        <v>0</v>
      </c>
      <c r="KA101" s="154">
        <v>0</v>
      </c>
      <c r="KB101" s="154">
        <v>0</v>
      </c>
      <c r="KC101" s="154">
        <v>0</v>
      </c>
      <c r="KD101" s="154">
        <v>0</v>
      </c>
      <c r="KE101" s="154">
        <v>0</v>
      </c>
      <c r="KF101" s="154">
        <v>0</v>
      </c>
      <c r="KG101" s="154">
        <v>0</v>
      </c>
      <c r="KH101" s="154">
        <v>0</v>
      </c>
      <c r="KI101" s="154">
        <v>0</v>
      </c>
      <c r="KJ101" s="237">
        <f>JX101+JY101+JZ101+KA101+KB101+KC101+KD101+KE101+KF101+KG101+KH101+KI101</f>
        <v>0</v>
      </c>
      <c r="KK101" s="237">
        <v>0</v>
      </c>
      <c r="KL101" s="154">
        <v>0</v>
      </c>
      <c r="KM101" s="154">
        <v>0</v>
      </c>
      <c r="KN101" s="154">
        <v>0</v>
      </c>
      <c r="KO101" s="154">
        <v>0</v>
      </c>
      <c r="KP101" s="154">
        <v>0</v>
      </c>
      <c r="KQ101" s="154">
        <v>0</v>
      </c>
      <c r="KR101" s="154">
        <v>0</v>
      </c>
      <c r="KS101" s="154">
        <v>0</v>
      </c>
      <c r="KT101" s="154">
        <v>0</v>
      </c>
      <c r="KU101" s="154">
        <v>0</v>
      </c>
      <c r="KV101" s="154">
        <v>0</v>
      </c>
      <c r="KW101" s="237">
        <f>KK101+KL101+KM101+KN101+KO101+KP101+KQ101+KR101+KS101+KT101+KU101+KV101</f>
        <v>0</v>
      </c>
      <c r="KX101" s="237">
        <v>0</v>
      </c>
      <c r="KY101" s="154">
        <v>0</v>
      </c>
      <c r="KZ101" s="154">
        <v>0</v>
      </c>
      <c r="LA101" s="154">
        <v>0</v>
      </c>
      <c r="LB101" s="154">
        <v>0</v>
      </c>
      <c r="LC101" s="154">
        <v>0</v>
      </c>
      <c r="LD101" s="154">
        <v>0</v>
      </c>
      <c r="LE101" s="154">
        <v>0</v>
      </c>
      <c r="LF101" s="154">
        <v>0</v>
      </c>
      <c r="LG101" s="154">
        <v>0</v>
      </c>
      <c r="LH101" s="154">
        <v>0</v>
      </c>
      <c r="LI101" s="154">
        <v>0</v>
      </c>
      <c r="LJ101" s="237">
        <f>KX101+KY101+KZ101+LA101+LB101+LC101+LD101+LE101+LF101+LG101+LH101+LI101</f>
        <v>0</v>
      </c>
      <c r="LK101" s="237">
        <v>0</v>
      </c>
      <c r="LL101" s="154">
        <v>0</v>
      </c>
      <c r="LM101" s="154">
        <v>0</v>
      </c>
      <c r="LN101" s="154">
        <v>0</v>
      </c>
      <c r="LO101" s="154">
        <v>0</v>
      </c>
      <c r="LP101" s="154">
        <v>0</v>
      </c>
      <c r="LQ101" s="154">
        <v>0</v>
      </c>
      <c r="LR101" s="154">
        <v>0</v>
      </c>
      <c r="LS101" s="154">
        <v>0</v>
      </c>
      <c r="LT101" s="154">
        <v>0</v>
      </c>
      <c r="LU101" s="154">
        <v>0</v>
      </c>
      <c r="LV101" s="154">
        <v>0</v>
      </c>
      <c r="LW101" s="237">
        <f>LK101+LL101+LM101+LN101+LO101+LP101+LQ101+LR101+LS101+LT101+LU101+LV101</f>
        <v>0</v>
      </c>
      <c r="LX101" s="237">
        <v>0</v>
      </c>
      <c r="LY101" s="154">
        <v>0</v>
      </c>
      <c r="LZ101" s="154">
        <v>0</v>
      </c>
      <c r="MA101" s="154">
        <v>0</v>
      </c>
      <c r="MB101" s="154">
        <v>0</v>
      </c>
      <c r="MC101" s="154">
        <v>0</v>
      </c>
      <c r="MD101" s="154">
        <v>0</v>
      </c>
      <c r="ME101" s="154">
        <v>0</v>
      </c>
      <c r="MF101" s="154">
        <v>0</v>
      </c>
      <c r="MG101" s="154">
        <v>0</v>
      </c>
      <c r="MH101" s="154">
        <v>0</v>
      </c>
      <c r="MI101" s="154">
        <v>0</v>
      </c>
      <c r="MJ101" s="203">
        <f>LX101+LY101+LZ101+MA101+MB101+MC101+MD101+ME101+MF101+MG101+MH101+MI101</f>
        <v>0</v>
      </c>
    </row>
    <row r="102" spans="1:348" x14ac:dyDescent="0.2">
      <c r="A102" s="33"/>
      <c r="B102" s="34"/>
      <c r="C102" s="35" t="s">
        <v>68</v>
      </c>
      <c r="D102" s="35" t="s">
        <v>68</v>
      </c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  <c r="BM102" s="150"/>
      <c r="BN102" s="150"/>
      <c r="BO102" s="150"/>
      <c r="BP102" s="150"/>
      <c r="BQ102" s="150"/>
      <c r="BR102" s="150"/>
      <c r="BS102" s="150"/>
      <c r="BT102" s="150"/>
      <c r="BU102" s="150"/>
      <c r="BV102" s="150"/>
      <c r="BW102" s="150"/>
      <c r="BX102" s="150"/>
      <c r="BY102" s="150"/>
      <c r="BZ102" s="150"/>
      <c r="CA102" s="150"/>
      <c r="CB102" s="150"/>
      <c r="CC102" s="150"/>
      <c r="CD102" s="150"/>
      <c r="CE102" s="150"/>
      <c r="CF102" s="150"/>
      <c r="CG102" s="150"/>
      <c r="CH102" s="150"/>
      <c r="CI102" s="150"/>
      <c r="CJ102" s="150"/>
      <c r="CK102" s="150"/>
      <c r="CL102" s="150"/>
      <c r="CM102" s="150"/>
      <c r="CN102" s="150"/>
      <c r="CO102" s="150"/>
      <c r="CP102" s="150"/>
      <c r="CQ102" s="150"/>
      <c r="CR102" s="150"/>
      <c r="CS102" s="150"/>
      <c r="CT102" s="150"/>
      <c r="CU102" s="150"/>
      <c r="CV102" s="150"/>
      <c r="CW102" s="150"/>
      <c r="CX102" s="150"/>
      <c r="CY102" s="150"/>
      <c r="CZ102" s="150"/>
      <c r="DA102" s="150"/>
      <c r="DB102" s="150"/>
      <c r="DC102" s="150"/>
      <c r="DD102" s="150"/>
      <c r="DE102" s="150"/>
      <c r="DF102" s="150"/>
      <c r="DG102" s="150"/>
      <c r="DH102" s="150"/>
      <c r="DI102" s="150"/>
      <c r="DJ102" s="150"/>
      <c r="DK102" s="150"/>
      <c r="DL102" s="150"/>
      <c r="DM102" s="150"/>
      <c r="DN102" s="150"/>
      <c r="DO102" s="150"/>
      <c r="DP102" s="150"/>
      <c r="DQ102" s="150"/>
      <c r="DR102" s="150"/>
      <c r="DS102" s="150"/>
      <c r="DT102" s="150"/>
      <c r="DU102" s="150"/>
      <c r="DV102" s="150"/>
      <c r="DW102" s="150"/>
      <c r="DX102" s="150"/>
      <c r="DY102" s="150"/>
      <c r="DZ102" s="150"/>
      <c r="EA102" s="150"/>
      <c r="EB102" s="150"/>
      <c r="EC102" s="150"/>
      <c r="ED102" s="150"/>
      <c r="EE102" s="150"/>
      <c r="EF102" s="150"/>
      <c r="EG102" s="150"/>
      <c r="EH102" s="150"/>
      <c r="EI102" s="150"/>
      <c r="EJ102" s="150"/>
      <c r="EK102" s="150"/>
      <c r="EL102" s="150"/>
      <c r="EM102" s="150"/>
      <c r="EN102" s="150"/>
      <c r="EO102" s="150"/>
      <c r="EP102" s="150"/>
      <c r="EQ102" s="150"/>
      <c r="ER102" s="150"/>
      <c r="ES102" s="150"/>
      <c r="ET102" s="150"/>
      <c r="EU102" s="150"/>
      <c r="EV102" s="150"/>
      <c r="EW102" s="150"/>
      <c r="EX102" s="150"/>
      <c r="EY102" s="150"/>
      <c r="EZ102" s="150"/>
      <c r="FA102" s="150"/>
      <c r="FB102" s="150"/>
      <c r="FC102" s="150"/>
      <c r="FD102" s="150"/>
      <c r="FE102" s="150"/>
      <c r="FF102" s="150"/>
      <c r="FG102" s="150"/>
      <c r="FH102" s="150"/>
      <c r="FI102" s="150"/>
      <c r="FJ102" s="150"/>
      <c r="FK102" s="150"/>
      <c r="FL102" s="150"/>
      <c r="FM102" s="150"/>
      <c r="FN102" s="150"/>
      <c r="FO102" s="150"/>
      <c r="FP102" s="150"/>
      <c r="FQ102" s="150"/>
      <c r="FR102" s="150"/>
      <c r="FS102" s="150"/>
      <c r="FT102" s="150"/>
      <c r="FU102" s="150"/>
      <c r="FV102" s="150"/>
      <c r="FW102" s="150"/>
      <c r="FX102" s="150"/>
      <c r="FY102" s="150"/>
      <c r="FZ102" s="150"/>
      <c r="GA102" s="150"/>
      <c r="GB102" s="150"/>
      <c r="GC102" s="150"/>
      <c r="GD102" s="150"/>
      <c r="GE102" s="150"/>
      <c r="GF102" s="150"/>
      <c r="GG102" s="150"/>
      <c r="GH102" s="150"/>
      <c r="GI102" s="150"/>
      <c r="GJ102" s="150"/>
      <c r="GK102" s="150"/>
      <c r="GL102" s="150"/>
      <c r="GM102" s="150"/>
      <c r="GN102" s="150"/>
      <c r="GO102" s="150"/>
      <c r="GP102" s="150"/>
      <c r="GQ102" s="150"/>
      <c r="GR102" s="150"/>
      <c r="GS102" s="150"/>
      <c r="GT102" s="150"/>
      <c r="GU102" s="150"/>
      <c r="GV102" s="150"/>
      <c r="GW102" s="150"/>
      <c r="GX102" s="150"/>
      <c r="GY102" s="150"/>
      <c r="GZ102" s="150"/>
      <c r="HA102" s="150"/>
      <c r="HB102" s="150"/>
      <c r="HC102" s="150"/>
      <c r="HD102" s="150"/>
      <c r="HE102" s="150"/>
      <c r="HF102" s="150"/>
      <c r="HG102" s="150"/>
      <c r="HH102" s="150"/>
      <c r="HI102" s="150"/>
      <c r="HJ102" s="150"/>
      <c r="HK102" s="150"/>
      <c r="HL102" s="150"/>
      <c r="HM102" s="150"/>
      <c r="HN102" s="150"/>
      <c r="HO102" s="150"/>
      <c r="HP102" s="150"/>
      <c r="HQ102" s="150"/>
      <c r="HR102" s="150"/>
      <c r="HS102" s="150"/>
      <c r="HT102" s="150"/>
      <c r="HU102" s="150"/>
      <c r="HV102" s="150"/>
      <c r="HW102" s="150"/>
      <c r="HX102" s="150"/>
      <c r="HY102" s="150"/>
      <c r="HZ102" s="150"/>
      <c r="IA102" s="150"/>
      <c r="IB102" s="150"/>
      <c r="IC102" s="150"/>
      <c r="ID102" s="150"/>
      <c r="IE102" s="150"/>
      <c r="IF102" s="150"/>
      <c r="IG102" s="150"/>
      <c r="IH102" s="150"/>
      <c r="II102" s="150"/>
      <c r="IJ102" s="150"/>
      <c r="IK102" s="150"/>
      <c r="IL102" s="150"/>
      <c r="IM102" s="150"/>
      <c r="IN102" s="150"/>
      <c r="IO102" s="150"/>
      <c r="IP102" s="150"/>
      <c r="IQ102" s="150"/>
      <c r="IR102" s="150"/>
      <c r="IS102" s="150"/>
      <c r="IT102" s="150"/>
      <c r="IU102" s="150"/>
      <c r="IV102" s="150"/>
      <c r="IW102" s="150"/>
      <c r="IX102" s="150"/>
      <c r="IY102" s="150"/>
      <c r="IZ102" s="150"/>
      <c r="JA102" s="150"/>
      <c r="JB102" s="150"/>
      <c r="JC102" s="150"/>
      <c r="JD102" s="150"/>
      <c r="JE102" s="150"/>
      <c r="JF102" s="150"/>
      <c r="JG102" s="150"/>
      <c r="JH102" s="150"/>
      <c r="JI102" s="150"/>
      <c r="JJ102" s="150"/>
      <c r="JK102" s="150"/>
      <c r="JL102" s="150"/>
      <c r="JM102" s="150"/>
      <c r="JN102" s="150"/>
      <c r="JO102" s="150"/>
      <c r="JP102" s="150"/>
      <c r="JQ102" s="150"/>
      <c r="JR102" s="150"/>
      <c r="JS102" s="150"/>
      <c r="JT102" s="150"/>
      <c r="JU102" s="150"/>
      <c r="JV102" s="150"/>
      <c r="JW102" s="234"/>
      <c r="JX102" s="234"/>
      <c r="JY102" s="150"/>
      <c r="JZ102" s="150"/>
      <c r="KA102" s="150"/>
      <c r="KB102" s="150"/>
      <c r="KC102" s="150"/>
      <c r="KD102" s="150"/>
      <c r="KE102" s="150"/>
      <c r="KF102" s="150"/>
      <c r="KG102" s="150"/>
      <c r="KH102" s="150"/>
      <c r="KI102" s="150"/>
      <c r="KJ102" s="234"/>
      <c r="KK102" s="234"/>
      <c r="KL102" s="150"/>
      <c r="KM102" s="150"/>
      <c r="KN102" s="150"/>
      <c r="KO102" s="150"/>
      <c r="KP102" s="150"/>
      <c r="KQ102" s="150"/>
      <c r="KR102" s="150"/>
      <c r="KS102" s="150"/>
      <c r="KT102" s="150"/>
      <c r="KU102" s="150"/>
      <c r="KV102" s="150"/>
      <c r="KW102" s="234"/>
      <c r="KX102" s="234"/>
      <c r="KY102" s="150"/>
      <c r="KZ102" s="150"/>
      <c r="LA102" s="150"/>
      <c r="LB102" s="150"/>
      <c r="LC102" s="150"/>
      <c r="LD102" s="150"/>
      <c r="LE102" s="150"/>
      <c r="LF102" s="150"/>
      <c r="LG102" s="150"/>
      <c r="LH102" s="150"/>
      <c r="LI102" s="150"/>
      <c r="LJ102" s="234"/>
      <c r="LK102" s="234"/>
      <c r="LL102" s="150"/>
      <c r="LM102" s="150"/>
      <c r="LN102" s="150"/>
      <c r="LO102" s="150"/>
      <c r="LP102" s="150"/>
      <c r="LQ102" s="150"/>
      <c r="LR102" s="150"/>
      <c r="LS102" s="150"/>
      <c r="LT102" s="150"/>
      <c r="LU102" s="150"/>
      <c r="LV102" s="150"/>
      <c r="LW102" s="234"/>
      <c r="LX102" s="234"/>
      <c r="LY102" s="150"/>
      <c r="LZ102" s="150"/>
      <c r="MA102" s="150"/>
      <c r="MB102" s="150"/>
      <c r="MC102" s="150"/>
      <c r="MD102" s="150"/>
      <c r="ME102" s="150"/>
      <c r="MF102" s="150"/>
      <c r="MG102" s="150"/>
      <c r="MH102" s="150"/>
      <c r="MI102" s="150"/>
      <c r="MJ102" s="200"/>
    </row>
    <row r="103" spans="1:348" ht="18" x14ac:dyDescent="0.25">
      <c r="A103" s="36">
        <v>721</v>
      </c>
      <c r="B103" s="37"/>
      <c r="C103" s="2" t="s">
        <v>377</v>
      </c>
      <c r="D103" s="2" t="s">
        <v>378</v>
      </c>
      <c r="E103" s="153">
        <v>0</v>
      </c>
      <c r="F103" s="153">
        <v>0</v>
      </c>
      <c r="G103" s="153">
        <v>0</v>
      </c>
      <c r="H103" s="153">
        <v>0</v>
      </c>
      <c r="I103" s="153">
        <v>0</v>
      </c>
      <c r="J103" s="153">
        <v>0</v>
      </c>
      <c r="K103" s="153">
        <v>0</v>
      </c>
      <c r="L103" s="153">
        <v>0</v>
      </c>
      <c r="M103" s="153">
        <v>0</v>
      </c>
      <c r="N103" s="153">
        <v>0</v>
      </c>
      <c r="O103" s="153">
        <v>0</v>
      </c>
      <c r="P103" s="153">
        <v>0</v>
      </c>
      <c r="Q103" s="153">
        <v>0</v>
      </c>
      <c r="R103" s="153">
        <v>0</v>
      </c>
      <c r="S103" s="153">
        <v>0</v>
      </c>
      <c r="T103" s="153">
        <v>0</v>
      </c>
      <c r="U103" s="153">
        <v>0</v>
      </c>
      <c r="V103" s="153">
        <v>0</v>
      </c>
      <c r="W103" s="153">
        <f>K103+L103+M103+N103+O103+P103+Q103+R103+S103+T103+U103+V103</f>
        <v>0</v>
      </c>
      <c r="X103" s="153">
        <v>0</v>
      </c>
      <c r="Y103" s="153">
        <v>0</v>
      </c>
      <c r="Z103" s="153">
        <v>0</v>
      </c>
      <c r="AA103" s="153">
        <v>0</v>
      </c>
      <c r="AB103" s="153">
        <v>0</v>
      </c>
      <c r="AC103" s="153">
        <v>0</v>
      </c>
      <c r="AD103" s="153">
        <v>0</v>
      </c>
      <c r="AE103" s="153">
        <v>0</v>
      </c>
      <c r="AF103" s="153">
        <v>0</v>
      </c>
      <c r="AG103" s="153">
        <v>0</v>
      </c>
      <c r="AH103" s="153">
        <v>0</v>
      </c>
      <c r="AI103" s="153">
        <v>0</v>
      </c>
      <c r="AJ103" s="153">
        <f>X103+Y103+Z103+AA103+AB103+AC103+AD103+AE103+AF103+AG103+AH103+AI103</f>
        <v>0</v>
      </c>
      <c r="AK103" s="153">
        <v>0</v>
      </c>
      <c r="AL103" s="153">
        <v>0</v>
      </c>
      <c r="AM103" s="153">
        <v>0</v>
      </c>
      <c r="AN103" s="153">
        <v>0</v>
      </c>
      <c r="AO103" s="153">
        <v>0</v>
      </c>
      <c r="AP103" s="153">
        <v>0</v>
      </c>
      <c r="AQ103" s="153">
        <v>0</v>
      </c>
      <c r="AR103" s="153">
        <v>0</v>
      </c>
      <c r="AS103" s="153">
        <v>0</v>
      </c>
      <c r="AT103" s="153">
        <v>0</v>
      </c>
      <c r="AU103" s="153">
        <v>0</v>
      </c>
      <c r="AV103" s="153">
        <v>0</v>
      </c>
      <c r="AW103" s="153">
        <f>AK103+AL103+AM103+AN103+AO103+AP103+AQ103+AR103+AS103+AT103+AU103+AV103</f>
        <v>0</v>
      </c>
      <c r="AX103" s="153">
        <v>0</v>
      </c>
      <c r="AY103" s="153">
        <v>0</v>
      </c>
      <c r="AZ103" s="153">
        <v>0</v>
      </c>
      <c r="BA103" s="153">
        <v>0</v>
      </c>
      <c r="BB103" s="153">
        <v>0</v>
      </c>
      <c r="BC103" s="153">
        <v>0</v>
      </c>
      <c r="BD103" s="153">
        <v>0</v>
      </c>
      <c r="BE103" s="153">
        <v>0</v>
      </c>
      <c r="BF103" s="153">
        <v>0</v>
      </c>
      <c r="BG103" s="153">
        <v>0</v>
      </c>
      <c r="BH103" s="153">
        <v>0</v>
      </c>
      <c r="BI103" s="153">
        <v>0</v>
      </c>
      <c r="BJ103" s="153">
        <f>AX103+AY103+AZ103+BA103+BB103+BC103+BD103+BE103+BF103+BG103+BH103+BI103</f>
        <v>0</v>
      </c>
      <c r="BK103" s="153">
        <v>0</v>
      </c>
      <c r="BL103" s="153">
        <v>0</v>
      </c>
      <c r="BM103" s="153">
        <v>0</v>
      </c>
      <c r="BN103" s="153">
        <v>0</v>
      </c>
      <c r="BO103" s="153">
        <v>0</v>
      </c>
      <c r="BP103" s="153">
        <v>0</v>
      </c>
      <c r="BQ103" s="153">
        <v>0</v>
      </c>
      <c r="BR103" s="153">
        <v>0</v>
      </c>
      <c r="BS103" s="153">
        <v>0</v>
      </c>
      <c r="BT103" s="153">
        <v>0</v>
      </c>
      <c r="BU103" s="153">
        <v>0</v>
      </c>
      <c r="BV103" s="153">
        <v>0</v>
      </c>
      <c r="BW103" s="153">
        <f>BK103+BL103+BM103+BN103+BO103+BP103+BQ103+BR103+BS103+BT103+BU103+BV103</f>
        <v>0</v>
      </c>
      <c r="BX103" s="153">
        <v>0</v>
      </c>
      <c r="BY103" s="153">
        <v>0</v>
      </c>
      <c r="BZ103" s="153">
        <v>0</v>
      </c>
      <c r="CA103" s="153">
        <v>0</v>
      </c>
      <c r="CB103" s="153">
        <v>0</v>
      </c>
      <c r="CC103" s="153">
        <v>0</v>
      </c>
      <c r="CD103" s="153">
        <v>0</v>
      </c>
      <c r="CE103" s="153">
        <v>0</v>
      </c>
      <c r="CF103" s="153">
        <v>0</v>
      </c>
      <c r="CG103" s="153">
        <v>0</v>
      </c>
      <c r="CH103" s="153">
        <v>0</v>
      </c>
      <c r="CI103" s="153">
        <v>0</v>
      </c>
      <c r="CJ103" s="153">
        <f>BX103+BY103+BZ103+CA103+CB103+CC103+CD103+CE103+CF103+CG103+CH103+CI103</f>
        <v>0</v>
      </c>
      <c r="CK103" s="153">
        <v>0</v>
      </c>
      <c r="CL103" s="153">
        <v>0</v>
      </c>
      <c r="CM103" s="153">
        <v>0</v>
      </c>
      <c r="CN103" s="153">
        <v>0</v>
      </c>
      <c r="CO103" s="153">
        <v>0</v>
      </c>
      <c r="CP103" s="153">
        <v>0</v>
      </c>
      <c r="CQ103" s="153">
        <v>0</v>
      </c>
      <c r="CR103" s="153">
        <v>0</v>
      </c>
      <c r="CS103" s="153">
        <v>0</v>
      </c>
      <c r="CT103" s="153">
        <v>0</v>
      </c>
      <c r="CU103" s="153">
        <v>0</v>
      </c>
      <c r="CV103" s="153">
        <v>0</v>
      </c>
      <c r="CW103" s="153">
        <f>CK103+CL103+CM103+CN103+CO103+CP103+CQ103+CR103+CS103+CT103+CU103+CV103</f>
        <v>0</v>
      </c>
      <c r="CX103" s="153">
        <v>0</v>
      </c>
      <c r="CY103" s="153">
        <v>0</v>
      </c>
      <c r="CZ103" s="153">
        <v>0</v>
      </c>
      <c r="DA103" s="153">
        <v>0</v>
      </c>
      <c r="DB103" s="153">
        <v>0</v>
      </c>
      <c r="DC103" s="153">
        <v>0</v>
      </c>
      <c r="DD103" s="153">
        <v>0</v>
      </c>
      <c r="DE103" s="153">
        <v>0</v>
      </c>
      <c r="DF103" s="153">
        <v>0</v>
      </c>
      <c r="DG103" s="153">
        <v>0</v>
      </c>
      <c r="DH103" s="153">
        <v>0</v>
      </c>
      <c r="DI103" s="153">
        <v>0</v>
      </c>
      <c r="DJ103" s="153">
        <f>CX103+CY103+CZ103+DA103+DB103+DC103+DD103+DE103+DF103+DG103+DH103+DI103</f>
        <v>0</v>
      </c>
      <c r="DK103" s="153">
        <v>0</v>
      </c>
      <c r="DL103" s="153">
        <v>0</v>
      </c>
      <c r="DM103" s="153">
        <v>0</v>
      </c>
      <c r="DN103" s="153">
        <v>0</v>
      </c>
      <c r="DO103" s="153">
        <v>0</v>
      </c>
      <c r="DP103" s="153">
        <v>0</v>
      </c>
      <c r="DQ103" s="153">
        <v>0</v>
      </c>
      <c r="DR103" s="153">
        <v>0</v>
      </c>
      <c r="DS103" s="153">
        <v>0</v>
      </c>
      <c r="DT103" s="153">
        <v>0</v>
      </c>
      <c r="DU103" s="153">
        <v>0</v>
      </c>
      <c r="DV103" s="153">
        <v>0</v>
      </c>
      <c r="DW103" s="153">
        <f>DK103+DL103+DM103+DN103+DO103+DP103+DQ103+DR103+DS103+DT103+DU103+DV103</f>
        <v>0</v>
      </c>
      <c r="DX103" s="153">
        <v>0</v>
      </c>
      <c r="DY103" s="153">
        <v>0</v>
      </c>
      <c r="DZ103" s="153">
        <v>0</v>
      </c>
      <c r="EA103" s="153">
        <v>0</v>
      </c>
      <c r="EB103" s="153">
        <v>0</v>
      </c>
      <c r="EC103" s="153">
        <v>0</v>
      </c>
      <c r="ED103" s="153">
        <v>0</v>
      </c>
      <c r="EE103" s="153">
        <v>0</v>
      </c>
      <c r="EF103" s="153">
        <v>0</v>
      </c>
      <c r="EG103" s="153">
        <v>0</v>
      </c>
      <c r="EH103" s="153">
        <v>0</v>
      </c>
      <c r="EI103" s="153">
        <v>0</v>
      </c>
      <c r="EJ103" s="153">
        <f>DX103+DY103+DZ103+EA103+EB103+EC103+ED103+EE103+EF103+EG103+EH103+EI103</f>
        <v>0</v>
      </c>
      <c r="EK103" s="153">
        <v>0</v>
      </c>
      <c r="EL103" s="153">
        <v>0</v>
      </c>
      <c r="EM103" s="153">
        <v>0</v>
      </c>
      <c r="EN103" s="153">
        <v>0</v>
      </c>
      <c r="EO103" s="153">
        <v>0</v>
      </c>
      <c r="EP103" s="153">
        <v>0</v>
      </c>
      <c r="EQ103" s="153">
        <v>0</v>
      </c>
      <c r="ER103" s="153">
        <v>0</v>
      </c>
      <c r="ES103" s="153">
        <v>0</v>
      </c>
      <c r="ET103" s="153">
        <v>0</v>
      </c>
      <c r="EU103" s="153">
        <v>0</v>
      </c>
      <c r="EV103" s="153">
        <v>0</v>
      </c>
      <c r="EW103" s="153">
        <f>EK103+EL103+EM103+EN103+EO103+EP103+EQ103+ER103+ES103+ET103+EU103+EV103</f>
        <v>0</v>
      </c>
      <c r="EX103" s="153">
        <v>0</v>
      </c>
      <c r="EY103" s="153">
        <v>0</v>
      </c>
      <c r="EZ103" s="153">
        <v>0</v>
      </c>
      <c r="FA103" s="153">
        <v>0</v>
      </c>
      <c r="FB103" s="153">
        <v>0</v>
      </c>
      <c r="FC103" s="153">
        <v>0</v>
      </c>
      <c r="FD103" s="153">
        <v>0</v>
      </c>
      <c r="FE103" s="153">
        <v>0</v>
      </c>
      <c r="FF103" s="153">
        <v>0</v>
      </c>
      <c r="FG103" s="153">
        <v>0</v>
      </c>
      <c r="FH103" s="153">
        <v>0</v>
      </c>
      <c r="FI103" s="153">
        <v>0</v>
      </c>
      <c r="FJ103" s="153">
        <f>EX103+EY103+EZ103+FA103+FB103+FC103+FD103+FE103+FF103+FG103+FH103+FI103</f>
        <v>0</v>
      </c>
      <c r="FK103" s="153">
        <v>0</v>
      </c>
      <c r="FL103" s="153">
        <v>0</v>
      </c>
      <c r="FM103" s="153">
        <v>0</v>
      </c>
      <c r="FN103" s="153">
        <v>0</v>
      </c>
      <c r="FO103" s="153">
        <v>0</v>
      </c>
      <c r="FP103" s="153">
        <v>0</v>
      </c>
      <c r="FQ103" s="153">
        <v>0</v>
      </c>
      <c r="FR103" s="153">
        <v>0</v>
      </c>
      <c r="FS103" s="153">
        <v>0</v>
      </c>
      <c r="FT103" s="153">
        <v>0</v>
      </c>
      <c r="FU103" s="153">
        <v>0</v>
      </c>
      <c r="FV103" s="153">
        <v>0</v>
      </c>
      <c r="FW103" s="153">
        <f>FK103+FL103+FM103+FN103+FO103+FP103+FQ103+FR103+FS103+FT103+FU103+FV103</f>
        <v>0</v>
      </c>
      <c r="FX103" s="153">
        <v>0</v>
      </c>
      <c r="FY103" s="153">
        <v>0</v>
      </c>
      <c r="FZ103" s="153">
        <v>0</v>
      </c>
      <c r="GA103" s="153">
        <v>0</v>
      </c>
      <c r="GB103" s="153">
        <v>0</v>
      </c>
      <c r="GC103" s="153">
        <v>0</v>
      </c>
      <c r="GD103" s="153">
        <v>0</v>
      </c>
      <c r="GE103" s="153">
        <v>0</v>
      </c>
      <c r="GF103" s="153">
        <v>0</v>
      </c>
      <c r="GG103" s="153">
        <v>0</v>
      </c>
      <c r="GH103" s="153">
        <v>0</v>
      </c>
      <c r="GI103" s="153">
        <v>0</v>
      </c>
      <c r="GJ103" s="153">
        <f>FY103+FZ103+GA103+GB103+GC103+GD103+GE103+GF103+GH103+GG103+GI103+FX103</f>
        <v>0</v>
      </c>
      <c r="GK103" s="153">
        <v>0</v>
      </c>
      <c r="GL103" s="153">
        <v>0</v>
      </c>
      <c r="GM103" s="153">
        <v>0</v>
      </c>
      <c r="GN103" s="153">
        <v>0</v>
      </c>
      <c r="GO103" s="153">
        <v>0</v>
      </c>
      <c r="GP103" s="153">
        <v>0</v>
      </c>
      <c r="GQ103" s="153">
        <v>0</v>
      </c>
      <c r="GR103" s="153">
        <v>0</v>
      </c>
      <c r="GS103" s="153">
        <v>0</v>
      </c>
      <c r="GT103" s="153">
        <v>0</v>
      </c>
      <c r="GU103" s="153">
        <v>0</v>
      </c>
      <c r="GV103" s="153">
        <v>0</v>
      </c>
      <c r="GW103" s="153">
        <f>GK103+GL103+GM103+GN103+GO103+GP103+GQ103+GR103+GS103+GT103+GU103+GV103</f>
        <v>0</v>
      </c>
      <c r="GX103" s="153">
        <v>0</v>
      </c>
      <c r="GY103" s="153">
        <v>0</v>
      </c>
      <c r="GZ103" s="153">
        <v>0</v>
      </c>
      <c r="HA103" s="153">
        <v>0</v>
      </c>
      <c r="HB103" s="153">
        <v>0</v>
      </c>
      <c r="HC103" s="153">
        <v>0</v>
      </c>
      <c r="HD103" s="153">
        <v>0</v>
      </c>
      <c r="HE103" s="153">
        <v>0</v>
      </c>
      <c r="HF103" s="153">
        <v>0</v>
      </c>
      <c r="HG103" s="153">
        <v>0</v>
      </c>
      <c r="HH103" s="153">
        <v>0</v>
      </c>
      <c r="HI103" s="153">
        <v>0</v>
      </c>
      <c r="HJ103" s="153">
        <f>GX103+GY103+GZ103+HA103+HB103+HC103+HD103+HE103+HF103+HG103+HH103+HI103</f>
        <v>0</v>
      </c>
      <c r="HK103" s="153">
        <v>0</v>
      </c>
      <c r="HL103" s="153">
        <v>0</v>
      </c>
      <c r="HM103" s="153">
        <v>0</v>
      </c>
      <c r="HN103" s="153">
        <v>0</v>
      </c>
      <c r="HO103" s="153">
        <v>0</v>
      </c>
      <c r="HP103" s="153">
        <v>0</v>
      </c>
      <c r="HQ103" s="153">
        <v>0</v>
      </c>
      <c r="HR103" s="153">
        <v>0</v>
      </c>
      <c r="HS103" s="153">
        <v>0</v>
      </c>
      <c r="HT103" s="153">
        <v>0</v>
      </c>
      <c r="HU103" s="153">
        <v>0</v>
      </c>
      <c r="HV103" s="153">
        <v>0</v>
      </c>
      <c r="HW103" s="153">
        <f>HK103+HL103+HM103+HN103+HO103+HP103+HQ103+HR103+HS103+HT103+HU103+HV103</f>
        <v>0</v>
      </c>
      <c r="HX103" s="153">
        <v>0</v>
      </c>
      <c r="HY103" s="153">
        <v>0</v>
      </c>
      <c r="HZ103" s="153">
        <v>0</v>
      </c>
      <c r="IA103" s="153">
        <v>0</v>
      </c>
      <c r="IB103" s="153">
        <v>0</v>
      </c>
      <c r="IC103" s="153">
        <v>0</v>
      </c>
      <c r="ID103" s="153">
        <v>0</v>
      </c>
      <c r="IE103" s="153">
        <v>0</v>
      </c>
      <c r="IF103" s="153">
        <v>0</v>
      </c>
      <c r="IG103" s="153">
        <v>0</v>
      </c>
      <c r="IH103" s="153">
        <v>0</v>
      </c>
      <c r="II103" s="153">
        <v>0</v>
      </c>
      <c r="IJ103" s="153">
        <f>HX103+HY103+HZ103+IA103+IB103+IC103+ID103+IE103+IF103+IG103+IH103+II103</f>
        <v>0</v>
      </c>
      <c r="IK103" s="153">
        <v>0</v>
      </c>
      <c r="IL103" s="153">
        <v>0</v>
      </c>
      <c r="IM103" s="153">
        <v>0</v>
      </c>
      <c r="IN103" s="153">
        <v>0</v>
      </c>
      <c r="IO103" s="153">
        <v>0</v>
      </c>
      <c r="IP103" s="153">
        <v>0</v>
      </c>
      <c r="IQ103" s="153">
        <v>0</v>
      </c>
      <c r="IR103" s="153">
        <v>0</v>
      </c>
      <c r="IS103" s="153">
        <v>0</v>
      </c>
      <c r="IT103" s="153">
        <v>0</v>
      </c>
      <c r="IU103" s="153">
        <v>0</v>
      </c>
      <c r="IV103" s="153">
        <v>0</v>
      </c>
      <c r="IW103" s="153">
        <f>IK103+IL103+IM103+IN103+IO103+IP103+IQ103+IR103+IS103+IT103+IU103+IV103</f>
        <v>0</v>
      </c>
      <c r="IX103" s="153">
        <v>0</v>
      </c>
      <c r="IY103" s="153">
        <v>0</v>
      </c>
      <c r="IZ103" s="153">
        <v>0</v>
      </c>
      <c r="JA103" s="153">
        <v>0</v>
      </c>
      <c r="JB103" s="153">
        <v>0</v>
      </c>
      <c r="JC103" s="153">
        <v>0</v>
      </c>
      <c r="JD103" s="153">
        <v>0</v>
      </c>
      <c r="JE103" s="153">
        <v>0</v>
      </c>
      <c r="JF103" s="153">
        <v>0</v>
      </c>
      <c r="JG103" s="153">
        <v>0</v>
      </c>
      <c r="JH103" s="153">
        <v>0</v>
      </c>
      <c r="JI103" s="153">
        <v>0</v>
      </c>
      <c r="JJ103" s="153">
        <f>IX103+IY103+IZ103+JA103+JB103+JC103+JD103+JE103+JF103+JG103+JH103+JI103</f>
        <v>0</v>
      </c>
      <c r="JK103" s="153">
        <v>0</v>
      </c>
      <c r="JL103" s="153">
        <v>0</v>
      </c>
      <c r="JM103" s="153">
        <v>0</v>
      </c>
      <c r="JN103" s="153">
        <v>0</v>
      </c>
      <c r="JO103" s="153">
        <v>0</v>
      </c>
      <c r="JP103" s="153">
        <v>0</v>
      </c>
      <c r="JQ103" s="153">
        <v>0</v>
      </c>
      <c r="JR103" s="153">
        <v>0</v>
      </c>
      <c r="JS103" s="153">
        <v>0</v>
      </c>
      <c r="JT103" s="153">
        <v>0</v>
      </c>
      <c r="JU103" s="153">
        <v>0</v>
      </c>
      <c r="JV103" s="153">
        <v>0</v>
      </c>
      <c r="JW103" s="236">
        <f>JK103+JL103+JM103+JN103+JO103+JP103+JQ103+JR103+JS103+JT103+JU103+JV103</f>
        <v>0</v>
      </c>
      <c r="JX103" s="236">
        <v>0</v>
      </c>
      <c r="JY103" s="153">
        <v>0</v>
      </c>
      <c r="JZ103" s="153">
        <v>0</v>
      </c>
      <c r="KA103" s="153">
        <v>0</v>
      </c>
      <c r="KB103" s="153">
        <v>0</v>
      </c>
      <c r="KC103" s="153">
        <v>0</v>
      </c>
      <c r="KD103" s="153">
        <v>0</v>
      </c>
      <c r="KE103" s="153">
        <v>0</v>
      </c>
      <c r="KF103" s="153">
        <v>0</v>
      </c>
      <c r="KG103" s="153">
        <v>0</v>
      </c>
      <c r="KH103" s="153">
        <v>0</v>
      </c>
      <c r="KI103" s="153">
        <v>0</v>
      </c>
      <c r="KJ103" s="236">
        <f>JX103+JY103+JZ103+KA103+KB103+KC103+KD103+KE103+KF103+KG103+KH103+KI103</f>
        <v>0</v>
      </c>
      <c r="KK103" s="236">
        <v>0</v>
      </c>
      <c r="KL103" s="153">
        <v>0</v>
      </c>
      <c r="KM103" s="153">
        <v>0</v>
      </c>
      <c r="KN103" s="153">
        <v>0</v>
      </c>
      <c r="KO103" s="153">
        <v>0</v>
      </c>
      <c r="KP103" s="153">
        <v>0</v>
      </c>
      <c r="KQ103" s="153">
        <v>0</v>
      </c>
      <c r="KR103" s="153">
        <v>0</v>
      </c>
      <c r="KS103" s="153">
        <v>0</v>
      </c>
      <c r="KT103" s="153">
        <v>0</v>
      </c>
      <c r="KU103" s="153">
        <v>0</v>
      </c>
      <c r="KV103" s="153">
        <v>0</v>
      </c>
      <c r="KW103" s="236">
        <f>KK103+KL103+KM103+KN103+KO103+KP103+KQ103+KR103+KS103+KT103+KU103+KV103</f>
        <v>0</v>
      </c>
      <c r="KX103" s="236">
        <v>0</v>
      </c>
      <c r="KY103" s="153">
        <v>0</v>
      </c>
      <c r="KZ103" s="153">
        <v>0</v>
      </c>
      <c r="LA103" s="153">
        <v>0</v>
      </c>
      <c r="LB103" s="153">
        <v>0</v>
      </c>
      <c r="LC103" s="153">
        <v>0</v>
      </c>
      <c r="LD103" s="153">
        <v>0</v>
      </c>
      <c r="LE103" s="153">
        <v>0</v>
      </c>
      <c r="LF103" s="153">
        <v>0</v>
      </c>
      <c r="LG103" s="153">
        <v>0</v>
      </c>
      <c r="LH103" s="153">
        <v>0</v>
      </c>
      <c r="LI103" s="153">
        <v>0</v>
      </c>
      <c r="LJ103" s="236">
        <f>KX103+KY103+KZ103+LA103+LB103+LC103+LD103+LE103+LF103+LG103+LH103+LI103</f>
        <v>0</v>
      </c>
      <c r="LK103" s="236">
        <v>0</v>
      </c>
      <c r="LL103" s="153">
        <v>0</v>
      </c>
      <c r="LM103" s="153">
        <v>0</v>
      </c>
      <c r="LN103" s="153">
        <v>0</v>
      </c>
      <c r="LO103" s="153">
        <v>0</v>
      </c>
      <c r="LP103" s="153">
        <v>0</v>
      </c>
      <c r="LQ103" s="153">
        <v>0</v>
      </c>
      <c r="LR103" s="153">
        <v>0</v>
      </c>
      <c r="LS103" s="153">
        <v>0</v>
      </c>
      <c r="LT103" s="153">
        <v>0</v>
      </c>
      <c r="LU103" s="153">
        <v>0</v>
      </c>
      <c r="LV103" s="153">
        <v>0</v>
      </c>
      <c r="LW103" s="236">
        <f>LK103+LL103+LM103+LN103+LO103+LP103+LQ103+LR103+LS103+LT103+LU103+LV103</f>
        <v>0</v>
      </c>
      <c r="LX103" s="236">
        <v>0</v>
      </c>
      <c r="LY103" s="153">
        <v>0</v>
      </c>
      <c r="LZ103" s="153">
        <v>0</v>
      </c>
      <c r="MA103" s="153">
        <v>0</v>
      </c>
      <c r="MB103" s="153">
        <v>0</v>
      </c>
      <c r="MC103" s="153">
        <v>0</v>
      </c>
      <c r="MD103" s="153">
        <v>0</v>
      </c>
      <c r="ME103" s="153">
        <v>0</v>
      </c>
      <c r="MF103" s="153">
        <v>0</v>
      </c>
      <c r="MG103" s="153">
        <v>0</v>
      </c>
      <c r="MH103" s="153">
        <v>0</v>
      </c>
      <c r="MI103" s="153">
        <v>0</v>
      </c>
      <c r="MJ103" s="202">
        <f>LX103+LY103+LZ103+MA103+MB103+MC103+MD103+ME103+MF103+MG103+MH103+MI103</f>
        <v>0</v>
      </c>
    </row>
    <row r="104" spans="1:348" x14ac:dyDescent="0.2">
      <c r="A104" s="33"/>
      <c r="B104" s="34"/>
      <c r="C104" s="35" t="s">
        <v>68</v>
      </c>
      <c r="D104" s="35" t="s">
        <v>68</v>
      </c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0"/>
      <c r="AT104" s="150"/>
      <c r="AU104" s="150"/>
      <c r="AV104" s="150"/>
      <c r="AW104" s="150"/>
      <c r="AX104" s="150"/>
      <c r="AY104" s="150"/>
      <c r="AZ104" s="150"/>
      <c r="BA104" s="150"/>
      <c r="BB104" s="150"/>
      <c r="BC104" s="150"/>
      <c r="BD104" s="150"/>
      <c r="BE104" s="150"/>
      <c r="BF104" s="150"/>
      <c r="BG104" s="150"/>
      <c r="BH104" s="150"/>
      <c r="BI104" s="150"/>
      <c r="BJ104" s="150"/>
      <c r="BK104" s="150"/>
      <c r="BL104" s="150"/>
      <c r="BM104" s="150"/>
      <c r="BN104" s="150"/>
      <c r="BO104" s="150"/>
      <c r="BP104" s="150"/>
      <c r="BQ104" s="150"/>
      <c r="BR104" s="150"/>
      <c r="BS104" s="150"/>
      <c r="BT104" s="150"/>
      <c r="BU104" s="150"/>
      <c r="BV104" s="150"/>
      <c r="BW104" s="150"/>
      <c r="BX104" s="150"/>
      <c r="BY104" s="150"/>
      <c r="BZ104" s="150"/>
      <c r="CA104" s="150"/>
      <c r="CB104" s="150"/>
      <c r="CC104" s="150"/>
      <c r="CD104" s="150"/>
      <c r="CE104" s="150"/>
      <c r="CF104" s="150"/>
      <c r="CG104" s="150"/>
      <c r="CH104" s="150"/>
      <c r="CI104" s="150"/>
      <c r="CJ104" s="150"/>
      <c r="CK104" s="150"/>
      <c r="CL104" s="150"/>
      <c r="CM104" s="150"/>
      <c r="CN104" s="150"/>
      <c r="CO104" s="150"/>
      <c r="CP104" s="150"/>
      <c r="CQ104" s="150"/>
      <c r="CR104" s="150"/>
      <c r="CS104" s="150"/>
      <c r="CT104" s="150"/>
      <c r="CU104" s="150"/>
      <c r="CV104" s="150"/>
      <c r="CW104" s="150"/>
      <c r="CX104" s="150"/>
      <c r="CY104" s="150"/>
      <c r="CZ104" s="150"/>
      <c r="DA104" s="150"/>
      <c r="DB104" s="150"/>
      <c r="DC104" s="150"/>
      <c r="DD104" s="150"/>
      <c r="DE104" s="150"/>
      <c r="DF104" s="150"/>
      <c r="DG104" s="150"/>
      <c r="DH104" s="150"/>
      <c r="DI104" s="150"/>
      <c r="DJ104" s="150"/>
      <c r="DK104" s="150"/>
      <c r="DL104" s="150"/>
      <c r="DM104" s="150"/>
      <c r="DN104" s="150"/>
      <c r="DO104" s="150"/>
      <c r="DP104" s="150"/>
      <c r="DQ104" s="150"/>
      <c r="DR104" s="150"/>
      <c r="DS104" s="150"/>
      <c r="DT104" s="150"/>
      <c r="DU104" s="150"/>
      <c r="DV104" s="150"/>
      <c r="DW104" s="150"/>
      <c r="DX104" s="150"/>
      <c r="DY104" s="150"/>
      <c r="DZ104" s="150"/>
      <c r="EA104" s="150"/>
      <c r="EB104" s="150"/>
      <c r="EC104" s="150"/>
      <c r="ED104" s="150"/>
      <c r="EE104" s="150"/>
      <c r="EF104" s="150"/>
      <c r="EG104" s="150"/>
      <c r="EH104" s="150"/>
      <c r="EI104" s="150"/>
      <c r="EJ104" s="150"/>
      <c r="EK104" s="150"/>
      <c r="EL104" s="150"/>
      <c r="EM104" s="150"/>
      <c r="EN104" s="150"/>
      <c r="EO104" s="150"/>
      <c r="EP104" s="150"/>
      <c r="EQ104" s="150"/>
      <c r="ER104" s="150"/>
      <c r="ES104" s="150"/>
      <c r="ET104" s="150"/>
      <c r="EU104" s="150"/>
      <c r="EV104" s="150"/>
      <c r="EW104" s="150"/>
      <c r="EX104" s="150"/>
      <c r="EY104" s="150"/>
      <c r="EZ104" s="150"/>
      <c r="FA104" s="150"/>
      <c r="FB104" s="150"/>
      <c r="FC104" s="150"/>
      <c r="FD104" s="150"/>
      <c r="FE104" s="150"/>
      <c r="FF104" s="150"/>
      <c r="FG104" s="150"/>
      <c r="FH104" s="150"/>
      <c r="FI104" s="150"/>
      <c r="FJ104" s="150"/>
      <c r="FK104" s="150"/>
      <c r="FL104" s="150"/>
      <c r="FM104" s="150"/>
      <c r="FN104" s="150"/>
      <c r="FO104" s="150"/>
      <c r="FP104" s="150"/>
      <c r="FQ104" s="150"/>
      <c r="FR104" s="150"/>
      <c r="FS104" s="150"/>
      <c r="FT104" s="150"/>
      <c r="FU104" s="150"/>
      <c r="FV104" s="150"/>
      <c r="FW104" s="150"/>
      <c r="FX104" s="150"/>
      <c r="FY104" s="150"/>
      <c r="FZ104" s="150"/>
      <c r="GA104" s="150"/>
      <c r="GB104" s="150"/>
      <c r="GC104" s="150"/>
      <c r="GD104" s="150"/>
      <c r="GE104" s="150"/>
      <c r="GF104" s="150"/>
      <c r="GG104" s="150"/>
      <c r="GH104" s="150"/>
      <c r="GI104" s="150"/>
      <c r="GJ104" s="150"/>
      <c r="GK104" s="150"/>
      <c r="GL104" s="150"/>
      <c r="GM104" s="150"/>
      <c r="GN104" s="150"/>
      <c r="GO104" s="150"/>
      <c r="GP104" s="150"/>
      <c r="GQ104" s="150"/>
      <c r="GR104" s="150"/>
      <c r="GS104" s="150"/>
      <c r="GT104" s="150"/>
      <c r="GU104" s="150"/>
      <c r="GV104" s="150"/>
      <c r="GW104" s="150"/>
      <c r="GX104" s="150"/>
      <c r="GY104" s="150"/>
      <c r="GZ104" s="150"/>
      <c r="HA104" s="150"/>
      <c r="HB104" s="150"/>
      <c r="HC104" s="150"/>
      <c r="HD104" s="150"/>
      <c r="HE104" s="150"/>
      <c r="HF104" s="150"/>
      <c r="HG104" s="150"/>
      <c r="HH104" s="150"/>
      <c r="HI104" s="150"/>
      <c r="HJ104" s="150"/>
      <c r="HK104" s="150"/>
      <c r="HL104" s="150"/>
      <c r="HM104" s="150"/>
      <c r="HN104" s="150"/>
      <c r="HO104" s="150"/>
      <c r="HP104" s="150"/>
      <c r="HQ104" s="150"/>
      <c r="HR104" s="150"/>
      <c r="HS104" s="150"/>
      <c r="HT104" s="150"/>
      <c r="HU104" s="150"/>
      <c r="HV104" s="150"/>
      <c r="HW104" s="150"/>
      <c r="HX104" s="150"/>
      <c r="HY104" s="150"/>
      <c r="HZ104" s="150"/>
      <c r="IA104" s="150"/>
      <c r="IB104" s="150"/>
      <c r="IC104" s="150"/>
      <c r="ID104" s="150"/>
      <c r="IE104" s="150"/>
      <c r="IF104" s="150"/>
      <c r="IG104" s="150"/>
      <c r="IH104" s="150"/>
      <c r="II104" s="150"/>
      <c r="IJ104" s="150"/>
      <c r="IK104" s="150"/>
      <c r="IL104" s="150"/>
      <c r="IM104" s="150"/>
      <c r="IN104" s="150"/>
      <c r="IO104" s="150"/>
      <c r="IP104" s="150"/>
      <c r="IQ104" s="150"/>
      <c r="IR104" s="150"/>
      <c r="IS104" s="150"/>
      <c r="IT104" s="150"/>
      <c r="IU104" s="150"/>
      <c r="IV104" s="150"/>
      <c r="IW104" s="150"/>
      <c r="IX104" s="150"/>
      <c r="IY104" s="150"/>
      <c r="IZ104" s="150"/>
      <c r="JA104" s="150"/>
      <c r="JB104" s="150"/>
      <c r="JC104" s="150"/>
      <c r="JD104" s="150"/>
      <c r="JE104" s="150"/>
      <c r="JF104" s="150"/>
      <c r="JG104" s="150"/>
      <c r="JH104" s="150"/>
      <c r="JI104" s="150"/>
      <c r="JJ104" s="150"/>
      <c r="JK104" s="150"/>
      <c r="JL104" s="150"/>
      <c r="JM104" s="150"/>
      <c r="JN104" s="150"/>
      <c r="JO104" s="150"/>
      <c r="JP104" s="150"/>
      <c r="JQ104" s="150"/>
      <c r="JR104" s="150"/>
      <c r="JS104" s="150"/>
      <c r="JT104" s="150"/>
      <c r="JU104" s="150"/>
      <c r="JV104" s="150"/>
      <c r="JW104" s="234"/>
      <c r="JX104" s="234"/>
      <c r="JY104" s="150"/>
      <c r="JZ104" s="150"/>
      <c r="KA104" s="150"/>
      <c r="KB104" s="150"/>
      <c r="KC104" s="150"/>
      <c r="KD104" s="150"/>
      <c r="KE104" s="150"/>
      <c r="KF104" s="150"/>
      <c r="KG104" s="150"/>
      <c r="KH104" s="150"/>
      <c r="KI104" s="150"/>
      <c r="KJ104" s="234"/>
      <c r="KK104" s="234"/>
      <c r="KL104" s="150"/>
      <c r="KM104" s="150"/>
      <c r="KN104" s="150"/>
      <c r="KO104" s="150"/>
      <c r="KP104" s="150"/>
      <c r="KQ104" s="150"/>
      <c r="KR104" s="150"/>
      <c r="KS104" s="150"/>
      <c r="KT104" s="150"/>
      <c r="KU104" s="150"/>
      <c r="KV104" s="150"/>
      <c r="KW104" s="234"/>
      <c r="KX104" s="234"/>
      <c r="KY104" s="150"/>
      <c r="KZ104" s="150"/>
      <c r="LA104" s="150"/>
      <c r="LB104" s="150"/>
      <c r="LC104" s="150"/>
      <c r="LD104" s="150"/>
      <c r="LE104" s="150"/>
      <c r="LF104" s="150"/>
      <c r="LG104" s="150"/>
      <c r="LH104" s="150"/>
      <c r="LI104" s="150"/>
      <c r="LJ104" s="234"/>
      <c r="LK104" s="234"/>
      <c r="LL104" s="150"/>
      <c r="LM104" s="150"/>
      <c r="LN104" s="150"/>
      <c r="LO104" s="150"/>
      <c r="LP104" s="150"/>
      <c r="LQ104" s="150"/>
      <c r="LR104" s="150"/>
      <c r="LS104" s="150"/>
      <c r="LT104" s="150"/>
      <c r="LU104" s="150"/>
      <c r="LV104" s="150"/>
      <c r="LW104" s="234"/>
      <c r="LX104" s="234"/>
      <c r="LY104" s="150"/>
      <c r="LZ104" s="150"/>
      <c r="MA104" s="150"/>
      <c r="MB104" s="150"/>
      <c r="MC104" s="150"/>
      <c r="MD104" s="150"/>
      <c r="ME104" s="150"/>
      <c r="MF104" s="150"/>
      <c r="MG104" s="150"/>
      <c r="MH104" s="150"/>
      <c r="MI104" s="150"/>
      <c r="MJ104" s="200"/>
    </row>
    <row r="105" spans="1:348" ht="18" x14ac:dyDescent="0.25">
      <c r="A105" s="36">
        <v>722</v>
      </c>
      <c r="B105" s="37"/>
      <c r="C105" s="2" t="s">
        <v>379</v>
      </c>
      <c r="D105" s="2" t="s">
        <v>380</v>
      </c>
      <c r="E105" s="153">
        <v>0</v>
      </c>
      <c r="F105" s="153">
        <v>0</v>
      </c>
      <c r="G105" s="153">
        <v>0</v>
      </c>
      <c r="H105" s="153">
        <v>0</v>
      </c>
      <c r="I105" s="153">
        <v>0</v>
      </c>
      <c r="J105" s="153">
        <v>0</v>
      </c>
      <c r="K105" s="153">
        <v>0</v>
      </c>
      <c r="L105" s="153">
        <v>0</v>
      </c>
      <c r="M105" s="153">
        <v>0</v>
      </c>
      <c r="N105" s="153">
        <v>0</v>
      </c>
      <c r="O105" s="153">
        <v>0</v>
      </c>
      <c r="P105" s="153">
        <v>0</v>
      </c>
      <c r="Q105" s="153">
        <v>0</v>
      </c>
      <c r="R105" s="153">
        <v>0</v>
      </c>
      <c r="S105" s="153">
        <v>0</v>
      </c>
      <c r="T105" s="153">
        <v>0</v>
      </c>
      <c r="U105" s="153">
        <v>0</v>
      </c>
      <c r="V105" s="153">
        <v>0</v>
      </c>
      <c r="W105" s="153">
        <f>K105+L105+M105+N105+O105+P105+Q105+R105+S105+T105+U105+V105</f>
        <v>0</v>
      </c>
      <c r="X105" s="153">
        <v>0</v>
      </c>
      <c r="Y105" s="153">
        <v>0</v>
      </c>
      <c r="Z105" s="153">
        <v>0</v>
      </c>
      <c r="AA105" s="153">
        <v>0</v>
      </c>
      <c r="AB105" s="153">
        <v>0</v>
      </c>
      <c r="AC105" s="153">
        <v>0</v>
      </c>
      <c r="AD105" s="153">
        <v>0</v>
      </c>
      <c r="AE105" s="153">
        <v>0</v>
      </c>
      <c r="AF105" s="153">
        <v>0</v>
      </c>
      <c r="AG105" s="153">
        <v>0</v>
      </c>
      <c r="AH105" s="153">
        <v>0</v>
      </c>
      <c r="AI105" s="153">
        <v>0</v>
      </c>
      <c r="AJ105" s="153">
        <f>X105+Y105+Z105+AA105+AB105+AC105+AD105+AE105+AF105+AG105+AH105+AI105</f>
        <v>0</v>
      </c>
      <c r="AK105" s="153">
        <v>0</v>
      </c>
      <c r="AL105" s="153">
        <v>0</v>
      </c>
      <c r="AM105" s="153">
        <v>0</v>
      </c>
      <c r="AN105" s="153">
        <v>0</v>
      </c>
      <c r="AO105" s="153">
        <v>0</v>
      </c>
      <c r="AP105" s="153">
        <v>0</v>
      </c>
      <c r="AQ105" s="153">
        <v>0</v>
      </c>
      <c r="AR105" s="153">
        <v>0</v>
      </c>
      <c r="AS105" s="153">
        <v>0</v>
      </c>
      <c r="AT105" s="153">
        <v>0</v>
      </c>
      <c r="AU105" s="153">
        <v>0</v>
      </c>
      <c r="AV105" s="153">
        <v>0</v>
      </c>
      <c r="AW105" s="153">
        <f>AK105+AL105+AM105+AN105+AO105+AP105+AQ105+AR105+AS105+AT105+AU105+AV105</f>
        <v>0</v>
      </c>
      <c r="AX105" s="153">
        <v>0</v>
      </c>
      <c r="AY105" s="153">
        <v>0</v>
      </c>
      <c r="AZ105" s="153">
        <v>0</v>
      </c>
      <c r="BA105" s="153">
        <v>0</v>
      </c>
      <c r="BB105" s="153">
        <v>0</v>
      </c>
      <c r="BC105" s="153">
        <v>0</v>
      </c>
      <c r="BD105" s="153">
        <v>0</v>
      </c>
      <c r="BE105" s="153">
        <v>0</v>
      </c>
      <c r="BF105" s="153">
        <v>0</v>
      </c>
      <c r="BG105" s="153">
        <v>0</v>
      </c>
      <c r="BH105" s="153">
        <v>4024.0360540811225</v>
      </c>
      <c r="BI105" s="153">
        <v>0</v>
      </c>
      <c r="BJ105" s="153">
        <f>AX105+AY105+AZ105+BA105+BB105+BC105+BD105+BE105+BF105+BG105+BH105+BI105</f>
        <v>4024.0360540811225</v>
      </c>
      <c r="BK105" s="153">
        <v>0</v>
      </c>
      <c r="BL105" s="153">
        <v>0</v>
      </c>
      <c r="BM105" s="153">
        <v>0</v>
      </c>
      <c r="BN105" s="153">
        <v>0</v>
      </c>
      <c r="BO105" s="153">
        <v>0</v>
      </c>
      <c r="BP105" s="153">
        <v>0</v>
      </c>
      <c r="BQ105" s="153">
        <v>0</v>
      </c>
      <c r="BR105" s="153">
        <v>0</v>
      </c>
      <c r="BS105" s="153">
        <v>0</v>
      </c>
      <c r="BT105" s="153">
        <v>0</v>
      </c>
      <c r="BU105" s="153">
        <v>0</v>
      </c>
      <c r="BV105" s="153">
        <v>0</v>
      </c>
      <c r="BW105" s="153">
        <f>BK105+BL105+BM105+BN105+BO105+BP105+BQ105+BR105+BS105+BT105+BU105+BV105</f>
        <v>0</v>
      </c>
      <c r="BX105" s="153">
        <v>0</v>
      </c>
      <c r="BY105" s="153">
        <v>0</v>
      </c>
      <c r="BZ105" s="153">
        <v>0</v>
      </c>
      <c r="CA105" s="153">
        <v>0</v>
      </c>
      <c r="CB105" s="153">
        <v>0</v>
      </c>
      <c r="CC105" s="153">
        <v>0</v>
      </c>
      <c r="CD105" s="153">
        <v>0</v>
      </c>
      <c r="CE105" s="153">
        <v>0</v>
      </c>
      <c r="CF105" s="153">
        <v>0</v>
      </c>
      <c r="CG105" s="153">
        <v>0</v>
      </c>
      <c r="CH105" s="153">
        <v>0</v>
      </c>
      <c r="CI105" s="153">
        <v>0</v>
      </c>
      <c r="CJ105" s="153">
        <f>BX105+BY105+BZ105+CA105+CB105+CC105+CD105+CE105+CF105+CG105+CH105+CI105</f>
        <v>0</v>
      </c>
      <c r="CK105" s="153">
        <v>0</v>
      </c>
      <c r="CL105" s="153">
        <v>0</v>
      </c>
      <c r="CM105" s="153">
        <v>0</v>
      </c>
      <c r="CN105" s="153">
        <v>1392812.5685194458</v>
      </c>
      <c r="CO105" s="153">
        <v>0</v>
      </c>
      <c r="CP105" s="153">
        <v>0</v>
      </c>
      <c r="CQ105" s="153">
        <v>0</v>
      </c>
      <c r="CR105" s="153">
        <v>0</v>
      </c>
      <c r="CS105" s="153">
        <v>0</v>
      </c>
      <c r="CT105" s="153">
        <v>0</v>
      </c>
      <c r="CU105" s="153">
        <v>0</v>
      </c>
      <c r="CV105" s="153">
        <v>0</v>
      </c>
      <c r="CW105" s="153">
        <f>CK105+CL105+CM105+CN105+CO105+CP105+CQ105+CR105+CS105+CT105+CU105+CV105</f>
        <v>1392812.5685194458</v>
      </c>
      <c r="CX105" s="153">
        <v>0</v>
      </c>
      <c r="CY105" s="153">
        <v>0</v>
      </c>
      <c r="CZ105" s="153">
        <v>0</v>
      </c>
      <c r="DA105" s="153">
        <v>0</v>
      </c>
      <c r="DB105" s="153">
        <v>0</v>
      </c>
      <c r="DC105" s="153">
        <v>0</v>
      </c>
      <c r="DD105" s="153">
        <v>0</v>
      </c>
      <c r="DE105" s="153">
        <v>0</v>
      </c>
      <c r="DF105" s="153">
        <v>0</v>
      </c>
      <c r="DG105" s="153">
        <v>0</v>
      </c>
      <c r="DH105" s="153">
        <v>0</v>
      </c>
      <c r="DI105" s="153">
        <v>0</v>
      </c>
      <c r="DJ105" s="153">
        <f>CX105+CY105+CZ105+DA105+DB105+DC105+DD105+DE105+DF105+DG105+DH105+DI105</f>
        <v>0</v>
      </c>
      <c r="DK105" s="153">
        <v>0</v>
      </c>
      <c r="DL105" s="153">
        <v>0</v>
      </c>
      <c r="DM105" s="153">
        <v>0</v>
      </c>
      <c r="DN105" s="153">
        <v>0</v>
      </c>
      <c r="DO105" s="153">
        <v>0</v>
      </c>
      <c r="DP105" s="153">
        <v>0</v>
      </c>
      <c r="DQ105" s="153">
        <v>0</v>
      </c>
      <c r="DR105" s="153">
        <v>0</v>
      </c>
      <c r="DS105" s="153">
        <v>0</v>
      </c>
      <c r="DT105" s="153">
        <v>0</v>
      </c>
      <c r="DU105" s="153">
        <v>0</v>
      </c>
      <c r="DV105" s="153">
        <v>0</v>
      </c>
      <c r="DW105" s="153">
        <f>DK105+DL105+DM105+DN105+DO105+DP105+DQ105+DR105+DS105+DT105+DU105+DV105</f>
        <v>0</v>
      </c>
      <c r="DX105" s="153">
        <v>0</v>
      </c>
      <c r="DY105" s="153">
        <v>0</v>
      </c>
      <c r="DZ105" s="153">
        <v>0</v>
      </c>
      <c r="EA105" s="153">
        <v>0</v>
      </c>
      <c r="EB105" s="153">
        <v>0</v>
      </c>
      <c r="EC105" s="153">
        <v>0</v>
      </c>
      <c r="ED105" s="153">
        <v>0</v>
      </c>
      <c r="EE105" s="153">
        <v>0</v>
      </c>
      <c r="EF105" s="153">
        <v>0</v>
      </c>
      <c r="EG105" s="153">
        <v>0</v>
      </c>
      <c r="EH105" s="153">
        <v>0</v>
      </c>
      <c r="EI105" s="153">
        <v>0</v>
      </c>
      <c r="EJ105" s="153">
        <f>DX105+DY105+DZ105+EA105+EB105+EC105+ED105+EE105+EF105+EG105+EH105+EI105</f>
        <v>0</v>
      </c>
      <c r="EK105" s="153">
        <v>0</v>
      </c>
      <c r="EL105" s="153">
        <v>0</v>
      </c>
      <c r="EM105" s="153">
        <v>0</v>
      </c>
      <c r="EN105" s="153">
        <v>0</v>
      </c>
      <c r="EO105" s="153">
        <v>0</v>
      </c>
      <c r="EP105" s="153">
        <v>0</v>
      </c>
      <c r="EQ105" s="153">
        <v>0</v>
      </c>
      <c r="ER105" s="153">
        <v>0</v>
      </c>
      <c r="ES105" s="153">
        <v>0</v>
      </c>
      <c r="ET105" s="153">
        <v>0</v>
      </c>
      <c r="EU105" s="153">
        <v>0</v>
      </c>
      <c r="EV105" s="153">
        <v>0</v>
      </c>
      <c r="EW105" s="153">
        <f>EK105+EL105+EM105+EN105+EO105+EP105+EQ105+ER105+ES105+ET105+EU105+EV105</f>
        <v>0</v>
      </c>
      <c r="EX105" s="153">
        <v>0</v>
      </c>
      <c r="EY105" s="153">
        <v>0</v>
      </c>
      <c r="EZ105" s="153">
        <v>0</v>
      </c>
      <c r="FA105" s="153">
        <v>0</v>
      </c>
      <c r="FB105" s="153">
        <v>0</v>
      </c>
      <c r="FC105" s="153">
        <v>0</v>
      </c>
      <c r="FD105" s="153">
        <v>0</v>
      </c>
      <c r="FE105" s="153">
        <v>0</v>
      </c>
      <c r="FF105" s="153">
        <v>0</v>
      </c>
      <c r="FG105" s="153">
        <v>0</v>
      </c>
      <c r="FH105" s="153">
        <v>0</v>
      </c>
      <c r="FI105" s="153">
        <v>0</v>
      </c>
      <c r="FJ105" s="153">
        <f>EX105+EY105+EZ105+FA105+FB105+FC105+FD105+FE105+FF105+FG105+FH105+FI105</f>
        <v>0</v>
      </c>
      <c r="FK105" s="153">
        <v>0</v>
      </c>
      <c r="FL105" s="153">
        <v>0</v>
      </c>
      <c r="FM105" s="153">
        <v>0</v>
      </c>
      <c r="FN105" s="153">
        <v>0</v>
      </c>
      <c r="FO105" s="153">
        <v>0</v>
      </c>
      <c r="FP105" s="153">
        <v>0</v>
      </c>
      <c r="FQ105" s="153">
        <v>0</v>
      </c>
      <c r="FR105" s="153">
        <v>0</v>
      </c>
      <c r="FS105" s="153">
        <v>0</v>
      </c>
      <c r="FT105" s="153">
        <v>0</v>
      </c>
      <c r="FU105" s="153">
        <v>0</v>
      </c>
      <c r="FV105" s="153">
        <v>0</v>
      </c>
      <c r="FW105" s="153">
        <f>FK105+FL105+FM105+FN105+FO105+FP105+FQ105+FR105+FS105+FT105+FU105+FV105</f>
        <v>0</v>
      </c>
      <c r="FX105" s="153">
        <v>0</v>
      </c>
      <c r="FY105" s="153">
        <v>0</v>
      </c>
      <c r="FZ105" s="153">
        <v>0</v>
      </c>
      <c r="GA105" s="153">
        <v>0</v>
      </c>
      <c r="GB105" s="153">
        <v>0</v>
      </c>
      <c r="GC105" s="153">
        <v>0</v>
      </c>
      <c r="GD105" s="153">
        <v>0</v>
      </c>
      <c r="GE105" s="153">
        <v>0</v>
      </c>
      <c r="GF105" s="153">
        <v>0</v>
      </c>
      <c r="GG105" s="153">
        <v>0</v>
      </c>
      <c r="GH105" s="153">
        <v>0</v>
      </c>
      <c r="GI105" s="153">
        <v>9072</v>
      </c>
      <c r="GJ105" s="153">
        <f>FY105+FZ105+GA105+GB105+GC105+GD105+GE105+GF105+GH105+GG105+GI105+FX105</f>
        <v>9072</v>
      </c>
      <c r="GK105" s="153">
        <v>0</v>
      </c>
      <c r="GL105" s="153">
        <v>0</v>
      </c>
      <c r="GM105" s="153">
        <v>0</v>
      </c>
      <c r="GN105" s="153">
        <v>0</v>
      </c>
      <c r="GO105" s="153">
        <v>0</v>
      </c>
      <c r="GP105" s="153">
        <v>0</v>
      </c>
      <c r="GQ105" s="153">
        <v>0</v>
      </c>
      <c r="GR105" s="153">
        <v>0</v>
      </c>
      <c r="GS105" s="153">
        <v>0</v>
      </c>
      <c r="GT105" s="153">
        <v>0</v>
      </c>
      <c r="GU105" s="153">
        <v>0</v>
      </c>
      <c r="GV105" s="153">
        <v>0</v>
      </c>
      <c r="GW105" s="153">
        <f>GK105+GL105+GM105+GN105+GO105+GP105+GQ105+GR105+GS105+GT105+GU105+GV105</f>
        <v>0</v>
      </c>
      <c r="GX105" s="153">
        <v>0</v>
      </c>
      <c r="GY105" s="153">
        <v>0</v>
      </c>
      <c r="GZ105" s="153">
        <v>0</v>
      </c>
      <c r="HA105" s="153">
        <v>0</v>
      </c>
      <c r="HB105" s="153">
        <v>0</v>
      </c>
      <c r="HC105" s="153">
        <v>0</v>
      </c>
      <c r="HD105" s="153">
        <v>0</v>
      </c>
      <c r="HE105" s="153">
        <v>0</v>
      </c>
      <c r="HF105" s="153">
        <v>0</v>
      </c>
      <c r="HG105" s="153">
        <v>0</v>
      </c>
      <c r="HH105" s="153">
        <v>0</v>
      </c>
      <c r="HI105" s="153">
        <v>0</v>
      </c>
      <c r="HJ105" s="153">
        <f>GX105+GY105+GZ105+HA105+HB105+HC105+HD105+HE105+HF105+HG105+HH105+HI105</f>
        <v>0</v>
      </c>
      <c r="HK105" s="153">
        <v>0</v>
      </c>
      <c r="HL105" s="153">
        <v>0</v>
      </c>
      <c r="HM105" s="153">
        <v>0</v>
      </c>
      <c r="HN105" s="153">
        <v>0</v>
      </c>
      <c r="HO105" s="153">
        <v>0</v>
      </c>
      <c r="HP105" s="153">
        <v>0</v>
      </c>
      <c r="HQ105" s="153">
        <v>0</v>
      </c>
      <c r="HR105" s="153">
        <v>0</v>
      </c>
      <c r="HS105" s="153">
        <v>0</v>
      </c>
      <c r="HT105" s="153">
        <v>0</v>
      </c>
      <c r="HU105" s="153">
        <v>0</v>
      </c>
      <c r="HV105" s="153">
        <v>0</v>
      </c>
      <c r="HW105" s="153">
        <f>HK105+HL105+HM105+HN105+HO105+HP105+HQ105+HR105+HS105+HT105+HU105+HV105</f>
        <v>0</v>
      </c>
      <c r="HX105" s="153">
        <v>0</v>
      </c>
      <c r="HY105" s="153">
        <v>0</v>
      </c>
      <c r="HZ105" s="153">
        <v>0</v>
      </c>
      <c r="IA105" s="153">
        <v>0</v>
      </c>
      <c r="IB105" s="153">
        <v>0</v>
      </c>
      <c r="IC105" s="153">
        <v>0</v>
      </c>
      <c r="ID105" s="153">
        <v>0</v>
      </c>
      <c r="IE105" s="153">
        <v>0</v>
      </c>
      <c r="IF105" s="153">
        <v>0</v>
      </c>
      <c r="IG105" s="153">
        <v>0</v>
      </c>
      <c r="IH105" s="153">
        <v>0</v>
      </c>
      <c r="II105" s="153">
        <v>0</v>
      </c>
      <c r="IJ105" s="153">
        <f>HX105+HY105+HZ105+IA105+IB105+IC105+ID105+IE105+IF105+IG105+IH105+II105</f>
        <v>0</v>
      </c>
      <c r="IK105" s="153">
        <v>0</v>
      </c>
      <c r="IL105" s="153">
        <v>0</v>
      </c>
      <c r="IM105" s="153">
        <v>0</v>
      </c>
      <c r="IN105" s="153">
        <v>0</v>
      </c>
      <c r="IO105" s="153">
        <v>0</v>
      </c>
      <c r="IP105" s="153">
        <v>0</v>
      </c>
      <c r="IQ105" s="153">
        <v>0</v>
      </c>
      <c r="IR105" s="153">
        <v>0</v>
      </c>
      <c r="IS105" s="153">
        <v>0</v>
      </c>
      <c r="IT105" s="153">
        <v>0</v>
      </c>
      <c r="IU105" s="153">
        <v>0</v>
      </c>
      <c r="IV105" s="153">
        <v>0</v>
      </c>
      <c r="IW105" s="153">
        <f>IK105+IL105+IM105+IN105+IO105+IP105+IQ105+IR105+IS105+IT105+IU105+IV105</f>
        <v>0</v>
      </c>
      <c r="IX105" s="153">
        <v>0</v>
      </c>
      <c r="IY105" s="153">
        <v>0</v>
      </c>
      <c r="IZ105" s="153">
        <v>0</v>
      </c>
      <c r="JA105" s="153">
        <v>0</v>
      </c>
      <c r="JB105" s="153">
        <v>0</v>
      </c>
      <c r="JC105" s="153">
        <v>0</v>
      </c>
      <c r="JD105" s="153">
        <v>0</v>
      </c>
      <c r="JE105" s="153">
        <v>0</v>
      </c>
      <c r="JF105" s="153">
        <v>0</v>
      </c>
      <c r="JG105" s="153">
        <v>0</v>
      </c>
      <c r="JH105" s="153">
        <v>0</v>
      </c>
      <c r="JI105" s="153">
        <v>0</v>
      </c>
      <c r="JJ105" s="153">
        <f>IX105+IY105+IZ105+JA105+JB105+JC105+JD105+JE105+JF105+JG105+JH105+JI105</f>
        <v>0</v>
      </c>
      <c r="JK105" s="153">
        <v>0</v>
      </c>
      <c r="JL105" s="153">
        <v>0</v>
      </c>
      <c r="JM105" s="153">
        <v>0</v>
      </c>
      <c r="JN105" s="153">
        <v>0</v>
      </c>
      <c r="JO105" s="153">
        <v>0</v>
      </c>
      <c r="JP105" s="153">
        <v>0</v>
      </c>
      <c r="JQ105" s="153">
        <v>0</v>
      </c>
      <c r="JR105" s="153">
        <v>0</v>
      </c>
      <c r="JS105" s="153">
        <v>0</v>
      </c>
      <c r="JT105" s="153">
        <v>0</v>
      </c>
      <c r="JU105" s="153">
        <v>0</v>
      </c>
      <c r="JV105" s="153">
        <v>0</v>
      </c>
      <c r="JW105" s="236">
        <f>JK105+JL105+JM105+JN105+JO105+JP105+JQ105+JR105+JS105+JT105+JU105+JV105</f>
        <v>0</v>
      </c>
      <c r="JX105" s="236">
        <v>0</v>
      </c>
      <c r="JY105" s="153">
        <v>0</v>
      </c>
      <c r="JZ105" s="153">
        <v>0</v>
      </c>
      <c r="KA105" s="153">
        <v>0</v>
      </c>
      <c r="KB105" s="153">
        <v>0</v>
      </c>
      <c r="KC105" s="153">
        <v>0</v>
      </c>
      <c r="KD105" s="153">
        <v>0</v>
      </c>
      <c r="KE105" s="153">
        <v>0</v>
      </c>
      <c r="KF105" s="153">
        <v>0</v>
      </c>
      <c r="KG105" s="153">
        <v>0</v>
      </c>
      <c r="KH105" s="153">
        <v>0</v>
      </c>
      <c r="KI105" s="153">
        <v>0</v>
      </c>
      <c r="KJ105" s="236">
        <f>JX105+JY105+JZ105+KA105+KB105+KC105+KD105+KE105+KF105+KG105+KH105+KI105</f>
        <v>0</v>
      </c>
      <c r="KK105" s="236">
        <v>0</v>
      </c>
      <c r="KL105" s="153">
        <v>0</v>
      </c>
      <c r="KM105" s="153">
        <v>0</v>
      </c>
      <c r="KN105" s="153">
        <v>0</v>
      </c>
      <c r="KO105" s="153">
        <v>0</v>
      </c>
      <c r="KP105" s="153">
        <v>0</v>
      </c>
      <c r="KQ105" s="153">
        <v>0</v>
      </c>
      <c r="KR105" s="153">
        <v>0</v>
      </c>
      <c r="KS105" s="153">
        <v>0</v>
      </c>
      <c r="KT105" s="153">
        <v>0</v>
      </c>
      <c r="KU105" s="153">
        <v>0</v>
      </c>
      <c r="KV105" s="153">
        <v>0</v>
      </c>
      <c r="KW105" s="236">
        <f>KK105+KL105+KM105+KN105+KO105+KP105+KQ105+KR105+KS105+KT105+KU105+KV105</f>
        <v>0</v>
      </c>
      <c r="KX105" s="236">
        <v>0</v>
      </c>
      <c r="KY105" s="153">
        <v>0</v>
      </c>
      <c r="KZ105" s="153">
        <v>0</v>
      </c>
      <c r="LA105" s="153">
        <v>0</v>
      </c>
      <c r="LB105" s="153">
        <v>0</v>
      </c>
      <c r="LC105" s="153">
        <v>0</v>
      </c>
      <c r="LD105" s="153">
        <v>0</v>
      </c>
      <c r="LE105" s="153">
        <v>0</v>
      </c>
      <c r="LF105" s="153">
        <v>0</v>
      </c>
      <c r="LG105" s="153">
        <v>0</v>
      </c>
      <c r="LH105" s="153">
        <v>0</v>
      </c>
      <c r="LI105" s="153">
        <v>0</v>
      </c>
      <c r="LJ105" s="236">
        <f>KX105+KY105+KZ105+LA105+LB105+LC105+LD105+LE105+LF105+LG105+LH105+LI105</f>
        <v>0</v>
      </c>
      <c r="LK105" s="236">
        <v>0</v>
      </c>
      <c r="LL105" s="153">
        <v>0</v>
      </c>
      <c r="LM105" s="153">
        <v>0</v>
      </c>
      <c r="LN105" s="153">
        <v>0</v>
      </c>
      <c r="LO105" s="153">
        <v>0</v>
      </c>
      <c r="LP105" s="153">
        <v>0</v>
      </c>
      <c r="LQ105" s="153">
        <v>0</v>
      </c>
      <c r="LR105" s="153">
        <v>0</v>
      </c>
      <c r="LS105" s="153">
        <v>0</v>
      </c>
      <c r="LT105" s="153">
        <v>0</v>
      </c>
      <c r="LU105" s="153">
        <v>0</v>
      </c>
      <c r="LV105" s="153">
        <v>729.36</v>
      </c>
      <c r="LW105" s="236">
        <f>LK105+LL105+LM105+LN105+LO105+LP105+LQ105+LR105+LS105+LT105+LU105+LV105</f>
        <v>729.36</v>
      </c>
      <c r="LX105" s="236">
        <v>0</v>
      </c>
      <c r="LY105" s="153">
        <v>0</v>
      </c>
      <c r="LZ105" s="153">
        <v>0</v>
      </c>
      <c r="MA105" s="153">
        <v>0</v>
      </c>
      <c r="MB105" s="153">
        <v>0</v>
      </c>
      <c r="MC105" s="153">
        <v>0</v>
      </c>
      <c r="MD105" s="153">
        <v>0</v>
      </c>
      <c r="ME105" s="153">
        <v>0</v>
      </c>
      <c r="MF105" s="153">
        <v>0</v>
      </c>
      <c r="MG105" s="153">
        <v>0</v>
      </c>
      <c r="MH105" s="153">
        <v>0</v>
      </c>
      <c r="MI105" s="153">
        <v>0</v>
      </c>
      <c r="MJ105" s="202">
        <f>LX105+LY105+LZ105+MA105+MB105+MC105+MD105+ME105+MF105+MG105+MH105+MI105</f>
        <v>0</v>
      </c>
    </row>
    <row r="106" spans="1:348" x14ac:dyDescent="0.2">
      <c r="A106" s="33"/>
      <c r="B106" s="34"/>
      <c r="C106" s="35" t="s">
        <v>68</v>
      </c>
      <c r="D106" s="35" t="s">
        <v>68</v>
      </c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0"/>
      <c r="AT106" s="150"/>
      <c r="AU106" s="150"/>
      <c r="AV106" s="150"/>
      <c r="AW106" s="150"/>
      <c r="AX106" s="150"/>
      <c r="AY106" s="150"/>
      <c r="AZ106" s="150"/>
      <c r="BA106" s="150"/>
      <c r="BB106" s="150"/>
      <c r="BC106" s="150"/>
      <c r="BD106" s="150"/>
      <c r="BE106" s="150"/>
      <c r="BF106" s="150"/>
      <c r="BG106" s="150"/>
      <c r="BH106" s="150"/>
      <c r="BI106" s="150"/>
      <c r="BJ106" s="150"/>
      <c r="BK106" s="150"/>
      <c r="BL106" s="150"/>
      <c r="BM106" s="150"/>
      <c r="BN106" s="150"/>
      <c r="BO106" s="150"/>
      <c r="BP106" s="150"/>
      <c r="BQ106" s="150"/>
      <c r="BR106" s="150"/>
      <c r="BS106" s="150"/>
      <c r="BT106" s="150"/>
      <c r="BU106" s="150"/>
      <c r="BV106" s="150"/>
      <c r="BW106" s="150"/>
      <c r="BX106" s="150"/>
      <c r="BY106" s="150"/>
      <c r="BZ106" s="150"/>
      <c r="CA106" s="150"/>
      <c r="CB106" s="150"/>
      <c r="CC106" s="150"/>
      <c r="CD106" s="150"/>
      <c r="CE106" s="150"/>
      <c r="CF106" s="150"/>
      <c r="CG106" s="150"/>
      <c r="CH106" s="150"/>
      <c r="CI106" s="150"/>
      <c r="CJ106" s="150"/>
      <c r="CK106" s="150"/>
      <c r="CL106" s="150"/>
      <c r="CM106" s="150"/>
      <c r="CN106" s="150"/>
      <c r="CO106" s="150"/>
      <c r="CP106" s="150"/>
      <c r="CQ106" s="150"/>
      <c r="CR106" s="150"/>
      <c r="CS106" s="150"/>
      <c r="CT106" s="150"/>
      <c r="CU106" s="150"/>
      <c r="CV106" s="150"/>
      <c r="CW106" s="150"/>
      <c r="CX106" s="150"/>
      <c r="CY106" s="150"/>
      <c r="CZ106" s="150"/>
      <c r="DA106" s="150"/>
      <c r="DB106" s="150"/>
      <c r="DC106" s="150"/>
      <c r="DD106" s="150"/>
      <c r="DE106" s="150"/>
      <c r="DF106" s="150"/>
      <c r="DG106" s="150"/>
      <c r="DH106" s="150"/>
      <c r="DI106" s="150"/>
      <c r="DJ106" s="150"/>
      <c r="DK106" s="150"/>
      <c r="DL106" s="150"/>
      <c r="DM106" s="150"/>
      <c r="DN106" s="150"/>
      <c r="DO106" s="150"/>
      <c r="DP106" s="150"/>
      <c r="DQ106" s="150"/>
      <c r="DR106" s="150"/>
      <c r="DS106" s="150"/>
      <c r="DT106" s="150"/>
      <c r="DU106" s="150"/>
      <c r="DV106" s="150"/>
      <c r="DW106" s="150"/>
      <c r="DX106" s="150"/>
      <c r="DY106" s="150"/>
      <c r="DZ106" s="150"/>
      <c r="EA106" s="150"/>
      <c r="EB106" s="150"/>
      <c r="EC106" s="150"/>
      <c r="ED106" s="150"/>
      <c r="EE106" s="150"/>
      <c r="EF106" s="150"/>
      <c r="EG106" s="150"/>
      <c r="EH106" s="150"/>
      <c r="EI106" s="150"/>
      <c r="EJ106" s="150"/>
      <c r="EK106" s="150"/>
      <c r="EL106" s="150"/>
      <c r="EM106" s="150"/>
      <c r="EN106" s="150"/>
      <c r="EO106" s="150"/>
      <c r="EP106" s="150"/>
      <c r="EQ106" s="150"/>
      <c r="ER106" s="150"/>
      <c r="ES106" s="150"/>
      <c r="ET106" s="150"/>
      <c r="EU106" s="150"/>
      <c r="EV106" s="150"/>
      <c r="EW106" s="150"/>
      <c r="EX106" s="150"/>
      <c r="EY106" s="150"/>
      <c r="EZ106" s="150"/>
      <c r="FA106" s="150"/>
      <c r="FB106" s="150"/>
      <c r="FC106" s="150"/>
      <c r="FD106" s="150"/>
      <c r="FE106" s="150"/>
      <c r="FF106" s="150"/>
      <c r="FG106" s="150"/>
      <c r="FH106" s="150"/>
      <c r="FI106" s="150"/>
      <c r="FJ106" s="150"/>
      <c r="FK106" s="150"/>
      <c r="FL106" s="150"/>
      <c r="FM106" s="150"/>
      <c r="FN106" s="150"/>
      <c r="FO106" s="150"/>
      <c r="FP106" s="150"/>
      <c r="FQ106" s="150"/>
      <c r="FR106" s="150"/>
      <c r="FS106" s="150"/>
      <c r="FT106" s="150"/>
      <c r="FU106" s="150"/>
      <c r="FV106" s="150"/>
      <c r="FW106" s="150"/>
      <c r="FX106" s="150"/>
      <c r="FY106" s="150"/>
      <c r="FZ106" s="150"/>
      <c r="GA106" s="150"/>
      <c r="GB106" s="150"/>
      <c r="GC106" s="150"/>
      <c r="GD106" s="150"/>
      <c r="GE106" s="150"/>
      <c r="GF106" s="150"/>
      <c r="GG106" s="150"/>
      <c r="GH106" s="150"/>
      <c r="GI106" s="150"/>
      <c r="GJ106" s="150"/>
      <c r="GK106" s="150"/>
      <c r="GL106" s="150"/>
      <c r="GM106" s="150"/>
      <c r="GN106" s="150"/>
      <c r="GO106" s="150"/>
      <c r="GP106" s="150"/>
      <c r="GQ106" s="150"/>
      <c r="GR106" s="150"/>
      <c r="GS106" s="150"/>
      <c r="GT106" s="150"/>
      <c r="GU106" s="150"/>
      <c r="GV106" s="150"/>
      <c r="GW106" s="150"/>
      <c r="GX106" s="150"/>
      <c r="GY106" s="150"/>
      <c r="GZ106" s="150"/>
      <c r="HA106" s="150"/>
      <c r="HB106" s="150"/>
      <c r="HC106" s="150"/>
      <c r="HD106" s="150"/>
      <c r="HE106" s="150"/>
      <c r="HF106" s="150"/>
      <c r="HG106" s="150"/>
      <c r="HH106" s="150"/>
      <c r="HI106" s="150"/>
      <c r="HJ106" s="150"/>
      <c r="HK106" s="150"/>
      <c r="HL106" s="150"/>
      <c r="HM106" s="150"/>
      <c r="HN106" s="150"/>
      <c r="HO106" s="150"/>
      <c r="HP106" s="150"/>
      <c r="HQ106" s="150"/>
      <c r="HR106" s="150"/>
      <c r="HS106" s="150"/>
      <c r="HT106" s="150"/>
      <c r="HU106" s="150"/>
      <c r="HV106" s="150"/>
      <c r="HW106" s="150"/>
      <c r="HX106" s="150"/>
      <c r="HY106" s="150"/>
      <c r="HZ106" s="150"/>
      <c r="IA106" s="150"/>
      <c r="IB106" s="150"/>
      <c r="IC106" s="150"/>
      <c r="ID106" s="150"/>
      <c r="IE106" s="150"/>
      <c r="IF106" s="150"/>
      <c r="IG106" s="150"/>
      <c r="IH106" s="150"/>
      <c r="II106" s="150"/>
      <c r="IJ106" s="150"/>
      <c r="IK106" s="150"/>
      <c r="IL106" s="150"/>
      <c r="IM106" s="150"/>
      <c r="IN106" s="150"/>
      <c r="IO106" s="150"/>
      <c r="IP106" s="150"/>
      <c r="IQ106" s="150"/>
      <c r="IR106" s="150"/>
      <c r="IS106" s="150"/>
      <c r="IT106" s="150"/>
      <c r="IU106" s="150"/>
      <c r="IV106" s="150"/>
      <c r="IW106" s="150"/>
      <c r="IX106" s="150"/>
      <c r="IY106" s="150"/>
      <c r="IZ106" s="150"/>
      <c r="JA106" s="150"/>
      <c r="JB106" s="150"/>
      <c r="JC106" s="150"/>
      <c r="JD106" s="150"/>
      <c r="JE106" s="150"/>
      <c r="JF106" s="150"/>
      <c r="JG106" s="150"/>
      <c r="JH106" s="150"/>
      <c r="JI106" s="150"/>
      <c r="JJ106" s="150"/>
      <c r="JK106" s="150"/>
      <c r="JL106" s="150"/>
      <c r="JM106" s="150"/>
      <c r="JN106" s="150"/>
      <c r="JO106" s="150"/>
      <c r="JP106" s="150"/>
      <c r="JQ106" s="150"/>
      <c r="JR106" s="150"/>
      <c r="JS106" s="150"/>
      <c r="JT106" s="150"/>
      <c r="JU106" s="150"/>
      <c r="JV106" s="150"/>
      <c r="JW106" s="234"/>
      <c r="JX106" s="234"/>
      <c r="JY106" s="150"/>
      <c r="JZ106" s="150"/>
      <c r="KA106" s="150"/>
      <c r="KB106" s="150"/>
      <c r="KC106" s="150"/>
      <c r="KD106" s="150"/>
      <c r="KE106" s="150"/>
      <c r="KF106" s="150"/>
      <c r="KG106" s="150"/>
      <c r="KH106" s="150"/>
      <c r="KI106" s="150"/>
      <c r="KJ106" s="234"/>
      <c r="KK106" s="234"/>
      <c r="KL106" s="150"/>
      <c r="KM106" s="150"/>
      <c r="KN106" s="150"/>
      <c r="KO106" s="150"/>
      <c r="KP106" s="150"/>
      <c r="KQ106" s="150"/>
      <c r="KR106" s="150"/>
      <c r="KS106" s="150"/>
      <c r="KT106" s="150"/>
      <c r="KU106" s="150"/>
      <c r="KV106" s="150"/>
      <c r="KW106" s="234"/>
      <c r="KX106" s="234"/>
      <c r="KY106" s="150"/>
      <c r="KZ106" s="150"/>
      <c r="LA106" s="150"/>
      <c r="LB106" s="150"/>
      <c r="LC106" s="150"/>
      <c r="LD106" s="150"/>
      <c r="LE106" s="150"/>
      <c r="LF106" s="150"/>
      <c r="LG106" s="150"/>
      <c r="LH106" s="150"/>
      <c r="LI106" s="150"/>
      <c r="LJ106" s="234"/>
      <c r="LK106" s="234"/>
      <c r="LL106" s="150"/>
      <c r="LM106" s="150"/>
      <c r="LN106" s="150"/>
      <c r="LO106" s="150"/>
      <c r="LP106" s="150"/>
      <c r="LQ106" s="150"/>
      <c r="LR106" s="150"/>
      <c r="LS106" s="150"/>
      <c r="LT106" s="150"/>
      <c r="LU106" s="150"/>
      <c r="LV106" s="150"/>
      <c r="LW106" s="234"/>
      <c r="LX106" s="234"/>
      <c r="LY106" s="150"/>
      <c r="LZ106" s="150"/>
      <c r="MA106" s="150"/>
      <c r="MB106" s="150"/>
      <c r="MC106" s="150"/>
      <c r="MD106" s="150"/>
      <c r="ME106" s="150"/>
      <c r="MF106" s="150"/>
      <c r="MG106" s="150"/>
      <c r="MH106" s="150"/>
      <c r="MI106" s="150"/>
      <c r="MJ106" s="200"/>
    </row>
    <row r="107" spans="1:348" ht="20.25" x14ac:dyDescent="0.3">
      <c r="A107" s="38">
        <v>73</v>
      </c>
      <c r="B107" s="39"/>
      <c r="C107" s="40" t="s">
        <v>333</v>
      </c>
      <c r="D107" s="40" t="s">
        <v>352</v>
      </c>
      <c r="E107" s="151">
        <f t="shared" ref="E107:M107" si="532">E109+E111</f>
        <v>0</v>
      </c>
      <c r="F107" s="151">
        <f t="shared" si="532"/>
        <v>0</v>
      </c>
      <c r="G107" s="151">
        <f t="shared" si="532"/>
        <v>0</v>
      </c>
      <c r="H107" s="151">
        <v>0</v>
      </c>
      <c r="I107" s="151">
        <f t="shared" si="532"/>
        <v>0</v>
      </c>
      <c r="J107" s="151">
        <f t="shared" si="532"/>
        <v>0</v>
      </c>
      <c r="K107" s="151">
        <f t="shared" si="532"/>
        <v>0</v>
      </c>
      <c r="L107" s="151">
        <f t="shared" si="532"/>
        <v>0</v>
      </c>
      <c r="M107" s="151">
        <f t="shared" si="532"/>
        <v>0</v>
      </c>
      <c r="N107" s="151">
        <f t="shared" ref="N107:V107" si="533">N109+N111</f>
        <v>0</v>
      </c>
      <c r="O107" s="151">
        <f t="shared" si="533"/>
        <v>0</v>
      </c>
      <c r="P107" s="151">
        <f t="shared" si="533"/>
        <v>0</v>
      </c>
      <c r="Q107" s="151">
        <f t="shared" si="533"/>
        <v>0</v>
      </c>
      <c r="R107" s="151">
        <f t="shared" si="533"/>
        <v>0</v>
      </c>
      <c r="S107" s="151">
        <f t="shared" si="533"/>
        <v>0</v>
      </c>
      <c r="T107" s="151">
        <f t="shared" si="533"/>
        <v>0</v>
      </c>
      <c r="U107" s="151">
        <f t="shared" si="533"/>
        <v>0</v>
      </c>
      <c r="V107" s="151">
        <f t="shared" si="533"/>
        <v>0</v>
      </c>
      <c r="W107" s="151">
        <f>K107+L107+M107+N107+O107+P107+Q107+R107+S107+T107+U107+V107</f>
        <v>0</v>
      </c>
      <c r="X107" s="151">
        <f t="shared" ref="X107:AI107" si="534">X109+X111</f>
        <v>0</v>
      </c>
      <c r="Y107" s="151">
        <f t="shared" si="534"/>
        <v>0</v>
      </c>
      <c r="Z107" s="151">
        <f t="shared" si="534"/>
        <v>0</v>
      </c>
      <c r="AA107" s="151">
        <f t="shared" si="534"/>
        <v>0</v>
      </c>
      <c r="AB107" s="151">
        <f t="shared" si="534"/>
        <v>0</v>
      </c>
      <c r="AC107" s="151">
        <f t="shared" si="534"/>
        <v>0</v>
      </c>
      <c r="AD107" s="151">
        <f t="shared" si="534"/>
        <v>0</v>
      </c>
      <c r="AE107" s="151">
        <f t="shared" si="534"/>
        <v>0</v>
      </c>
      <c r="AF107" s="151">
        <f t="shared" si="534"/>
        <v>0</v>
      </c>
      <c r="AG107" s="151">
        <f t="shared" si="534"/>
        <v>0</v>
      </c>
      <c r="AH107" s="151">
        <f t="shared" si="534"/>
        <v>0</v>
      </c>
      <c r="AI107" s="151">
        <f t="shared" si="534"/>
        <v>0</v>
      </c>
      <c r="AJ107" s="151">
        <f>X107+Y107+Z107+AA107+AB107+AC107+AD107+AE107+AF107+AG107+AH107+AI107</f>
        <v>0</v>
      </c>
      <c r="AK107" s="151">
        <f t="shared" ref="AK107:AU107" si="535">AK109</f>
        <v>0</v>
      </c>
      <c r="AL107" s="151">
        <f t="shared" si="535"/>
        <v>0</v>
      </c>
      <c r="AM107" s="151">
        <f t="shared" si="535"/>
        <v>417.29260557502926</v>
      </c>
      <c r="AN107" s="151">
        <f t="shared" si="535"/>
        <v>0</v>
      </c>
      <c r="AO107" s="151">
        <f t="shared" si="535"/>
        <v>0</v>
      </c>
      <c r="AP107" s="151">
        <f t="shared" si="535"/>
        <v>0</v>
      </c>
      <c r="AQ107" s="151">
        <f t="shared" si="535"/>
        <v>0</v>
      </c>
      <c r="AR107" s="151">
        <f t="shared" si="535"/>
        <v>0</v>
      </c>
      <c r="AS107" s="151">
        <f t="shared" si="535"/>
        <v>0</v>
      </c>
      <c r="AT107" s="151">
        <f t="shared" si="535"/>
        <v>0</v>
      </c>
      <c r="AU107" s="151">
        <f t="shared" si="535"/>
        <v>0</v>
      </c>
      <c r="AV107" s="151">
        <f>AV109+AV111</f>
        <v>0</v>
      </c>
      <c r="AW107" s="151">
        <f>AK107+AL107+AM107+AN107+AO107+AP107+AQ107+AR107+AS107+AT107+AU107+AV107</f>
        <v>417.29260557502926</v>
      </c>
      <c r="AX107" s="151">
        <f t="shared" ref="AX107:BI107" si="536">AX109+AX111</f>
        <v>0</v>
      </c>
      <c r="AY107" s="151">
        <f t="shared" si="536"/>
        <v>0</v>
      </c>
      <c r="AZ107" s="151">
        <f t="shared" si="536"/>
        <v>0</v>
      </c>
      <c r="BA107" s="151">
        <f t="shared" si="536"/>
        <v>0</v>
      </c>
      <c r="BB107" s="151">
        <f t="shared" si="536"/>
        <v>0</v>
      </c>
      <c r="BC107" s="151">
        <f t="shared" si="536"/>
        <v>0</v>
      </c>
      <c r="BD107" s="151">
        <f t="shared" si="536"/>
        <v>0</v>
      </c>
      <c r="BE107" s="151">
        <f t="shared" si="536"/>
        <v>0</v>
      </c>
      <c r="BF107" s="151">
        <f t="shared" si="536"/>
        <v>0</v>
      </c>
      <c r="BG107" s="151">
        <f t="shared" si="536"/>
        <v>0</v>
      </c>
      <c r="BH107" s="151">
        <f t="shared" si="536"/>
        <v>500.75112669003505</v>
      </c>
      <c r="BI107" s="151">
        <f t="shared" si="536"/>
        <v>-333.8340844600234</v>
      </c>
      <c r="BJ107" s="151">
        <f>AX107+AY107+AZ107+BA107+BB107+BC107+BD107+BE107+BF107+BG107+BH107+BI107</f>
        <v>166.91704223001165</v>
      </c>
      <c r="BK107" s="151">
        <f t="shared" ref="BK107:BV107" si="537">BK109+BK111</f>
        <v>0</v>
      </c>
      <c r="BL107" s="151">
        <f t="shared" si="537"/>
        <v>0</v>
      </c>
      <c r="BM107" s="151">
        <f t="shared" si="537"/>
        <v>0</v>
      </c>
      <c r="BN107" s="151">
        <f t="shared" si="537"/>
        <v>0</v>
      </c>
      <c r="BO107" s="151">
        <f t="shared" si="537"/>
        <v>417.29260557502926</v>
      </c>
      <c r="BP107" s="151">
        <f t="shared" si="537"/>
        <v>0</v>
      </c>
      <c r="BQ107" s="151">
        <f t="shared" si="537"/>
        <v>625.93890836254388</v>
      </c>
      <c r="BR107" s="151">
        <f t="shared" si="537"/>
        <v>0</v>
      </c>
      <c r="BS107" s="151">
        <f t="shared" si="537"/>
        <v>0</v>
      </c>
      <c r="BT107" s="151">
        <f t="shared" si="537"/>
        <v>0</v>
      </c>
      <c r="BU107" s="151">
        <f t="shared" si="537"/>
        <v>0</v>
      </c>
      <c r="BV107" s="151">
        <f t="shared" si="537"/>
        <v>8700.5508262393596</v>
      </c>
      <c r="BW107" s="151">
        <f>BK107+BL107+BM107+BN107+BO107+BP107+BQ107+BR107+BS107+BT107+BU107+BV107</f>
        <v>9743.7823401769328</v>
      </c>
      <c r="BX107" s="151">
        <f t="shared" ref="BX107:CI107" si="538">BX109+BX111</f>
        <v>0</v>
      </c>
      <c r="BY107" s="151">
        <f t="shared" si="538"/>
        <v>0</v>
      </c>
      <c r="BZ107" s="151">
        <f t="shared" si="538"/>
        <v>0</v>
      </c>
      <c r="CA107" s="151">
        <f t="shared" si="538"/>
        <v>0</v>
      </c>
      <c r="CB107" s="151">
        <f t="shared" si="538"/>
        <v>0</v>
      </c>
      <c r="CC107" s="151">
        <f t="shared" si="538"/>
        <v>0</v>
      </c>
      <c r="CD107" s="151">
        <f t="shared" si="538"/>
        <v>2503.7556334501755</v>
      </c>
      <c r="CE107" s="151">
        <f t="shared" si="538"/>
        <v>105867.13403438492</v>
      </c>
      <c r="CF107" s="151">
        <f t="shared" si="538"/>
        <v>160469.87147387752</v>
      </c>
      <c r="CG107" s="151">
        <f t="shared" si="538"/>
        <v>25726.089133700552</v>
      </c>
      <c r="CH107" s="151">
        <f t="shared" si="538"/>
        <v>17025.538307461193</v>
      </c>
      <c r="CI107" s="151">
        <f t="shared" si="538"/>
        <v>34868.970121849445</v>
      </c>
      <c r="CJ107" s="151">
        <f>BX107+BY107+BZ107+CA107+CB107+CC107+CD107+CE107+CF107+CG107+CH107+CI107</f>
        <v>346461.35870472377</v>
      </c>
      <c r="CK107" s="151">
        <f t="shared" ref="CK107:CV107" si="539">CK109+CK111</f>
        <v>116841.92956100819</v>
      </c>
      <c r="CL107" s="151">
        <f t="shared" si="539"/>
        <v>0</v>
      </c>
      <c r="CM107" s="151">
        <f t="shared" si="539"/>
        <v>0</v>
      </c>
      <c r="CN107" s="151">
        <f t="shared" si="539"/>
        <v>7728.2590552495412</v>
      </c>
      <c r="CO107" s="151">
        <f t="shared" si="539"/>
        <v>15681.856117509598</v>
      </c>
      <c r="CP107" s="151">
        <f t="shared" si="539"/>
        <v>0</v>
      </c>
      <c r="CQ107" s="151">
        <f t="shared" si="539"/>
        <v>0</v>
      </c>
      <c r="CR107" s="151">
        <f t="shared" si="539"/>
        <v>417.29260557502926</v>
      </c>
      <c r="CS107" s="151">
        <f t="shared" si="539"/>
        <v>25037.556334501754</v>
      </c>
      <c r="CT107" s="151">
        <f t="shared" si="539"/>
        <v>0</v>
      </c>
      <c r="CU107" s="151">
        <f t="shared" si="539"/>
        <v>0</v>
      </c>
      <c r="CV107" s="151">
        <f t="shared" si="539"/>
        <v>136070.53163077953</v>
      </c>
      <c r="CW107" s="151">
        <f>CK107+CL107+CM107+CN107+CO107+CP107+CQ107+CR107+CS107+CT107+CU107+CV107</f>
        <v>301777.42530462367</v>
      </c>
      <c r="CX107" s="151">
        <f t="shared" ref="CX107:DI107" si="540">CX109+CX111</f>
        <v>0</v>
      </c>
      <c r="CY107" s="151">
        <f t="shared" si="540"/>
        <v>0</v>
      </c>
      <c r="CZ107" s="151">
        <f t="shared" si="540"/>
        <v>500.75112669003505</v>
      </c>
      <c r="DA107" s="151">
        <f t="shared" si="540"/>
        <v>0</v>
      </c>
      <c r="DB107" s="151">
        <f t="shared" si="540"/>
        <v>0</v>
      </c>
      <c r="DC107" s="151">
        <f t="shared" si="540"/>
        <v>0</v>
      </c>
      <c r="DD107" s="151">
        <f t="shared" si="540"/>
        <v>0</v>
      </c>
      <c r="DE107" s="151">
        <f t="shared" si="540"/>
        <v>0</v>
      </c>
      <c r="DF107" s="151">
        <f t="shared" si="540"/>
        <v>0</v>
      </c>
      <c r="DG107" s="151">
        <f t="shared" si="540"/>
        <v>0</v>
      </c>
      <c r="DH107" s="151">
        <f t="shared" si="540"/>
        <v>0</v>
      </c>
      <c r="DI107" s="151">
        <f t="shared" si="540"/>
        <v>0</v>
      </c>
      <c r="DJ107" s="151">
        <f>CX107+CY107+CZ107+DA107+DB107+DC107+DD107+DE107+DF107+DG107+DH107+DI107</f>
        <v>500.75112669003505</v>
      </c>
      <c r="DK107" s="151">
        <f t="shared" ref="DK107:DV107" si="541">DK109+DK111</f>
        <v>0</v>
      </c>
      <c r="DL107" s="151">
        <f t="shared" si="541"/>
        <v>0</v>
      </c>
      <c r="DM107" s="151">
        <f t="shared" si="541"/>
        <v>0</v>
      </c>
      <c r="DN107" s="151">
        <f t="shared" si="541"/>
        <v>0</v>
      </c>
      <c r="DO107" s="151">
        <f t="shared" si="541"/>
        <v>125407.46619929896</v>
      </c>
      <c r="DP107" s="151">
        <f t="shared" si="541"/>
        <v>0</v>
      </c>
      <c r="DQ107" s="151">
        <f t="shared" si="541"/>
        <v>0</v>
      </c>
      <c r="DR107" s="151">
        <f t="shared" si="541"/>
        <v>0</v>
      </c>
      <c r="DS107" s="151">
        <f t="shared" si="541"/>
        <v>0</v>
      </c>
      <c r="DT107" s="151">
        <f t="shared" si="541"/>
        <v>0</v>
      </c>
      <c r="DU107" s="151">
        <f t="shared" si="541"/>
        <v>0</v>
      </c>
      <c r="DV107" s="151">
        <f t="shared" si="541"/>
        <v>-4392.6105825404775</v>
      </c>
      <c r="DW107" s="151">
        <f>DK107+DL107+DM107+DN107+DO107+DP107+DQ107+DR107+DS107+DT107+DU107+DV107</f>
        <v>121014.85561675848</v>
      </c>
      <c r="DX107" s="151">
        <f t="shared" ref="DX107:EI107" si="542">DX109+DX111</f>
        <v>0</v>
      </c>
      <c r="DY107" s="151">
        <f t="shared" si="542"/>
        <v>0</v>
      </c>
      <c r="DZ107" s="151">
        <f t="shared" si="542"/>
        <v>0</v>
      </c>
      <c r="EA107" s="151">
        <f t="shared" si="542"/>
        <v>0</v>
      </c>
      <c r="EB107" s="151">
        <f t="shared" si="542"/>
        <v>0</v>
      </c>
      <c r="EC107" s="151">
        <f t="shared" si="542"/>
        <v>0</v>
      </c>
      <c r="ED107" s="151">
        <f t="shared" si="542"/>
        <v>0</v>
      </c>
      <c r="EE107" s="151">
        <f t="shared" si="542"/>
        <v>0</v>
      </c>
      <c r="EF107" s="151">
        <f t="shared" si="542"/>
        <v>0</v>
      </c>
      <c r="EG107" s="151">
        <f t="shared" si="542"/>
        <v>0</v>
      </c>
      <c r="EH107" s="151">
        <f t="shared" si="542"/>
        <v>0</v>
      </c>
      <c r="EI107" s="151">
        <f t="shared" si="542"/>
        <v>0</v>
      </c>
      <c r="EJ107" s="151">
        <f>DX107+DY107+DZ107+EA107+EB107+EC107+ED107+EE107+EF107+EG107+EH107+EI107</f>
        <v>0</v>
      </c>
      <c r="EK107" s="151">
        <f t="shared" ref="EK107:EV107" si="543">EK109+EK111</f>
        <v>0</v>
      </c>
      <c r="EL107" s="151">
        <f t="shared" si="543"/>
        <v>0</v>
      </c>
      <c r="EM107" s="151">
        <f t="shared" si="543"/>
        <v>0</v>
      </c>
      <c r="EN107" s="151">
        <f t="shared" si="543"/>
        <v>0</v>
      </c>
      <c r="EO107" s="151">
        <f t="shared" si="543"/>
        <v>0</v>
      </c>
      <c r="EP107" s="151">
        <f t="shared" si="543"/>
        <v>0</v>
      </c>
      <c r="EQ107" s="151">
        <f t="shared" si="543"/>
        <v>0</v>
      </c>
      <c r="ER107" s="151">
        <f t="shared" si="543"/>
        <v>0</v>
      </c>
      <c r="ES107" s="151">
        <f t="shared" si="543"/>
        <v>0</v>
      </c>
      <c r="ET107" s="151">
        <f t="shared" si="543"/>
        <v>0</v>
      </c>
      <c r="EU107" s="151">
        <f t="shared" si="543"/>
        <v>0</v>
      </c>
      <c r="EV107" s="151">
        <f t="shared" si="543"/>
        <v>0</v>
      </c>
      <c r="EW107" s="151">
        <f>EK107+EL107+EM107+EN107+EO107+EP107+EQ107+ER107+ES107+ET107+EU107+EV107</f>
        <v>0</v>
      </c>
      <c r="EX107" s="151">
        <f t="shared" ref="EX107:FI107" si="544">EX109+EX111</f>
        <v>0</v>
      </c>
      <c r="EY107" s="151">
        <f t="shared" si="544"/>
        <v>0</v>
      </c>
      <c r="EZ107" s="151">
        <f t="shared" si="544"/>
        <v>0</v>
      </c>
      <c r="FA107" s="151">
        <f t="shared" si="544"/>
        <v>0</v>
      </c>
      <c r="FB107" s="151">
        <f t="shared" si="544"/>
        <v>0</v>
      </c>
      <c r="FC107" s="151">
        <f t="shared" si="544"/>
        <v>0</v>
      </c>
      <c r="FD107" s="151">
        <f t="shared" si="544"/>
        <v>0</v>
      </c>
      <c r="FE107" s="151">
        <f t="shared" si="544"/>
        <v>0</v>
      </c>
      <c r="FF107" s="151">
        <f t="shared" si="544"/>
        <v>0</v>
      </c>
      <c r="FG107" s="151">
        <f t="shared" si="544"/>
        <v>0</v>
      </c>
      <c r="FH107" s="151">
        <f t="shared" si="544"/>
        <v>0</v>
      </c>
      <c r="FI107" s="151">
        <f t="shared" si="544"/>
        <v>0</v>
      </c>
      <c r="FJ107" s="151">
        <f>EX107+EY107+EZ107+FA107+FB107+FC107+FD107+FE107+FF107+FG107+FH107+FI107</f>
        <v>0</v>
      </c>
      <c r="FK107" s="151">
        <f t="shared" ref="FK107:FV107" si="545">FK109+FK111</f>
        <v>0</v>
      </c>
      <c r="FL107" s="151">
        <f t="shared" si="545"/>
        <v>0</v>
      </c>
      <c r="FM107" s="151">
        <f t="shared" si="545"/>
        <v>0</v>
      </c>
      <c r="FN107" s="151">
        <f t="shared" si="545"/>
        <v>0</v>
      </c>
      <c r="FO107" s="151">
        <f t="shared" si="545"/>
        <v>0</v>
      </c>
      <c r="FP107" s="151">
        <f t="shared" si="545"/>
        <v>0</v>
      </c>
      <c r="FQ107" s="151">
        <f t="shared" si="545"/>
        <v>0</v>
      </c>
      <c r="FR107" s="151">
        <f t="shared" si="545"/>
        <v>0</v>
      </c>
      <c r="FS107" s="151">
        <f t="shared" si="545"/>
        <v>0</v>
      </c>
      <c r="FT107" s="151">
        <f t="shared" si="545"/>
        <v>0</v>
      </c>
      <c r="FU107" s="151">
        <f t="shared" si="545"/>
        <v>0</v>
      </c>
      <c r="FV107" s="151">
        <f t="shared" si="545"/>
        <v>0</v>
      </c>
      <c r="FW107" s="151">
        <f>FK107+FL107+FM107+FN107+FO107+FP107+FQ107+FR107+FS107+FT107+FU107+FV107</f>
        <v>0</v>
      </c>
      <c r="FX107" s="151">
        <f t="shared" ref="FX107:GF107" si="546">FX109+FX111</f>
        <v>0</v>
      </c>
      <c r="FY107" s="151">
        <f t="shared" si="546"/>
        <v>0</v>
      </c>
      <c r="FZ107" s="151">
        <f t="shared" si="546"/>
        <v>0</v>
      </c>
      <c r="GA107" s="151">
        <f t="shared" si="546"/>
        <v>0</v>
      </c>
      <c r="GB107" s="151">
        <f t="shared" si="546"/>
        <v>0</v>
      </c>
      <c r="GC107" s="151">
        <f t="shared" si="546"/>
        <v>0</v>
      </c>
      <c r="GD107" s="151">
        <f t="shared" si="546"/>
        <v>0</v>
      </c>
      <c r="GE107" s="151">
        <f t="shared" si="546"/>
        <v>0</v>
      </c>
      <c r="GF107" s="151">
        <f t="shared" si="546"/>
        <v>0</v>
      </c>
      <c r="GG107" s="151">
        <f>GG109+GG111</f>
        <v>0</v>
      </c>
      <c r="GH107" s="151">
        <f>GH109+GH111</f>
        <v>0</v>
      </c>
      <c r="GI107" s="151">
        <f>GI109+GI111</f>
        <v>0</v>
      </c>
      <c r="GJ107" s="151">
        <f>FY107+FZ107+GA107+GB107+GC107+GD107+GE107+GF107+GH107+GG107+GI107+FX107</f>
        <v>0</v>
      </c>
      <c r="GK107" s="151">
        <f t="shared" ref="GK107:GT107" si="547">GK109+GK111</f>
        <v>0</v>
      </c>
      <c r="GL107" s="151">
        <f t="shared" si="547"/>
        <v>0</v>
      </c>
      <c r="GM107" s="151">
        <f t="shared" si="547"/>
        <v>0</v>
      </c>
      <c r="GN107" s="151">
        <f t="shared" si="547"/>
        <v>0</v>
      </c>
      <c r="GO107" s="151">
        <f t="shared" si="547"/>
        <v>0</v>
      </c>
      <c r="GP107" s="151">
        <f t="shared" si="547"/>
        <v>0</v>
      </c>
      <c r="GQ107" s="151">
        <f t="shared" si="547"/>
        <v>0</v>
      </c>
      <c r="GR107" s="151">
        <f t="shared" si="547"/>
        <v>0</v>
      </c>
      <c r="GS107" s="151">
        <f t="shared" si="547"/>
        <v>0</v>
      </c>
      <c r="GT107" s="151">
        <f t="shared" si="547"/>
        <v>0</v>
      </c>
      <c r="GU107" s="151">
        <f>GU109+GU111</f>
        <v>0</v>
      </c>
      <c r="GV107" s="151">
        <f>GV109+GV111</f>
        <v>0</v>
      </c>
      <c r="GW107" s="151">
        <f>GK107+GL107+GM107+GN107+GO107+GP107+GQ107+GR107+GS107+GT107+GU107+GV107</f>
        <v>0</v>
      </c>
      <c r="GX107" s="151">
        <f t="shared" ref="GX107:HG107" si="548">GX109+GX111</f>
        <v>0</v>
      </c>
      <c r="GY107" s="151">
        <f t="shared" si="548"/>
        <v>0</v>
      </c>
      <c r="GZ107" s="151">
        <f t="shared" si="548"/>
        <v>0</v>
      </c>
      <c r="HA107" s="151">
        <f t="shared" si="548"/>
        <v>0</v>
      </c>
      <c r="HB107" s="151">
        <f t="shared" si="548"/>
        <v>0</v>
      </c>
      <c r="HC107" s="151">
        <f t="shared" si="548"/>
        <v>0</v>
      </c>
      <c r="HD107" s="151">
        <f t="shared" si="548"/>
        <v>0</v>
      </c>
      <c r="HE107" s="151">
        <f t="shared" si="548"/>
        <v>0</v>
      </c>
      <c r="HF107" s="151">
        <f t="shared" si="548"/>
        <v>0</v>
      </c>
      <c r="HG107" s="151">
        <f t="shared" si="548"/>
        <v>0</v>
      </c>
      <c r="HH107" s="151">
        <f>HH109+HH111</f>
        <v>0</v>
      </c>
      <c r="HI107" s="151">
        <f>HI109+HI111</f>
        <v>0</v>
      </c>
      <c r="HJ107" s="151">
        <f>GX107+GY107+GZ107+HA107+HB107+HC107+HD107+HE107+HF107+HG107+HH107+HI107</f>
        <v>0</v>
      </c>
      <c r="HK107" s="151">
        <f t="shared" ref="HK107:HT107" si="549">HK109+HK111</f>
        <v>0</v>
      </c>
      <c r="HL107" s="151">
        <f t="shared" si="549"/>
        <v>0</v>
      </c>
      <c r="HM107" s="151">
        <f t="shared" si="549"/>
        <v>0</v>
      </c>
      <c r="HN107" s="151">
        <f t="shared" si="549"/>
        <v>0</v>
      </c>
      <c r="HO107" s="151">
        <f t="shared" si="549"/>
        <v>0</v>
      </c>
      <c r="HP107" s="151">
        <f t="shared" si="549"/>
        <v>0</v>
      </c>
      <c r="HQ107" s="151">
        <f t="shared" si="549"/>
        <v>0</v>
      </c>
      <c r="HR107" s="151">
        <f t="shared" si="549"/>
        <v>0</v>
      </c>
      <c r="HS107" s="151">
        <f t="shared" si="549"/>
        <v>0</v>
      </c>
      <c r="HT107" s="151">
        <f t="shared" si="549"/>
        <v>0</v>
      </c>
      <c r="HU107" s="151">
        <f>HU109+HU111</f>
        <v>0</v>
      </c>
      <c r="HV107" s="151">
        <f>HV109+HV111</f>
        <v>0</v>
      </c>
      <c r="HW107" s="151">
        <f>HK107+HL107+HM107+HN107+HO107+HP107+HQ107+HR107+HS107+HT107+HU107+HV107</f>
        <v>0</v>
      </c>
      <c r="HX107" s="151">
        <f t="shared" ref="HX107:IG107" si="550">HX109+HX111</f>
        <v>0</v>
      </c>
      <c r="HY107" s="151">
        <f t="shared" si="550"/>
        <v>0</v>
      </c>
      <c r="HZ107" s="151">
        <f t="shared" si="550"/>
        <v>0</v>
      </c>
      <c r="IA107" s="151">
        <f t="shared" si="550"/>
        <v>0</v>
      </c>
      <c r="IB107" s="151">
        <f t="shared" si="550"/>
        <v>0</v>
      </c>
      <c r="IC107" s="151">
        <f t="shared" si="550"/>
        <v>0</v>
      </c>
      <c r="ID107" s="151">
        <f t="shared" si="550"/>
        <v>0</v>
      </c>
      <c r="IE107" s="151">
        <f t="shared" si="550"/>
        <v>0</v>
      </c>
      <c r="IF107" s="151">
        <f t="shared" si="550"/>
        <v>0</v>
      </c>
      <c r="IG107" s="151">
        <f t="shared" si="550"/>
        <v>0</v>
      </c>
      <c r="IH107" s="151">
        <f>IH109+IH111</f>
        <v>0</v>
      </c>
      <c r="II107" s="151">
        <f>II109+II111</f>
        <v>0</v>
      </c>
      <c r="IJ107" s="151">
        <f>HX107+HY107+HZ107+IA107+IB107+IC107+ID107+IE107+IF107+IG107+IH107+II107</f>
        <v>0</v>
      </c>
      <c r="IK107" s="151">
        <f t="shared" ref="IK107:IT107" si="551">IK109+IK111</f>
        <v>0</v>
      </c>
      <c r="IL107" s="151">
        <f t="shared" si="551"/>
        <v>0</v>
      </c>
      <c r="IM107" s="151">
        <f t="shared" si="551"/>
        <v>0</v>
      </c>
      <c r="IN107" s="151">
        <f t="shared" si="551"/>
        <v>0</v>
      </c>
      <c r="IO107" s="151">
        <f t="shared" si="551"/>
        <v>98.4</v>
      </c>
      <c r="IP107" s="151">
        <f t="shared" si="551"/>
        <v>0</v>
      </c>
      <c r="IQ107" s="151">
        <f t="shared" si="551"/>
        <v>0</v>
      </c>
      <c r="IR107" s="151">
        <f t="shared" si="551"/>
        <v>0</v>
      </c>
      <c r="IS107" s="151">
        <f t="shared" si="551"/>
        <v>0</v>
      </c>
      <c r="IT107" s="151">
        <f t="shared" si="551"/>
        <v>0</v>
      </c>
      <c r="IU107" s="151">
        <f>IU109+IU111</f>
        <v>0</v>
      </c>
      <c r="IV107" s="151">
        <f>IV109+IV111</f>
        <v>-98.4</v>
      </c>
      <c r="IW107" s="151">
        <f>IK107+IL107+IM107+IN107+IO107+IP107+IQ107+IR107+IS107+IT107+IU107+IV107</f>
        <v>0</v>
      </c>
      <c r="IX107" s="151">
        <f t="shared" ref="IX107:JG107" si="552">IX109+IX111</f>
        <v>0</v>
      </c>
      <c r="IY107" s="151">
        <f t="shared" si="552"/>
        <v>0</v>
      </c>
      <c r="IZ107" s="151">
        <f t="shared" si="552"/>
        <v>0</v>
      </c>
      <c r="JA107" s="151">
        <f t="shared" si="552"/>
        <v>0</v>
      </c>
      <c r="JB107" s="151">
        <f t="shared" si="552"/>
        <v>0</v>
      </c>
      <c r="JC107" s="151">
        <f t="shared" si="552"/>
        <v>0</v>
      </c>
      <c r="JD107" s="151">
        <f t="shared" si="552"/>
        <v>0</v>
      </c>
      <c r="JE107" s="151">
        <f t="shared" si="552"/>
        <v>0</v>
      </c>
      <c r="JF107" s="151">
        <f t="shared" si="552"/>
        <v>0</v>
      </c>
      <c r="JG107" s="151">
        <f t="shared" si="552"/>
        <v>0</v>
      </c>
      <c r="JH107" s="151">
        <f>JH109+JH111</f>
        <v>0</v>
      </c>
      <c r="JI107" s="151">
        <f>JI109+JI111</f>
        <v>0</v>
      </c>
      <c r="JJ107" s="151">
        <f>IX107+IY107+IZ107+JA107+JB107+JC107+JD107+JE107+JF107+JG107+JH107+JI107</f>
        <v>0</v>
      </c>
      <c r="JK107" s="151">
        <f t="shared" ref="JK107:JT107" si="553">JK109+JK111</f>
        <v>0</v>
      </c>
      <c r="JL107" s="151">
        <f t="shared" si="553"/>
        <v>0</v>
      </c>
      <c r="JM107" s="151">
        <f t="shared" si="553"/>
        <v>0</v>
      </c>
      <c r="JN107" s="151">
        <f t="shared" si="553"/>
        <v>0</v>
      </c>
      <c r="JO107" s="151">
        <f t="shared" si="553"/>
        <v>0</v>
      </c>
      <c r="JP107" s="151">
        <f t="shared" si="553"/>
        <v>0</v>
      </c>
      <c r="JQ107" s="151">
        <f t="shared" si="553"/>
        <v>0</v>
      </c>
      <c r="JR107" s="151">
        <f t="shared" si="553"/>
        <v>0</v>
      </c>
      <c r="JS107" s="151">
        <f t="shared" si="553"/>
        <v>0</v>
      </c>
      <c r="JT107" s="151">
        <f t="shared" si="553"/>
        <v>0</v>
      </c>
      <c r="JU107" s="151">
        <f>JU109+JU111</f>
        <v>0</v>
      </c>
      <c r="JV107" s="151">
        <f>JV109+JV111</f>
        <v>0</v>
      </c>
      <c r="JW107" s="235">
        <f>JK107+JL107+JM107+JN107+JO107+JP107+JQ107+JR107+JS107+JT107+JU107+JV107</f>
        <v>0</v>
      </c>
      <c r="JX107" s="235">
        <f t="shared" ref="JX107:KG107" si="554">JX109+JX111</f>
        <v>0</v>
      </c>
      <c r="JY107" s="151">
        <f t="shared" si="554"/>
        <v>0</v>
      </c>
      <c r="JZ107" s="151">
        <f t="shared" si="554"/>
        <v>0</v>
      </c>
      <c r="KA107" s="151">
        <f t="shared" si="554"/>
        <v>0</v>
      </c>
      <c r="KB107" s="151">
        <f t="shared" si="554"/>
        <v>0</v>
      </c>
      <c r="KC107" s="151">
        <f t="shared" si="554"/>
        <v>0</v>
      </c>
      <c r="KD107" s="151">
        <f t="shared" si="554"/>
        <v>0</v>
      </c>
      <c r="KE107" s="151">
        <f t="shared" si="554"/>
        <v>0</v>
      </c>
      <c r="KF107" s="151">
        <f t="shared" si="554"/>
        <v>0</v>
      </c>
      <c r="KG107" s="151">
        <f t="shared" si="554"/>
        <v>0</v>
      </c>
      <c r="KH107" s="151">
        <f>KH109+KH111</f>
        <v>0</v>
      </c>
      <c r="KI107" s="151">
        <f>KI109+KI111</f>
        <v>0</v>
      </c>
      <c r="KJ107" s="235">
        <f>JX107+JY107+JZ107+KA107+KB107+KC107+KD107+KE107+KF107+KG107+KH107+KI107</f>
        <v>0</v>
      </c>
      <c r="KK107" s="235">
        <f t="shared" ref="KK107:KT107" si="555">KK109+KK111</f>
        <v>0</v>
      </c>
      <c r="KL107" s="151">
        <f t="shared" si="555"/>
        <v>0</v>
      </c>
      <c r="KM107" s="151">
        <f t="shared" si="555"/>
        <v>0</v>
      </c>
      <c r="KN107" s="151">
        <f t="shared" si="555"/>
        <v>0</v>
      </c>
      <c r="KO107" s="151">
        <f t="shared" si="555"/>
        <v>0</v>
      </c>
      <c r="KP107" s="151">
        <f t="shared" si="555"/>
        <v>0</v>
      </c>
      <c r="KQ107" s="151">
        <f t="shared" si="555"/>
        <v>0</v>
      </c>
      <c r="KR107" s="151">
        <f t="shared" si="555"/>
        <v>0</v>
      </c>
      <c r="KS107" s="151">
        <f t="shared" si="555"/>
        <v>0</v>
      </c>
      <c r="KT107" s="151">
        <f t="shared" si="555"/>
        <v>0</v>
      </c>
      <c r="KU107" s="151">
        <f>KU109+KU111</f>
        <v>0</v>
      </c>
      <c r="KV107" s="151">
        <f>KV109+KV111</f>
        <v>0</v>
      </c>
      <c r="KW107" s="235">
        <f>KK107+KL107+KM107+KN107+KO107+KP107+KQ107+KR107+KS107+KT107+KU107+KV107</f>
        <v>0</v>
      </c>
      <c r="KX107" s="235">
        <f t="shared" ref="KX107:LG107" si="556">KX109+KX111</f>
        <v>0</v>
      </c>
      <c r="KY107" s="151">
        <f t="shared" si="556"/>
        <v>0</v>
      </c>
      <c r="KZ107" s="151">
        <f t="shared" si="556"/>
        <v>0</v>
      </c>
      <c r="LA107" s="151">
        <f t="shared" si="556"/>
        <v>0</v>
      </c>
      <c r="LB107" s="151">
        <f t="shared" si="556"/>
        <v>0</v>
      </c>
      <c r="LC107" s="151">
        <f t="shared" si="556"/>
        <v>0</v>
      </c>
      <c r="LD107" s="151">
        <f t="shared" si="556"/>
        <v>0</v>
      </c>
      <c r="LE107" s="151">
        <f t="shared" si="556"/>
        <v>0</v>
      </c>
      <c r="LF107" s="151">
        <f t="shared" si="556"/>
        <v>0</v>
      </c>
      <c r="LG107" s="151">
        <f t="shared" si="556"/>
        <v>0</v>
      </c>
      <c r="LH107" s="151">
        <f>LH109+LH111</f>
        <v>0</v>
      </c>
      <c r="LI107" s="151">
        <f>LI109+LI111</f>
        <v>0</v>
      </c>
      <c r="LJ107" s="235">
        <f>KX107+KY107+KZ107+LA107+LB107+LC107+LD107+LE107+LF107+LG107+LH107+LI107</f>
        <v>0</v>
      </c>
      <c r="LK107" s="235">
        <f t="shared" ref="LK107:LT107" si="557">LK109+LK111</f>
        <v>0</v>
      </c>
      <c r="LL107" s="151">
        <f t="shared" si="557"/>
        <v>0</v>
      </c>
      <c r="LM107" s="151">
        <f t="shared" si="557"/>
        <v>0</v>
      </c>
      <c r="LN107" s="151">
        <f t="shared" si="557"/>
        <v>0</v>
      </c>
      <c r="LO107" s="151">
        <f t="shared" si="557"/>
        <v>0</v>
      </c>
      <c r="LP107" s="151">
        <f t="shared" si="557"/>
        <v>0</v>
      </c>
      <c r="LQ107" s="151">
        <f t="shared" si="557"/>
        <v>0</v>
      </c>
      <c r="LR107" s="151">
        <f t="shared" si="557"/>
        <v>0</v>
      </c>
      <c r="LS107" s="151">
        <f t="shared" si="557"/>
        <v>0</v>
      </c>
      <c r="LT107" s="151">
        <f t="shared" si="557"/>
        <v>0</v>
      </c>
      <c r="LU107" s="151">
        <f>LU109+LU111</f>
        <v>0</v>
      </c>
      <c r="LV107" s="151">
        <f>LV109+LV111</f>
        <v>0</v>
      </c>
      <c r="LW107" s="235">
        <f>LK107+LL107+LM107+LN107+LO107+LP107+LQ107+LR107+LS107+LT107+LU107+LV107</f>
        <v>0</v>
      </c>
      <c r="LX107" s="235">
        <f t="shared" ref="LX107:MG107" si="558">LX109+LX111</f>
        <v>0</v>
      </c>
      <c r="LY107" s="151">
        <f t="shared" si="558"/>
        <v>0</v>
      </c>
      <c r="LZ107" s="151">
        <f t="shared" si="558"/>
        <v>0</v>
      </c>
      <c r="MA107" s="151">
        <f t="shared" si="558"/>
        <v>0</v>
      </c>
      <c r="MB107" s="151">
        <f t="shared" si="558"/>
        <v>0</v>
      </c>
      <c r="MC107" s="151">
        <f t="shared" si="558"/>
        <v>0</v>
      </c>
      <c r="MD107" s="151">
        <f t="shared" si="558"/>
        <v>0</v>
      </c>
      <c r="ME107" s="151">
        <f t="shared" si="558"/>
        <v>0</v>
      </c>
      <c r="MF107" s="151">
        <f t="shared" si="558"/>
        <v>0</v>
      </c>
      <c r="MG107" s="151">
        <f t="shared" si="558"/>
        <v>0</v>
      </c>
      <c r="MH107" s="151">
        <f>MH109+MH111</f>
        <v>0</v>
      </c>
      <c r="MI107" s="151">
        <f>MI109+MI111</f>
        <v>0</v>
      </c>
      <c r="MJ107" s="201">
        <f>LX107+LY107+LZ107+MA107+MB107+MC107+MD107+ME107+MF107+MG107+MH107+MI107</f>
        <v>0</v>
      </c>
    </row>
    <row r="108" spans="1:348" x14ac:dyDescent="0.2">
      <c r="A108" s="33"/>
      <c r="B108" s="34"/>
      <c r="C108" s="35" t="s">
        <v>68</v>
      </c>
      <c r="D108" s="35" t="s">
        <v>68</v>
      </c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  <c r="AN108" s="150"/>
      <c r="AO108" s="150"/>
      <c r="AP108" s="150"/>
      <c r="AQ108" s="150"/>
      <c r="AR108" s="150"/>
      <c r="AS108" s="150"/>
      <c r="AT108" s="150"/>
      <c r="AU108" s="150"/>
      <c r="AV108" s="150"/>
      <c r="AW108" s="150"/>
      <c r="AX108" s="150"/>
      <c r="AY108" s="150"/>
      <c r="AZ108" s="150"/>
      <c r="BA108" s="150"/>
      <c r="BB108" s="150"/>
      <c r="BC108" s="150"/>
      <c r="BD108" s="150"/>
      <c r="BE108" s="150"/>
      <c r="BF108" s="150"/>
      <c r="BG108" s="150"/>
      <c r="BH108" s="150"/>
      <c r="BI108" s="150"/>
      <c r="BJ108" s="150"/>
      <c r="BK108" s="150"/>
      <c r="BL108" s="150"/>
      <c r="BM108" s="150"/>
      <c r="BN108" s="150"/>
      <c r="BO108" s="150"/>
      <c r="BP108" s="150"/>
      <c r="BQ108" s="150"/>
      <c r="BR108" s="150"/>
      <c r="BS108" s="150"/>
      <c r="BT108" s="150"/>
      <c r="BU108" s="150"/>
      <c r="BV108" s="150"/>
      <c r="BW108" s="150"/>
      <c r="BX108" s="150"/>
      <c r="BY108" s="150"/>
      <c r="BZ108" s="150"/>
      <c r="CA108" s="150"/>
      <c r="CB108" s="150"/>
      <c r="CC108" s="150"/>
      <c r="CD108" s="150"/>
      <c r="CE108" s="150"/>
      <c r="CF108" s="150"/>
      <c r="CG108" s="150"/>
      <c r="CH108" s="150"/>
      <c r="CI108" s="150"/>
      <c r="CJ108" s="150"/>
      <c r="CK108" s="150"/>
      <c r="CL108" s="150"/>
      <c r="CM108" s="150"/>
      <c r="CN108" s="150"/>
      <c r="CO108" s="150"/>
      <c r="CP108" s="150"/>
      <c r="CQ108" s="150"/>
      <c r="CR108" s="150"/>
      <c r="CS108" s="150"/>
      <c r="CT108" s="150"/>
      <c r="CU108" s="150"/>
      <c r="CV108" s="150"/>
      <c r="CW108" s="150"/>
      <c r="CX108" s="150"/>
      <c r="CY108" s="150"/>
      <c r="CZ108" s="150"/>
      <c r="DA108" s="150"/>
      <c r="DB108" s="150"/>
      <c r="DC108" s="150"/>
      <c r="DD108" s="150"/>
      <c r="DE108" s="150"/>
      <c r="DF108" s="150"/>
      <c r="DG108" s="150"/>
      <c r="DH108" s="150"/>
      <c r="DI108" s="150"/>
      <c r="DJ108" s="150"/>
      <c r="DK108" s="150"/>
      <c r="DL108" s="150"/>
      <c r="DM108" s="150"/>
      <c r="DN108" s="150"/>
      <c r="DO108" s="150"/>
      <c r="DP108" s="150"/>
      <c r="DQ108" s="150"/>
      <c r="DR108" s="150"/>
      <c r="DS108" s="150"/>
      <c r="DT108" s="150"/>
      <c r="DU108" s="150"/>
      <c r="DV108" s="150"/>
      <c r="DW108" s="150"/>
      <c r="DX108" s="150"/>
      <c r="DY108" s="150"/>
      <c r="DZ108" s="150"/>
      <c r="EA108" s="150"/>
      <c r="EB108" s="150"/>
      <c r="EC108" s="150"/>
      <c r="ED108" s="150"/>
      <c r="EE108" s="150"/>
      <c r="EF108" s="150"/>
      <c r="EG108" s="150"/>
      <c r="EH108" s="150"/>
      <c r="EI108" s="150"/>
      <c r="EJ108" s="150"/>
      <c r="EK108" s="150"/>
      <c r="EL108" s="150"/>
      <c r="EM108" s="150"/>
      <c r="EN108" s="150"/>
      <c r="EO108" s="150"/>
      <c r="EP108" s="150"/>
      <c r="EQ108" s="150"/>
      <c r="ER108" s="150"/>
      <c r="ES108" s="150"/>
      <c r="ET108" s="150"/>
      <c r="EU108" s="150"/>
      <c r="EV108" s="150"/>
      <c r="EW108" s="150"/>
      <c r="EX108" s="150"/>
      <c r="EY108" s="150"/>
      <c r="EZ108" s="150"/>
      <c r="FA108" s="150"/>
      <c r="FB108" s="150"/>
      <c r="FC108" s="150"/>
      <c r="FD108" s="150"/>
      <c r="FE108" s="150"/>
      <c r="FF108" s="150"/>
      <c r="FG108" s="150"/>
      <c r="FH108" s="150"/>
      <c r="FI108" s="150"/>
      <c r="FJ108" s="150"/>
      <c r="FK108" s="150"/>
      <c r="FL108" s="150"/>
      <c r="FM108" s="150"/>
      <c r="FN108" s="150"/>
      <c r="FO108" s="150"/>
      <c r="FP108" s="150"/>
      <c r="FQ108" s="150"/>
      <c r="FR108" s="150"/>
      <c r="FS108" s="150"/>
      <c r="FT108" s="150"/>
      <c r="FU108" s="150"/>
      <c r="FV108" s="150"/>
      <c r="FW108" s="150"/>
      <c r="FX108" s="150"/>
      <c r="FY108" s="150"/>
      <c r="FZ108" s="150"/>
      <c r="GA108" s="150"/>
      <c r="GB108" s="150"/>
      <c r="GC108" s="150"/>
      <c r="GD108" s="150"/>
      <c r="GE108" s="150"/>
      <c r="GF108" s="150"/>
      <c r="GG108" s="150"/>
      <c r="GH108" s="150"/>
      <c r="GI108" s="150"/>
      <c r="GJ108" s="150"/>
      <c r="GK108" s="150"/>
      <c r="GL108" s="150"/>
      <c r="GM108" s="150"/>
      <c r="GN108" s="150"/>
      <c r="GO108" s="150"/>
      <c r="GP108" s="150"/>
      <c r="GQ108" s="150"/>
      <c r="GR108" s="150"/>
      <c r="GS108" s="150"/>
      <c r="GT108" s="150"/>
      <c r="GU108" s="150"/>
      <c r="GV108" s="150"/>
      <c r="GW108" s="150"/>
      <c r="GX108" s="150"/>
      <c r="GY108" s="150"/>
      <c r="GZ108" s="150"/>
      <c r="HA108" s="150"/>
      <c r="HB108" s="150"/>
      <c r="HC108" s="150"/>
      <c r="HD108" s="150"/>
      <c r="HE108" s="150"/>
      <c r="HF108" s="150"/>
      <c r="HG108" s="150"/>
      <c r="HH108" s="150"/>
      <c r="HI108" s="150"/>
      <c r="HJ108" s="150"/>
      <c r="HK108" s="150"/>
      <c r="HL108" s="150"/>
      <c r="HM108" s="150"/>
      <c r="HN108" s="150"/>
      <c r="HO108" s="150"/>
      <c r="HP108" s="150"/>
      <c r="HQ108" s="150"/>
      <c r="HR108" s="150"/>
      <c r="HS108" s="150"/>
      <c r="HT108" s="150"/>
      <c r="HU108" s="150"/>
      <c r="HV108" s="150"/>
      <c r="HW108" s="150"/>
      <c r="HX108" s="150"/>
      <c r="HY108" s="150"/>
      <c r="HZ108" s="150"/>
      <c r="IA108" s="150"/>
      <c r="IB108" s="150"/>
      <c r="IC108" s="150"/>
      <c r="ID108" s="150"/>
      <c r="IE108" s="150"/>
      <c r="IF108" s="150"/>
      <c r="IG108" s="150"/>
      <c r="IH108" s="150"/>
      <c r="II108" s="150"/>
      <c r="IJ108" s="150"/>
      <c r="IK108" s="150"/>
      <c r="IL108" s="150"/>
      <c r="IM108" s="150"/>
      <c r="IN108" s="150"/>
      <c r="IO108" s="150"/>
      <c r="IP108" s="150"/>
      <c r="IQ108" s="150"/>
      <c r="IR108" s="150"/>
      <c r="IS108" s="150"/>
      <c r="IT108" s="150"/>
      <c r="IU108" s="150"/>
      <c r="IV108" s="150"/>
      <c r="IW108" s="150"/>
      <c r="IX108" s="150"/>
      <c r="IY108" s="150"/>
      <c r="IZ108" s="150"/>
      <c r="JA108" s="150"/>
      <c r="JB108" s="150"/>
      <c r="JC108" s="150"/>
      <c r="JD108" s="150"/>
      <c r="JE108" s="150"/>
      <c r="JF108" s="150"/>
      <c r="JG108" s="150"/>
      <c r="JH108" s="150"/>
      <c r="JI108" s="150"/>
      <c r="JJ108" s="150"/>
      <c r="JK108" s="150"/>
      <c r="JL108" s="150"/>
      <c r="JM108" s="150"/>
      <c r="JN108" s="150"/>
      <c r="JO108" s="150"/>
      <c r="JP108" s="150"/>
      <c r="JQ108" s="150"/>
      <c r="JR108" s="150"/>
      <c r="JS108" s="150"/>
      <c r="JT108" s="150"/>
      <c r="JU108" s="150"/>
      <c r="JV108" s="150"/>
      <c r="JW108" s="234"/>
      <c r="JX108" s="234"/>
      <c r="JY108" s="150"/>
      <c r="JZ108" s="150"/>
      <c r="KA108" s="150"/>
      <c r="KB108" s="150"/>
      <c r="KC108" s="150"/>
      <c r="KD108" s="150"/>
      <c r="KE108" s="150"/>
      <c r="KF108" s="150"/>
      <c r="KG108" s="150"/>
      <c r="KH108" s="150"/>
      <c r="KI108" s="150"/>
      <c r="KJ108" s="234"/>
      <c r="KK108" s="234"/>
      <c r="KL108" s="150"/>
      <c r="KM108" s="150"/>
      <c r="KN108" s="150"/>
      <c r="KO108" s="150"/>
      <c r="KP108" s="150"/>
      <c r="KQ108" s="150"/>
      <c r="KR108" s="150"/>
      <c r="KS108" s="150"/>
      <c r="KT108" s="150"/>
      <c r="KU108" s="150"/>
      <c r="KV108" s="150"/>
      <c r="KW108" s="234"/>
      <c r="KX108" s="234"/>
      <c r="KY108" s="150"/>
      <c r="KZ108" s="150"/>
      <c r="LA108" s="150"/>
      <c r="LB108" s="150"/>
      <c r="LC108" s="150"/>
      <c r="LD108" s="150"/>
      <c r="LE108" s="150"/>
      <c r="LF108" s="150"/>
      <c r="LG108" s="150"/>
      <c r="LH108" s="150"/>
      <c r="LI108" s="150"/>
      <c r="LJ108" s="234"/>
      <c r="LK108" s="234"/>
      <c r="LL108" s="150"/>
      <c r="LM108" s="150"/>
      <c r="LN108" s="150"/>
      <c r="LO108" s="150"/>
      <c r="LP108" s="150"/>
      <c r="LQ108" s="150"/>
      <c r="LR108" s="150"/>
      <c r="LS108" s="150"/>
      <c r="LT108" s="150"/>
      <c r="LU108" s="150"/>
      <c r="LV108" s="150"/>
      <c r="LW108" s="234"/>
      <c r="LX108" s="234"/>
      <c r="LY108" s="150"/>
      <c r="LZ108" s="150"/>
      <c r="MA108" s="150"/>
      <c r="MB108" s="150"/>
      <c r="MC108" s="150"/>
      <c r="MD108" s="150"/>
      <c r="ME108" s="150"/>
      <c r="MF108" s="150"/>
      <c r="MG108" s="150"/>
      <c r="MH108" s="150"/>
      <c r="MI108" s="150"/>
      <c r="MJ108" s="200"/>
    </row>
    <row r="109" spans="1:348" ht="18" x14ac:dyDescent="0.25">
      <c r="A109" s="36">
        <v>730</v>
      </c>
      <c r="B109" s="37"/>
      <c r="C109" s="2" t="s">
        <v>149</v>
      </c>
      <c r="D109" s="2" t="s">
        <v>381</v>
      </c>
      <c r="E109" s="153">
        <v>0</v>
      </c>
      <c r="F109" s="153">
        <v>0</v>
      </c>
      <c r="G109" s="153">
        <v>0</v>
      </c>
      <c r="H109" s="153">
        <v>0</v>
      </c>
      <c r="I109" s="153">
        <v>0</v>
      </c>
      <c r="J109" s="153">
        <v>0</v>
      </c>
      <c r="K109" s="153">
        <v>0</v>
      </c>
      <c r="L109" s="153">
        <v>0</v>
      </c>
      <c r="M109" s="153">
        <v>0</v>
      </c>
      <c r="N109" s="153">
        <v>0</v>
      </c>
      <c r="O109" s="153">
        <v>0</v>
      </c>
      <c r="P109" s="153">
        <v>0</v>
      </c>
      <c r="Q109" s="153">
        <v>0</v>
      </c>
      <c r="R109" s="153">
        <v>0</v>
      </c>
      <c r="S109" s="153">
        <v>0</v>
      </c>
      <c r="T109" s="153">
        <v>0</v>
      </c>
      <c r="U109" s="153">
        <v>0</v>
      </c>
      <c r="V109" s="153">
        <v>0</v>
      </c>
      <c r="W109" s="153">
        <f>K109+L109+M109+N109+O109+P109+Q109+R109+S109+T109+U109+V109</f>
        <v>0</v>
      </c>
      <c r="X109" s="153">
        <v>0</v>
      </c>
      <c r="Y109" s="153">
        <v>0</v>
      </c>
      <c r="Z109" s="153">
        <v>0</v>
      </c>
      <c r="AA109" s="153">
        <v>0</v>
      </c>
      <c r="AB109" s="153">
        <v>0</v>
      </c>
      <c r="AC109" s="153">
        <v>0</v>
      </c>
      <c r="AD109" s="153">
        <v>0</v>
      </c>
      <c r="AE109" s="153">
        <v>0</v>
      </c>
      <c r="AF109" s="153">
        <v>0</v>
      </c>
      <c r="AG109" s="153">
        <v>0</v>
      </c>
      <c r="AH109" s="153">
        <v>0</v>
      </c>
      <c r="AI109" s="153">
        <v>0</v>
      </c>
      <c r="AJ109" s="153">
        <f>X109+Y109+Z109+AA109+AB109+AC109+AD109+AE109+AF109+AG109+AH109+AI109</f>
        <v>0</v>
      </c>
      <c r="AK109" s="153">
        <v>0</v>
      </c>
      <c r="AL109" s="153">
        <v>0</v>
      </c>
      <c r="AM109" s="153">
        <v>417.29260557502926</v>
      </c>
      <c r="AN109" s="153">
        <v>0</v>
      </c>
      <c r="AO109" s="153">
        <v>0</v>
      </c>
      <c r="AP109" s="153">
        <v>0</v>
      </c>
      <c r="AQ109" s="153">
        <v>0</v>
      </c>
      <c r="AR109" s="153">
        <v>0</v>
      </c>
      <c r="AS109" s="153">
        <v>0</v>
      </c>
      <c r="AT109" s="153">
        <v>0</v>
      </c>
      <c r="AU109" s="153">
        <v>0</v>
      </c>
      <c r="AV109" s="153">
        <v>0</v>
      </c>
      <c r="AW109" s="153">
        <f>AK109+AL109+AM109+AN109+AO109+AP109+AQ109+AR109+AS109+AT109+AU109+AV109</f>
        <v>417.29260557502926</v>
      </c>
      <c r="AX109" s="153">
        <v>0</v>
      </c>
      <c r="AY109" s="153">
        <v>0</v>
      </c>
      <c r="AZ109" s="153">
        <v>0</v>
      </c>
      <c r="BA109" s="153">
        <v>0</v>
      </c>
      <c r="BB109" s="153">
        <v>0</v>
      </c>
      <c r="BC109" s="153">
        <v>0</v>
      </c>
      <c r="BD109" s="153">
        <v>0</v>
      </c>
      <c r="BE109" s="153">
        <v>0</v>
      </c>
      <c r="BF109" s="153">
        <v>0</v>
      </c>
      <c r="BG109" s="153">
        <v>0</v>
      </c>
      <c r="BH109" s="153">
        <v>500.75112669003505</v>
      </c>
      <c r="BI109" s="153">
        <v>-333.8340844600234</v>
      </c>
      <c r="BJ109" s="153">
        <f>AX109+AY109+AZ109+BA109+BB109+BC109+BD109+BE109+BF109+BG109+BH109+BI109</f>
        <v>166.91704223001165</v>
      </c>
      <c r="BK109" s="153">
        <v>0</v>
      </c>
      <c r="BL109" s="153">
        <v>0</v>
      </c>
      <c r="BM109" s="153">
        <v>0</v>
      </c>
      <c r="BN109" s="153">
        <v>0</v>
      </c>
      <c r="BO109" s="153">
        <v>417.29260557502926</v>
      </c>
      <c r="BP109" s="153">
        <v>0</v>
      </c>
      <c r="BQ109" s="153">
        <v>625.93890836254388</v>
      </c>
      <c r="BR109" s="153">
        <v>0</v>
      </c>
      <c r="BS109" s="153">
        <v>0</v>
      </c>
      <c r="BT109" s="153">
        <v>0</v>
      </c>
      <c r="BU109" s="153">
        <v>0</v>
      </c>
      <c r="BV109" s="153">
        <v>8700.5508262393596</v>
      </c>
      <c r="BW109" s="153">
        <f>BK109+BL109+BM109+BN109+BO109+BP109+BQ109+BR109+BS109+BT109+BU109+BV109</f>
        <v>9743.7823401769328</v>
      </c>
      <c r="BX109" s="153">
        <v>0</v>
      </c>
      <c r="BY109" s="153">
        <v>0</v>
      </c>
      <c r="BZ109" s="153">
        <v>0</v>
      </c>
      <c r="CA109" s="153">
        <v>0</v>
      </c>
      <c r="CB109" s="153">
        <v>0</v>
      </c>
      <c r="CC109" s="153">
        <v>0</v>
      </c>
      <c r="CD109" s="153">
        <v>2503.7556334501755</v>
      </c>
      <c r="CE109" s="153">
        <v>105867.13403438492</v>
      </c>
      <c r="CF109" s="153">
        <v>160469.87147387752</v>
      </c>
      <c r="CG109" s="153">
        <v>25726.089133700552</v>
      </c>
      <c r="CH109" s="153">
        <v>17025.538307461193</v>
      </c>
      <c r="CI109" s="153">
        <v>34868.970121849445</v>
      </c>
      <c r="CJ109" s="153">
        <f>BX109+BY109+BZ109+CA109+CB109+CC109+CD109+CE109+CF109+CG109+CH109+CI109</f>
        <v>346461.35870472377</v>
      </c>
      <c r="CK109" s="153">
        <v>116841.92956100819</v>
      </c>
      <c r="CL109" s="153">
        <v>0</v>
      </c>
      <c r="CM109" s="153">
        <v>0</v>
      </c>
      <c r="CN109" s="153">
        <v>7728.2590552495412</v>
      </c>
      <c r="CO109" s="153">
        <v>15681.856117509598</v>
      </c>
      <c r="CP109" s="153">
        <v>0</v>
      </c>
      <c r="CQ109" s="153">
        <v>0</v>
      </c>
      <c r="CR109" s="153">
        <v>0</v>
      </c>
      <c r="CS109" s="153">
        <v>25037.556334501754</v>
      </c>
      <c r="CT109" s="153">
        <v>417.29260557502926</v>
      </c>
      <c r="CU109" s="153">
        <v>0</v>
      </c>
      <c r="CV109" s="153">
        <v>136070.53163077953</v>
      </c>
      <c r="CW109" s="153">
        <f>CK109+CL109+CM109+CN109+CO109+CP109+CQ109+CR109+CS109+CT109+CU109+CV109</f>
        <v>301777.42530462367</v>
      </c>
      <c r="CX109" s="153">
        <v>0</v>
      </c>
      <c r="CY109" s="153">
        <v>0</v>
      </c>
      <c r="CZ109" s="153">
        <v>500.75112669003505</v>
      </c>
      <c r="DA109" s="153">
        <v>0</v>
      </c>
      <c r="DB109" s="153">
        <v>0</v>
      </c>
      <c r="DC109" s="153">
        <v>0</v>
      </c>
      <c r="DD109" s="153">
        <v>0</v>
      </c>
      <c r="DE109" s="153">
        <v>0</v>
      </c>
      <c r="DF109" s="153">
        <v>0</v>
      </c>
      <c r="DG109" s="153">
        <v>0</v>
      </c>
      <c r="DH109" s="153">
        <v>0</v>
      </c>
      <c r="DI109" s="153">
        <v>0</v>
      </c>
      <c r="DJ109" s="153">
        <f>CX109+CY109+CZ109+DA109+DB109+DC109+DD109+DE109+DF109+DG109+DH109+DI109</f>
        <v>500.75112669003505</v>
      </c>
      <c r="DK109" s="153">
        <v>0</v>
      </c>
      <c r="DL109" s="153">
        <v>0</v>
      </c>
      <c r="DM109" s="153">
        <v>0</v>
      </c>
      <c r="DN109" s="153">
        <v>0</v>
      </c>
      <c r="DO109" s="153">
        <v>125407.46619929896</v>
      </c>
      <c r="DP109" s="153">
        <v>0</v>
      </c>
      <c r="DQ109" s="153">
        <v>0</v>
      </c>
      <c r="DR109" s="153">
        <v>0</v>
      </c>
      <c r="DS109" s="153">
        <v>0</v>
      </c>
      <c r="DT109" s="153">
        <v>0</v>
      </c>
      <c r="DU109" s="153">
        <v>0</v>
      </c>
      <c r="DV109" s="153">
        <v>-4392.6105825404775</v>
      </c>
      <c r="DW109" s="153">
        <f>DK109+DL109+DM109+DN109+DO109+DP109+DQ109+DR109+DS109+DT109+DU109+DV109</f>
        <v>121014.85561675848</v>
      </c>
      <c r="DX109" s="153">
        <v>0</v>
      </c>
      <c r="DY109" s="153">
        <v>0</v>
      </c>
      <c r="DZ109" s="153">
        <v>0</v>
      </c>
      <c r="EA109" s="153">
        <v>0</v>
      </c>
      <c r="EB109" s="153">
        <v>0</v>
      </c>
      <c r="EC109" s="153">
        <v>0</v>
      </c>
      <c r="ED109" s="153">
        <v>0</v>
      </c>
      <c r="EE109" s="153">
        <v>0</v>
      </c>
      <c r="EF109" s="153">
        <v>0</v>
      </c>
      <c r="EG109" s="153">
        <v>0</v>
      </c>
      <c r="EH109" s="153">
        <v>0</v>
      </c>
      <c r="EI109" s="153">
        <v>0</v>
      </c>
      <c r="EJ109" s="153">
        <f>DX109+DY109+DZ109+EA109+EB109+EC109+ED109+EE109+EF109+EG109+EH109+EI109</f>
        <v>0</v>
      </c>
      <c r="EK109" s="153">
        <v>0</v>
      </c>
      <c r="EL109" s="153">
        <v>0</v>
      </c>
      <c r="EM109" s="153">
        <v>0</v>
      </c>
      <c r="EN109" s="153">
        <v>0</v>
      </c>
      <c r="EO109" s="153">
        <v>0</v>
      </c>
      <c r="EP109" s="153">
        <v>0</v>
      </c>
      <c r="EQ109" s="153">
        <v>0</v>
      </c>
      <c r="ER109" s="153">
        <v>0</v>
      </c>
      <c r="ES109" s="153">
        <v>0</v>
      </c>
      <c r="ET109" s="153">
        <v>0</v>
      </c>
      <c r="EU109" s="153">
        <v>0</v>
      </c>
      <c r="EV109" s="153">
        <v>0</v>
      </c>
      <c r="EW109" s="153">
        <f>EK109+EL109+EM109+EN109+EO109+EP109+EQ109+ER109+ES109+ET109+EU109+EV109</f>
        <v>0</v>
      </c>
      <c r="EX109" s="153">
        <v>0</v>
      </c>
      <c r="EY109" s="153">
        <v>0</v>
      </c>
      <c r="EZ109" s="153">
        <v>0</v>
      </c>
      <c r="FA109" s="153">
        <v>0</v>
      </c>
      <c r="FB109" s="153">
        <v>0</v>
      </c>
      <c r="FC109" s="153">
        <v>0</v>
      </c>
      <c r="FD109" s="153">
        <v>0</v>
      </c>
      <c r="FE109" s="153">
        <v>0</v>
      </c>
      <c r="FF109" s="153">
        <v>0</v>
      </c>
      <c r="FG109" s="153">
        <v>0</v>
      </c>
      <c r="FH109" s="153">
        <v>0</v>
      </c>
      <c r="FI109" s="153">
        <v>0</v>
      </c>
      <c r="FJ109" s="153">
        <f>EX109+EY109+EZ109+FA109+FB109+FC109+FD109+FE109+FF109+FG109+FH109+FI109</f>
        <v>0</v>
      </c>
      <c r="FK109" s="153">
        <v>0</v>
      </c>
      <c r="FL109" s="153">
        <v>0</v>
      </c>
      <c r="FM109" s="153">
        <v>0</v>
      </c>
      <c r="FN109" s="153">
        <v>0</v>
      </c>
      <c r="FO109" s="153">
        <v>0</v>
      </c>
      <c r="FP109" s="153">
        <v>0</v>
      </c>
      <c r="FQ109" s="153">
        <v>0</v>
      </c>
      <c r="FR109" s="153">
        <v>0</v>
      </c>
      <c r="FS109" s="153">
        <v>0</v>
      </c>
      <c r="FT109" s="153">
        <v>0</v>
      </c>
      <c r="FU109" s="153">
        <v>0</v>
      </c>
      <c r="FV109" s="153">
        <v>0</v>
      </c>
      <c r="FW109" s="153">
        <f>FK109+FL109+FM109+FN109+FO109+FP109+FQ109+FR109+FS109+FT109+FU109+FV109</f>
        <v>0</v>
      </c>
      <c r="FX109" s="153">
        <v>0</v>
      </c>
      <c r="FY109" s="153">
        <v>0</v>
      </c>
      <c r="FZ109" s="153">
        <v>0</v>
      </c>
      <c r="GA109" s="153">
        <v>0</v>
      </c>
      <c r="GB109" s="153">
        <v>0</v>
      </c>
      <c r="GC109" s="153">
        <v>0</v>
      </c>
      <c r="GD109" s="153">
        <v>0</v>
      </c>
      <c r="GE109" s="153">
        <v>0</v>
      </c>
      <c r="GF109" s="153">
        <v>0</v>
      </c>
      <c r="GG109" s="153">
        <v>0</v>
      </c>
      <c r="GH109" s="153">
        <v>0</v>
      </c>
      <c r="GI109" s="153">
        <v>0</v>
      </c>
      <c r="GJ109" s="153">
        <f>FY109+FZ109+GA109+GB109+GC109+GD109+GE109+GF109+GH109+GG109+GI109+FX109</f>
        <v>0</v>
      </c>
      <c r="GK109" s="153">
        <v>0</v>
      </c>
      <c r="GL109" s="153">
        <v>0</v>
      </c>
      <c r="GM109" s="153">
        <v>0</v>
      </c>
      <c r="GN109" s="153">
        <v>0</v>
      </c>
      <c r="GO109" s="153">
        <v>0</v>
      </c>
      <c r="GP109" s="153">
        <v>0</v>
      </c>
      <c r="GQ109" s="153">
        <v>0</v>
      </c>
      <c r="GR109" s="153">
        <v>0</v>
      </c>
      <c r="GS109" s="153">
        <v>0</v>
      </c>
      <c r="GT109" s="153">
        <v>0</v>
      </c>
      <c r="GU109" s="153">
        <v>0</v>
      </c>
      <c r="GV109" s="153">
        <v>0</v>
      </c>
      <c r="GW109" s="153">
        <f>GK109+GL109+GM109+GN109+GO109+GP109+GQ109+GR109+GS109+GT109+GU109+GV109</f>
        <v>0</v>
      </c>
      <c r="GX109" s="153">
        <v>0</v>
      </c>
      <c r="GY109" s="153">
        <v>0</v>
      </c>
      <c r="GZ109" s="153">
        <v>0</v>
      </c>
      <c r="HA109" s="153">
        <v>0</v>
      </c>
      <c r="HB109" s="153">
        <v>0</v>
      </c>
      <c r="HC109" s="153">
        <v>0</v>
      </c>
      <c r="HD109" s="153">
        <v>0</v>
      </c>
      <c r="HE109" s="153">
        <v>0</v>
      </c>
      <c r="HF109" s="153">
        <v>0</v>
      </c>
      <c r="HG109" s="153">
        <v>0</v>
      </c>
      <c r="HH109" s="153">
        <v>0</v>
      </c>
      <c r="HI109" s="153">
        <v>0</v>
      </c>
      <c r="HJ109" s="153">
        <f>GX109+GY109+GZ109+HA109+HB109+HC109+HD109+HE109+HF109+HG109+HH109+HI109</f>
        <v>0</v>
      </c>
      <c r="HK109" s="153">
        <v>0</v>
      </c>
      <c r="HL109" s="153">
        <v>0</v>
      </c>
      <c r="HM109" s="153">
        <v>0</v>
      </c>
      <c r="HN109" s="153">
        <v>0</v>
      </c>
      <c r="HO109" s="153">
        <v>0</v>
      </c>
      <c r="HP109" s="153">
        <v>0</v>
      </c>
      <c r="HQ109" s="153">
        <v>0</v>
      </c>
      <c r="HR109" s="153">
        <v>0</v>
      </c>
      <c r="HS109" s="153">
        <v>0</v>
      </c>
      <c r="HT109" s="153">
        <v>0</v>
      </c>
      <c r="HU109" s="153">
        <v>0</v>
      </c>
      <c r="HV109" s="153">
        <v>0</v>
      </c>
      <c r="HW109" s="153">
        <f>HK109+HL109+HM109+HN109+HO109+HP109+HQ109+HR109+HS109+HT109+HU109+HV109</f>
        <v>0</v>
      </c>
      <c r="HX109" s="153">
        <v>0</v>
      </c>
      <c r="HY109" s="153">
        <v>0</v>
      </c>
      <c r="HZ109" s="153">
        <v>0</v>
      </c>
      <c r="IA109" s="153">
        <v>0</v>
      </c>
      <c r="IB109" s="153">
        <v>0</v>
      </c>
      <c r="IC109" s="153">
        <v>0</v>
      </c>
      <c r="ID109" s="153">
        <v>0</v>
      </c>
      <c r="IE109" s="153">
        <v>0</v>
      </c>
      <c r="IF109" s="153">
        <v>0</v>
      </c>
      <c r="IG109" s="153">
        <v>0</v>
      </c>
      <c r="IH109" s="153">
        <v>0</v>
      </c>
      <c r="II109" s="153">
        <v>0</v>
      </c>
      <c r="IJ109" s="153">
        <f>HX109+HY109+HZ109+IA109+IB109+IC109+ID109+IE109+IF109+IG109+IH109+II109</f>
        <v>0</v>
      </c>
      <c r="IK109" s="153">
        <v>0</v>
      </c>
      <c r="IL109" s="153">
        <v>0</v>
      </c>
      <c r="IM109" s="153">
        <v>0</v>
      </c>
      <c r="IN109" s="153">
        <v>0</v>
      </c>
      <c r="IO109" s="153">
        <v>98.4</v>
      </c>
      <c r="IP109" s="153">
        <v>0</v>
      </c>
      <c r="IQ109" s="153">
        <v>0</v>
      </c>
      <c r="IR109" s="153">
        <v>0</v>
      </c>
      <c r="IS109" s="153">
        <v>0</v>
      </c>
      <c r="IT109" s="153">
        <v>0</v>
      </c>
      <c r="IU109" s="153">
        <v>0</v>
      </c>
      <c r="IV109" s="153">
        <v>-98.4</v>
      </c>
      <c r="IW109" s="153">
        <f>IK109+IL109+IM109+IN109+IO109+IP109+IQ109+IR109+IS109+IT109+IU109+IV109</f>
        <v>0</v>
      </c>
      <c r="IX109" s="153">
        <v>0</v>
      </c>
      <c r="IY109" s="153">
        <v>0</v>
      </c>
      <c r="IZ109" s="153">
        <v>0</v>
      </c>
      <c r="JA109" s="153">
        <v>0</v>
      </c>
      <c r="JB109" s="153">
        <v>0</v>
      </c>
      <c r="JC109" s="153">
        <v>0</v>
      </c>
      <c r="JD109" s="153">
        <v>0</v>
      </c>
      <c r="JE109" s="153">
        <v>0</v>
      </c>
      <c r="JF109" s="153">
        <v>0</v>
      </c>
      <c r="JG109" s="153">
        <v>0</v>
      </c>
      <c r="JH109" s="153">
        <v>0</v>
      </c>
      <c r="JI109" s="153">
        <v>0</v>
      </c>
      <c r="JJ109" s="153">
        <f>IX109+IY109+IZ109+JA109+JB109+JC109+JD109+JE109+JF109+JG109+JH109+JI109</f>
        <v>0</v>
      </c>
      <c r="JK109" s="153">
        <v>0</v>
      </c>
      <c r="JL109" s="153">
        <v>0</v>
      </c>
      <c r="JM109" s="153">
        <v>0</v>
      </c>
      <c r="JN109" s="153">
        <v>0</v>
      </c>
      <c r="JO109" s="153">
        <v>0</v>
      </c>
      <c r="JP109" s="153">
        <v>0</v>
      </c>
      <c r="JQ109" s="153">
        <v>0</v>
      </c>
      <c r="JR109" s="153">
        <v>0</v>
      </c>
      <c r="JS109" s="153">
        <v>0</v>
      </c>
      <c r="JT109" s="153">
        <v>0</v>
      </c>
      <c r="JU109" s="153">
        <v>0</v>
      </c>
      <c r="JV109" s="153">
        <v>0</v>
      </c>
      <c r="JW109" s="236">
        <f>JK109+JL109+JM109+JN109+JO109+JP109+JQ109+JR109+JS109+JT109+JU109+JV109</f>
        <v>0</v>
      </c>
      <c r="JX109" s="236">
        <v>0</v>
      </c>
      <c r="JY109" s="153">
        <v>0</v>
      </c>
      <c r="JZ109" s="153">
        <v>0</v>
      </c>
      <c r="KA109" s="153">
        <v>0</v>
      </c>
      <c r="KB109" s="153">
        <v>0</v>
      </c>
      <c r="KC109" s="153">
        <v>0</v>
      </c>
      <c r="KD109" s="153">
        <v>0</v>
      </c>
      <c r="KE109" s="153">
        <v>0</v>
      </c>
      <c r="KF109" s="153">
        <v>0</v>
      </c>
      <c r="KG109" s="153">
        <v>0</v>
      </c>
      <c r="KH109" s="153">
        <v>0</v>
      </c>
      <c r="KI109" s="153">
        <v>0</v>
      </c>
      <c r="KJ109" s="236">
        <f>JX109+JY109+JZ109+KA109+KB109+KC109+KD109+KE109+KF109+KG109+KH109+KI109</f>
        <v>0</v>
      </c>
      <c r="KK109" s="236">
        <v>0</v>
      </c>
      <c r="KL109" s="153">
        <v>0</v>
      </c>
      <c r="KM109" s="153">
        <v>0</v>
      </c>
      <c r="KN109" s="153">
        <v>0</v>
      </c>
      <c r="KO109" s="153">
        <v>0</v>
      </c>
      <c r="KP109" s="153">
        <v>0</v>
      </c>
      <c r="KQ109" s="153">
        <v>0</v>
      </c>
      <c r="KR109" s="153">
        <v>0</v>
      </c>
      <c r="KS109" s="153">
        <v>0</v>
      </c>
      <c r="KT109" s="153">
        <v>0</v>
      </c>
      <c r="KU109" s="153">
        <v>0</v>
      </c>
      <c r="KV109" s="153">
        <v>0</v>
      </c>
      <c r="KW109" s="236">
        <f>KK109+KL109+KM109+KN109+KO109+KP109+KQ109+KR109+KS109+KT109+KU109+KV109</f>
        <v>0</v>
      </c>
      <c r="KX109" s="236">
        <v>0</v>
      </c>
      <c r="KY109" s="153">
        <v>0</v>
      </c>
      <c r="KZ109" s="153">
        <v>0</v>
      </c>
      <c r="LA109" s="153">
        <v>0</v>
      </c>
      <c r="LB109" s="153">
        <v>0</v>
      </c>
      <c r="LC109" s="153">
        <v>0</v>
      </c>
      <c r="LD109" s="153">
        <v>0</v>
      </c>
      <c r="LE109" s="153">
        <v>0</v>
      </c>
      <c r="LF109" s="153">
        <v>0</v>
      </c>
      <c r="LG109" s="153">
        <v>0</v>
      </c>
      <c r="LH109" s="153">
        <v>0</v>
      </c>
      <c r="LI109" s="153">
        <v>0</v>
      </c>
      <c r="LJ109" s="236">
        <f>KX109+KY109+KZ109+LA109+LB109+LC109+LD109+LE109+LF109+LG109+LH109+LI109</f>
        <v>0</v>
      </c>
      <c r="LK109" s="236">
        <v>0</v>
      </c>
      <c r="LL109" s="153">
        <v>0</v>
      </c>
      <c r="LM109" s="153">
        <v>0</v>
      </c>
      <c r="LN109" s="153">
        <v>0</v>
      </c>
      <c r="LO109" s="153">
        <v>0</v>
      </c>
      <c r="LP109" s="153">
        <v>0</v>
      </c>
      <c r="LQ109" s="153">
        <v>0</v>
      </c>
      <c r="LR109" s="153">
        <v>0</v>
      </c>
      <c r="LS109" s="153">
        <v>0</v>
      </c>
      <c r="LT109" s="153">
        <v>0</v>
      </c>
      <c r="LU109" s="153">
        <v>0</v>
      </c>
      <c r="LV109" s="153">
        <v>0</v>
      </c>
      <c r="LW109" s="236">
        <f>LK109+LL109+LM109+LN109+LO109+LP109+LQ109+LR109+LS109+LT109+LU109+LV109</f>
        <v>0</v>
      </c>
      <c r="LX109" s="236">
        <v>0</v>
      </c>
      <c r="LY109" s="153">
        <v>0</v>
      </c>
      <c r="LZ109" s="153">
        <v>0</v>
      </c>
      <c r="MA109" s="153">
        <v>0</v>
      </c>
      <c r="MB109" s="153">
        <v>0</v>
      </c>
      <c r="MC109" s="153">
        <v>0</v>
      </c>
      <c r="MD109" s="153">
        <v>0</v>
      </c>
      <c r="ME109" s="153">
        <v>0</v>
      </c>
      <c r="MF109" s="153">
        <v>0</v>
      </c>
      <c r="MG109" s="153">
        <v>0</v>
      </c>
      <c r="MH109" s="153">
        <v>0</v>
      </c>
      <c r="MI109" s="153">
        <v>0</v>
      </c>
      <c r="MJ109" s="202">
        <f>LX109+LY109+LZ109+MA109+MB109+MC109+MD109+ME109+MF109+MG109+MH109+MI109</f>
        <v>0</v>
      </c>
    </row>
    <row r="110" spans="1:348" x14ac:dyDescent="0.2">
      <c r="A110" s="33"/>
      <c r="B110" s="34"/>
      <c r="C110" s="35" t="s">
        <v>68</v>
      </c>
      <c r="D110" s="35" t="s">
        <v>68</v>
      </c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150"/>
      <c r="V110" s="150"/>
      <c r="W110" s="150"/>
      <c r="X110" s="150"/>
      <c r="Y110" s="150"/>
      <c r="Z110" s="150"/>
      <c r="AA110" s="150"/>
      <c r="AB110" s="150"/>
      <c r="AC110" s="150"/>
      <c r="AD110" s="150"/>
      <c r="AE110" s="150"/>
      <c r="AF110" s="150"/>
      <c r="AG110" s="150"/>
      <c r="AH110" s="150"/>
      <c r="AI110" s="150"/>
      <c r="AJ110" s="150"/>
      <c r="AK110" s="150"/>
      <c r="AL110" s="150"/>
      <c r="AM110" s="150"/>
      <c r="AN110" s="150"/>
      <c r="AO110" s="150"/>
      <c r="AP110" s="150"/>
      <c r="AQ110" s="150"/>
      <c r="AR110" s="150"/>
      <c r="AS110" s="150"/>
      <c r="AT110" s="150"/>
      <c r="AU110" s="150"/>
      <c r="AV110" s="150"/>
      <c r="AW110" s="150"/>
      <c r="AX110" s="150"/>
      <c r="AY110" s="150"/>
      <c r="AZ110" s="150"/>
      <c r="BA110" s="150"/>
      <c r="BB110" s="150"/>
      <c r="BC110" s="150"/>
      <c r="BD110" s="150"/>
      <c r="BE110" s="150"/>
      <c r="BF110" s="150"/>
      <c r="BG110" s="150"/>
      <c r="BH110" s="150"/>
      <c r="BI110" s="150"/>
      <c r="BJ110" s="150"/>
      <c r="BK110" s="150"/>
      <c r="BL110" s="150"/>
      <c r="BM110" s="150"/>
      <c r="BN110" s="150"/>
      <c r="BO110" s="150"/>
      <c r="BP110" s="150"/>
      <c r="BQ110" s="150"/>
      <c r="BR110" s="150"/>
      <c r="BS110" s="150"/>
      <c r="BT110" s="150"/>
      <c r="BU110" s="150"/>
      <c r="BV110" s="150"/>
      <c r="BW110" s="150"/>
      <c r="BX110" s="150"/>
      <c r="BY110" s="150"/>
      <c r="BZ110" s="150"/>
      <c r="CA110" s="150"/>
      <c r="CB110" s="150"/>
      <c r="CC110" s="150"/>
      <c r="CD110" s="150"/>
      <c r="CE110" s="150"/>
      <c r="CF110" s="150"/>
      <c r="CG110" s="150"/>
      <c r="CH110" s="150"/>
      <c r="CI110" s="150"/>
      <c r="CJ110" s="150"/>
      <c r="CK110" s="150"/>
      <c r="CL110" s="150"/>
      <c r="CM110" s="150"/>
      <c r="CN110" s="150"/>
      <c r="CO110" s="150"/>
      <c r="CP110" s="150"/>
      <c r="CQ110" s="150"/>
      <c r="CR110" s="150"/>
      <c r="CS110" s="150"/>
      <c r="CT110" s="150"/>
      <c r="CU110" s="150"/>
      <c r="CV110" s="150"/>
      <c r="CW110" s="150"/>
      <c r="CX110" s="150"/>
      <c r="CY110" s="150"/>
      <c r="CZ110" s="150"/>
      <c r="DA110" s="150"/>
      <c r="DB110" s="150"/>
      <c r="DC110" s="150"/>
      <c r="DD110" s="150"/>
      <c r="DE110" s="150"/>
      <c r="DF110" s="150"/>
      <c r="DG110" s="150"/>
      <c r="DH110" s="150"/>
      <c r="DI110" s="150"/>
      <c r="DJ110" s="150"/>
      <c r="DK110" s="150"/>
      <c r="DL110" s="150"/>
      <c r="DM110" s="150"/>
      <c r="DN110" s="150"/>
      <c r="DO110" s="150"/>
      <c r="DP110" s="150"/>
      <c r="DQ110" s="150"/>
      <c r="DR110" s="150"/>
      <c r="DS110" s="150"/>
      <c r="DT110" s="150"/>
      <c r="DU110" s="150"/>
      <c r="DV110" s="150"/>
      <c r="DW110" s="150"/>
      <c r="DX110" s="150"/>
      <c r="DY110" s="150"/>
      <c r="DZ110" s="150"/>
      <c r="EA110" s="150"/>
      <c r="EB110" s="150"/>
      <c r="EC110" s="150"/>
      <c r="ED110" s="150"/>
      <c r="EE110" s="150"/>
      <c r="EF110" s="150"/>
      <c r="EG110" s="150"/>
      <c r="EH110" s="150"/>
      <c r="EI110" s="150"/>
      <c r="EJ110" s="150"/>
      <c r="EK110" s="150"/>
      <c r="EL110" s="150"/>
      <c r="EM110" s="150"/>
      <c r="EN110" s="150"/>
      <c r="EO110" s="150"/>
      <c r="EP110" s="150"/>
      <c r="EQ110" s="150"/>
      <c r="ER110" s="150"/>
      <c r="ES110" s="150"/>
      <c r="ET110" s="150"/>
      <c r="EU110" s="150"/>
      <c r="EV110" s="150"/>
      <c r="EW110" s="150"/>
      <c r="EX110" s="150"/>
      <c r="EY110" s="150"/>
      <c r="EZ110" s="150"/>
      <c r="FA110" s="150"/>
      <c r="FB110" s="150"/>
      <c r="FC110" s="150"/>
      <c r="FD110" s="150"/>
      <c r="FE110" s="150"/>
      <c r="FF110" s="150"/>
      <c r="FG110" s="150"/>
      <c r="FH110" s="150"/>
      <c r="FI110" s="150"/>
      <c r="FJ110" s="150"/>
      <c r="FK110" s="150"/>
      <c r="FL110" s="150"/>
      <c r="FM110" s="150"/>
      <c r="FN110" s="150"/>
      <c r="FO110" s="150"/>
      <c r="FP110" s="150"/>
      <c r="FQ110" s="150"/>
      <c r="FR110" s="150"/>
      <c r="FS110" s="150"/>
      <c r="FT110" s="150"/>
      <c r="FU110" s="150"/>
      <c r="FV110" s="150"/>
      <c r="FW110" s="150"/>
      <c r="FX110" s="150"/>
      <c r="FY110" s="150"/>
      <c r="FZ110" s="150"/>
      <c r="GA110" s="150"/>
      <c r="GB110" s="150"/>
      <c r="GC110" s="150"/>
      <c r="GD110" s="150"/>
      <c r="GE110" s="150"/>
      <c r="GF110" s="150"/>
      <c r="GG110" s="150"/>
      <c r="GH110" s="150"/>
      <c r="GI110" s="150"/>
      <c r="GJ110" s="150"/>
      <c r="GK110" s="150"/>
      <c r="GL110" s="150"/>
      <c r="GM110" s="150"/>
      <c r="GN110" s="150"/>
      <c r="GO110" s="150"/>
      <c r="GP110" s="150"/>
      <c r="GQ110" s="150"/>
      <c r="GR110" s="150"/>
      <c r="GS110" s="150"/>
      <c r="GT110" s="150"/>
      <c r="GU110" s="150"/>
      <c r="GV110" s="150"/>
      <c r="GW110" s="150"/>
      <c r="GX110" s="150"/>
      <c r="GY110" s="150"/>
      <c r="GZ110" s="150"/>
      <c r="HA110" s="150"/>
      <c r="HB110" s="150"/>
      <c r="HC110" s="150"/>
      <c r="HD110" s="150"/>
      <c r="HE110" s="150"/>
      <c r="HF110" s="150"/>
      <c r="HG110" s="150"/>
      <c r="HH110" s="150"/>
      <c r="HI110" s="150"/>
      <c r="HJ110" s="150"/>
      <c r="HK110" s="150"/>
      <c r="HL110" s="150"/>
      <c r="HM110" s="150"/>
      <c r="HN110" s="150"/>
      <c r="HO110" s="150"/>
      <c r="HP110" s="150"/>
      <c r="HQ110" s="150"/>
      <c r="HR110" s="150"/>
      <c r="HS110" s="150"/>
      <c r="HT110" s="150"/>
      <c r="HU110" s="150"/>
      <c r="HV110" s="150"/>
      <c r="HW110" s="150"/>
      <c r="HX110" s="150"/>
      <c r="HY110" s="150"/>
      <c r="HZ110" s="150"/>
      <c r="IA110" s="150"/>
      <c r="IB110" s="150"/>
      <c r="IC110" s="150"/>
      <c r="ID110" s="150"/>
      <c r="IE110" s="150"/>
      <c r="IF110" s="150"/>
      <c r="IG110" s="150"/>
      <c r="IH110" s="150"/>
      <c r="II110" s="150"/>
      <c r="IJ110" s="150"/>
      <c r="IK110" s="150"/>
      <c r="IL110" s="150"/>
      <c r="IM110" s="150"/>
      <c r="IN110" s="150"/>
      <c r="IO110" s="150"/>
      <c r="IP110" s="150"/>
      <c r="IQ110" s="150"/>
      <c r="IR110" s="150"/>
      <c r="IS110" s="150"/>
      <c r="IT110" s="150"/>
      <c r="IU110" s="150"/>
      <c r="IV110" s="150"/>
      <c r="IW110" s="150"/>
      <c r="IX110" s="150"/>
      <c r="IY110" s="150"/>
      <c r="IZ110" s="150"/>
      <c r="JA110" s="150"/>
      <c r="JB110" s="150"/>
      <c r="JC110" s="150"/>
      <c r="JD110" s="150"/>
      <c r="JE110" s="150"/>
      <c r="JF110" s="150"/>
      <c r="JG110" s="150"/>
      <c r="JH110" s="150"/>
      <c r="JI110" s="150"/>
      <c r="JJ110" s="150"/>
      <c r="JK110" s="150"/>
      <c r="JL110" s="150"/>
      <c r="JM110" s="150"/>
      <c r="JN110" s="150"/>
      <c r="JO110" s="150"/>
      <c r="JP110" s="150"/>
      <c r="JQ110" s="150"/>
      <c r="JR110" s="150"/>
      <c r="JS110" s="150"/>
      <c r="JT110" s="150"/>
      <c r="JU110" s="150"/>
      <c r="JV110" s="150"/>
      <c r="JW110" s="234"/>
      <c r="JX110" s="234"/>
      <c r="JY110" s="150"/>
      <c r="JZ110" s="150"/>
      <c r="KA110" s="150"/>
      <c r="KB110" s="150"/>
      <c r="KC110" s="150"/>
      <c r="KD110" s="150"/>
      <c r="KE110" s="150"/>
      <c r="KF110" s="150"/>
      <c r="KG110" s="150"/>
      <c r="KH110" s="150"/>
      <c r="KI110" s="150"/>
      <c r="KJ110" s="234"/>
      <c r="KK110" s="234"/>
      <c r="KL110" s="150"/>
      <c r="KM110" s="150"/>
      <c r="KN110" s="150"/>
      <c r="KO110" s="150"/>
      <c r="KP110" s="150"/>
      <c r="KQ110" s="150"/>
      <c r="KR110" s="150"/>
      <c r="KS110" s="150"/>
      <c r="KT110" s="150"/>
      <c r="KU110" s="150"/>
      <c r="KV110" s="150"/>
      <c r="KW110" s="234"/>
      <c r="KX110" s="234"/>
      <c r="KY110" s="150"/>
      <c r="KZ110" s="150"/>
      <c r="LA110" s="150"/>
      <c r="LB110" s="150"/>
      <c r="LC110" s="150"/>
      <c r="LD110" s="150"/>
      <c r="LE110" s="150"/>
      <c r="LF110" s="150"/>
      <c r="LG110" s="150"/>
      <c r="LH110" s="150"/>
      <c r="LI110" s="150"/>
      <c r="LJ110" s="234"/>
      <c r="LK110" s="234"/>
      <c r="LL110" s="150"/>
      <c r="LM110" s="150"/>
      <c r="LN110" s="150"/>
      <c r="LO110" s="150"/>
      <c r="LP110" s="150"/>
      <c r="LQ110" s="150"/>
      <c r="LR110" s="150"/>
      <c r="LS110" s="150"/>
      <c r="LT110" s="150"/>
      <c r="LU110" s="150"/>
      <c r="LV110" s="150"/>
      <c r="LW110" s="234"/>
      <c r="LX110" s="234"/>
      <c r="LY110" s="150"/>
      <c r="LZ110" s="150"/>
      <c r="MA110" s="150"/>
      <c r="MB110" s="150"/>
      <c r="MC110" s="150"/>
      <c r="MD110" s="150"/>
      <c r="ME110" s="150"/>
      <c r="MF110" s="150"/>
      <c r="MG110" s="150"/>
      <c r="MH110" s="150"/>
      <c r="MI110" s="150"/>
      <c r="MJ110" s="200"/>
    </row>
    <row r="111" spans="1:348" ht="18" x14ac:dyDescent="0.25">
      <c r="A111" s="36">
        <v>731</v>
      </c>
      <c r="B111" s="37"/>
      <c r="C111" s="2" t="s">
        <v>334</v>
      </c>
      <c r="D111" s="2" t="s">
        <v>382</v>
      </c>
      <c r="E111" s="153">
        <v>0</v>
      </c>
      <c r="F111" s="153">
        <v>0</v>
      </c>
      <c r="G111" s="153">
        <v>0</v>
      </c>
      <c r="H111" s="153">
        <v>0</v>
      </c>
      <c r="I111" s="153">
        <v>0</v>
      </c>
      <c r="J111" s="153">
        <v>0</v>
      </c>
      <c r="K111" s="153">
        <v>0</v>
      </c>
      <c r="L111" s="153">
        <v>0</v>
      </c>
      <c r="M111" s="153">
        <v>0</v>
      </c>
      <c r="N111" s="153">
        <v>0</v>
      </c>
      <c r="O111" s="153">
        <v>0</v>
      </c>
      <c r="P111" s="153">
        <v>0</v>
      </c>
      <c r="Q111" s="153">
        <v>0</v>
      </c>
      <c r="R111" s="153">
        <v>0</v>
      </c>
      <c r="S111" s="153">
        <v>0</v>
      </c>
      <c r="T111" s="153">
        <v>0</v>
      </c>
      <c r="U111" s="153">
        <v>0</v>
      </c>
      <c r="V111" s="153">
        <v>0</v>
      </c>
      <c r="W111" s="153">
        <f>K111+L111+M111+N111+O111+P111+Q111+R111+S111+T111+U111+V111</f>
        <v>0</v>
      </c>
      <c r="X111" s="153">
        <v>0</v>
      </c>
      <c r="Y111" s="153">
        <v>0</v>
      </c>
      <c r="Z111" s="153">
        <v>0</v>
      </c>
      <c r="AA111" s="153">
        <v>0</v>
      </c>
      <c r="AB111" s="153">
        <v>0</v>
      </c>
      <c r="AC111" s="153">
        <v>0</v>
      </c>
      <c r="AD111" s="153">
        <v>0</v>
      </c>
      <c r="AE111" s="153">
        <v>0</v>
      </c>
      <c r="AF111" s="153">
        <v>0</v>
      </c>
      <c r="AG111" s="153">
        <v>0</v>
      </c>
      <c r="AH111" s="153">
        <v>0</v>
      </c>
      <c r="AI111" s="153">
        <v>0</v>
      </c>
      <c r="AJ111" s="153">
        <f>X111+Y111+Z111+AA111+AB111+AC111+AD111+AE111+AF111+AG111+AH111+AI111</f>
        <v>0</v>
      </c>
      <c r="AK111" s="153">
        <v>0</v>
      </c>
      <c r="AL111" s="153">
        <v>0</v>
      </c>
      <c r="AM111" s="153">
        <v>0</v>
      </c>
      <c r="AN111" s="153">
        <v>0</v>
      </c>
      <c r="AO111" s="153">
        <v>0</v>
      </c>
      <c r="AP111" s="153">
        <v>0</v>
      </c>
      <c r="AQ111" s="153">
        <v>0</v>
      </c>
      <c r="AR111" s="153">
        <v>0</v>
      </c>
      <c r="AS111" s="153">
        <v>0</v>
      </c>
      <c r="AT111" s="153">
        <v>0</v>
      </c>
      <c r="AU111" s="153">
        <v>0</v>
      </c>
      <c r="AV111" s="153">
        <v>0</v>
      </c>
      <c r="AW111" s="153">
        <f>AK111+AL111+AM111+AN111+AO111+AP111+AQ111+AR111+AS111+AT111+AU111+AV111</f>
        <v>0</v>
      </c>
      <c r="AX111" s="153">
        <v>0</v>
      </c>
      <c r="AY111" s="153">
        <v>0</v>
      </c>
      <c r="AZ111" s="153">
        <v>0</v>
      </c>
      <c r="BA111" s="153">
        <v>0</v>
      </c>
      <c r="BB111" s="153">
        <v>0</v>
      </c>
      <c r="BC111" s="153">
        <v>0</v>
      </c>
      <c r="BD111" s="153">
        <v>0</v>
      </c>
      <c r="BE111" s="153">
        <v>0</v>
      </c>
      <c r="BF111" s="153">
        <v>0</v>
      </c>
      <c r="BG111" s="153">
        <v>0</v>
      </c>
      <c r="BH111" s="153">
        <v>0</v>
      </c>
      <c r="BI111" s="153">
        <v>0</v>
      </c>
      <c r="BJ111" s="153">
        <f>AX111+AY111+AZ111+BA111+BB111+BC111+BD111+BE111+BF111+BG111+BH111+BI111</f>
        <v>0</v>
      </c>
      <c r="BK111" s="153">
        <v>0</v>
      </c>
      <c r="BL111" s="153">
        <v>0</v>
      </c>
      <c r="BM111" s="153">
        <v>0</v>
      </c>
      <c r="BN111" s="153">
        <v>0</v>
      </c>
      <c r="BO111" s="153">
        <v>0</v>
      </c>
      <c r="BP111" s="153">
        <v>0</v>
      </c>
      <c r="BQ111" s="153">
        <v>0</v>
      </c>
      <c r="BR111" s="153">
        <v>0</v>
      </c>
      <c r="BS111" s="153">
        <v>0</v>
      </c>
      <c r="BT111" s="153">
        <v>0</v>
      </c>
      <c r="BU111" s="153">
        <v>0</v>
      </c>
      <c r="BV111" s="153">
        <v>0</v>
      </c>
      <c r="BW111" s="153">
        <f>BK111+BL111+BM111+BN111+BO111+BP111+BQ111+BR111+BS111+BT111+BU111+BV111</f>
        <v>0</v>
      </c>
      <c r="BX111" s="153">
        <v>0</v>
      </c>
      <c r="BY111" s="153">
        <v>0</v>
      </c>
      <c r="BZ111" s="153">
        <v>0</v>
      </c>
      <c r="CA111" s="153">
        <v>0</v>
      </c>
      <c r="CB111" s="153">
        <v>0</v>
      </c>
      <c r="CC111" s="153">
        <v>0</v>
      </c>
      <c r="CD111" s="153">
        <v>0</v>
      </c>
      <c r="CE111" s="153">
        <v>0</v>
      </c>
      <c r="CF111" s="153">
        <v>0</v>
      </c>
      <c r="CG111" s="153">
        <v>0</v>
      </c>
      <c r="CH111" s="153">
        <v>0</v>
      </c>
      <c r="CI111" s="153">
        <v>0</v>
      </c>
      <c r="CJ111" s="153">
        <f>BX111+BY111+BZ111+CA111+CB111+CC111+CD111+CE111+CF111+CG111+CH111+CI111</f>
        <v>0</v>
      </c>
      <c r="CK111" s="153">
        <v>0</v>
      </c>
      <c r="CL111" s="153">
        <v>0</v>
      </c>
      <c r="CM111" s="153">
        <v>0</v>
      </c>
      <c r="CN111" s="153">
        <v>0</v>
      </c>
      <c r="CO111" s="153">
        <v>0</v>
      </c>
      <c r="CP111" s="153">
        <v>0</v>
      </c>
      <c r="CQ111" s="153">
        <v>0</v>
      </c>
      <c r="CR111" s="153">
        <v>417.29260557502926</v>
      </c>
      <c r="CS111" s="153">
        <v>0</v>
      </c>
      <c r="CT111" s="153">
        <v>-417.29260557502926</v>
      </c>
      <c r="CU111" s="153">
        <v>0</v>
      </c>
      <c r="CV111" s="153">
        <v>0</v>
      </c>
      <c r="CW111" s="153">
        <f>CK111+CL111+CM111+CN111+CO111+CP111+CQ111+CR111+CS111+CT111+CU111+CV111</f>
        <v>0</v>
      </c>
      <c r="CX111" s="153">
        <v>0</v>
      </c>
      <c r="CY111" s="153">
        <v>0</v>
      </c>
      <c r="CZ111" s="153">
        <v>0</v>
      </c>
      <c r="DA111" s="153">
        <v>0</v>
      </c>
      <c r="DB111" s="153">
        <v>0</v>
      </c>
      <c r="DC111" s="153">
        <v>0</v>
      </c>
      <c r="DD111" s="153">
        <v>0</v>
      </c>
      <c r="DE111" s="153">
        <v>0</v>
      </c>
      <c r="DF111" s="153">
        <v>0</v>
      </c>
      <c r="DG111" s="153">
        <v>0</v>
      </c>
      <c r="DH111" s="153">
        <v>0</v>
      </c>
      <c r="DI111" s="153">
        <v>0</v>
      </c>
      <c r="DJ111" s="153">
        <f>CX111+CY111+CZ111+DA111+DB111+DC111+DD111+DE111+DF111+DG111+DH111+DI111</f>
        <v>0</v>
      </c>
      <c r="DK111" s="153">
        <v>0</v>
      </c>
      <c r="DL111" s="153">
        <v>0</v>
      </c>
      <c r="DM111" s="153">
        <v>0</v>
      </c>
      <c r="DN111" s="153">
        <v>0</v>
      </c>
      <c r="DO111" s="153">
        <v>0</v>
      </c>
      <c r="DP111" s="153">
        <v>0</v>
      </c>
      <c r="DQ111" s="153">
        <v>0</v>
      </c>
      <c r="DR111" s="153">
        <v>0</v>
      </c>
      <c r="DS111" s="153">
        <v>0</v>
      </c>
      <c r="DT111" s="153">
        <v>0</v>
      </c>
      <c r="DU111" s="153">
        <v>0</v>
      </c>
      <c r="DV111" s="153">
        <v>0</v>
      </c>
      <c r="DW111" s="153">
        <f>DK111+DL111+DM111+DN111+DO111+DP111+DQ111+DR111+DS111+DT111+DU111+DV111</f>
        <v>0</v>
      </c>
      <c r="DX111" s="153">
        <v>0</v>
      </c>
      <c r="DY111" s="153">
        <v>0</v>
      </c>
      <c r="DZ111" s="153">
        <v>0</v>
      </c>
      <c r="EA111" s="153">
        <v>0</v>
      </c>
      <c r="EB111" s="153">
        <v>0</v>
      </c>
      <c r="EC111" s="153">
        <v>0</v>
      </c>
      <c r="ED111" s="153">
        <v>0</v>
      </c>
      <c r="EE111" s="153">
        <v>0</v>
      </c>
      <c r="EF111" s="153">
        <v>0</v>
      </c>
      <c r="EG111" s="153">
        <v>0</v>
      </c>
      <c r="EH111" s="153">
        <v>0</v>
      </c>
      <c r="EI111" s="153">
        <v>0</v>
      </c>
      <c r="EJ111" s="153">
        <f>DX111+DY111+DZ111+EA111+EB111+EC111+ED111+EE111+EF111+EG111+EH111+EI111</f>
        <v>0</v>
      </c>
      <c r="EK111" s="153">
        <v>0</v>
      </c>
      <c r="EL111" s="153">
        <v>0</v>
      </c>
      <c r="EM111" s="153">
        <v>0</v>
      </c>
      <c r="EN111" s="153">
        <v>0</v>
      </c>
      <c r="EO111" s="153">
        <v>0</v>
      </c>
      <c r="EP111" s="153">
        <v>0</v>
      </c>
      <c r="EQ111" s="153">
        <v>0</v>
      </c>
      <c r="ER111" s="153">
        <v>0</v>
      </c>
      <c r="ES111" s="153">
        <v>0</v>
      </c>
      <c r="ET111" s="153">
        <v>0</v>
      </c>
      <c r="EU111" s="153">
        <v>0</v>
      </c>
      <c r="EV111" s="153">
        <v>0</v>
      </c>
      <c r="EW111" s="153">
        <f>EK111+EL111+EM111+EN111+EO111+EP111+EQ111+ER111+ES111+ET111+EU111+EV111</f>
        <v>0</v>
      </c>
      <c r="EX111" s="153">
        <v>0</v>
      </c>
      <c r="EY111" s="153">
        <v>0</v>
      </c>
      <c r="EZ111" s="153">
        <v>0</v>
      </c>
      <c r="FA111" s="153">
        <v>0</v>
      </c>
      <c r="FB111" s="153">
        <v>0</v>
      </c>
      <c r="FC111" s="153">
        <v>0</v>
      </c>
      <c r="FD111" s="153">
        <v>0</v>
      </c>
      <c r="FE111" s="153">
        <v>0</v>
      </c>
      <c r="FF111" s="153">
        <v>0</v>
      </c>
      <c r="FG111" s="153">
        <v>0</v>
      </c>
      <c r="FH111" s="153">
        <v>0</v>
      </c>
      <c r="FI111" s="153">
        <v>0</v>
      </c>
      <c r="FJ111" s="153">
        <f>EX111+EY111+EZ111+FA111+FB111+FC111+FD111+FE111+FF111+FG111+FH111+FI111</f>
        <v>0</v>
      </c>
      <c r="FK111" s="153">
        <v>0</v>
      </c>
      <c r="FL111" s="153">
        <v>0</v>
      </c>
      <c r="FM111" s="153">
        <v>0</v>
      </c>
      <c r="FN111" s="153">
        <v>0</v>
      </c>
      <c r="FO111" s="153">
        <v>0</v>
      </c>
      <c r="FP111" s="153">
        <v>0</v>
      </c>
      <c r="FQ111" s="153">
        <v>0</v>
      </c>
      <c r="FR111" s="153">
        <v>0</v>
      </c>
      <c r="FS111" s="153">
        <v>0</v>
      </c>
      <c r="FT111" s="153">
        <v>0</v>
      </c>
      <c r="FU111" s="153">
        <v>0</v>
      </c>
      <c r="FV111" s="153">
        <v>0</v>
      </c>
      <c r="FW111" s="153">
        <f>FK111+FL111+FM111+FN111+FO111+FP111+FQ111+FR111+FS111+FT111+FU111+FV111</f>
        <v>0</v>
      </c>
      <c r="FX111" s="153">
        <v>0</v>
      </c>
      <c r="FY111" s="153">
        <v>0</v>
      </c>
      <c r="FZ111" s="153">
        <v>0</v>
      </c>
      <c r="GA111" s="153">
        <v>0</v>
      </c>
      <c r="GB111" s="153">
        <v>0</v>
      </c>
      <c r="GC111" s="153">
        <v>0</v>
      </c>
      <c r="GD111" s="153">
        <v>0</v>
      </c>
      <c r="GE111" s="153">
        <v>0</v>
      </c>
      <c r="GF111" s="153">
        <v>0</v>
      </c>
      <c r="GG111" s="153">
        <v>0</v>
      </c>
      <c r="GH111" s="153">
        <v>0</v>
      </c>
      <c r="GI111" s="153">
        <v>0</v>
      </c>
      <c r="GJ111" s="153">
        <f>FY111+FZ111+GA111+GB111+GC111+GD111+GE111+GF111+GH111+GG111+GI111+FX111</f>
        <v>0</v>
      </c>
      <c r="GK111" s="153">
        <v>0</v>
      </c>
      <c r="GL111" s="153">
        <v>0</v>
      </c>
      <c r="GM111" s="153">
        <v>0</v>
      </c>
      <c r="GN111" s="153">
        <v>0</v>
      </c>
      <c r="GO111" s="153">
        <v>0</v>
      </c>
      <c r="GP111" s="153">
        <v>0</v>
      </c>
      <c r="GQ111" s="153">
        <v>0</v>
      </c>
      <c r="GR111" s="153">
        <v>0</v>
      </c>
      <c r="GS111" s="153">
        <v>0</v>
      </c>
      <c r="GT111" s="153">
        <v>0</v>
      </c>
      <c r="GU111" s="153">
        <v>0</v>
      </c>
      <c r="GV111" s="153">
        <v>0</v>
      </c>
      <c r="GW111" s="153">
        <f>GK111+GL111+GM111+GN111+GO111+GP111+GQ111+GR111+GS111+GT111+GU111+GV111</f>
        <v>0</v>
      </c>
      <c r="GX111" s="153">
        <v>0</v>
      </c>
      <c r="GY111" s="153">
        <v>0</v>
      </c>
      <c r="GZ111" s="153">
        <v>0</v>
      </c>
      <c r="HA111" s="153">
        <v>0</v>
      </c>
      <c r="HB111" s="153">
        <v>0</v>
      </c>
      <c r="HC111" s="153">
        <v>0</v>
      </c>
      <c r="HD111" s="153">
        <v>0</v>
      </c>
      <c r="HE111" s="153">
        <v>0</v>
      </c>
      <c r="HF111" s="153">
        <v>0</v>
      </c>
      <c r="HG111" s="153">
        <v>0</v>
      </c>
      <c r="HH111" s="153">
        <v>0</v>
      </c>
      <c r="HI111" s="153">
        <v>0</v>
      </c>
      <c r="HJ111" s="153">
        <f>GX111+GY111+GZ111+HA111+HB111+HC111+HD111+HE111+HF111+HG111+HH111+HI111</f>
        <v>0</v>
      </c>
      <c r="HK111" s="153">
        <v>0</v>
      </c>
      <c r="HL111" s="153">
        <v>0</v>
      </c>
      <c r="HM111" s="153">
        <v>0</v>
      </c>
      <c r="HN111" s="153">
        <v>0</v>
      </c>
      <c r="HO111" s="153">
        <v>0</v>
      </c>
      <c r="HP111" s="153">
        <v>0</v>
      </c>
      <c r="HQ111" s="153">
        <v>0</v>
      </c>
      <c r="HR111" s="153">
        <v>0</v>
      </c>
      <c r="HS111" s="153">
        <v>0</v>
      </c>
      <c r="HT111" s="153">
        <v>0</v>
      </c>
      <c r="HU111" s="153">
        <v>0</v>
      </c>
      <c r="HV111" s="153">
        <v>0</v>
      </c>
      <c r="HW111" s="153">
        <f>HK111+HL111+HM111+HN111+HO111+HP111+HQ111+HR111+HS111+HT111+HU111+HV111</f>
        <v>0</v>
      </c>
      <c r="HX111" s="153">
        <v>0</v>
      </c>
      <c r="HY111" s="153">
        <v>0</v>
      </c>
      <c r="HZ111" s="153">
        <v>0</v>
      </c>
      <c r="IA111" s="153">
        <v>0</v>
      </c>
      <c r="IB111" s="153">
        <v>0</v>
      </c>
      <c r="IC111" s="153">
        <v>0</v>
      </c>
      <c r="ID111" s="153">
        <v>0</v>
      </c>
      <c r="IE111" s="153">
        <v>0</v>
      </c>
      <c r="IF111" s="153">
        <v>0</v>
      </c>
      <c r="IG111" s="153">
        <v>0</v>
      </c>
      <c r="IH111" s="153">
        <v>0</v>
      </c>
      <c r="II111" s="153">
        <v>0</v>
      </c>
      <c r="IJ111" s="153">
        <f>HX111+HY111+HZ111+IA111+IB111+IC111+ID111+IE111+IF111+IG111+IH111+II111</f>
        <v>0</v>
      </c>
      <c r="IK111" s="153">
        <v>0</v>
      </c>
      <c r="IL111" s="153">
        <v>0</v>
      </c>
      <c r="IM111" s="153">
        <v>0</v>
      </c>
      <c r="IN111" s="153">
        <v>0</v>
      </c>
      <c r="IO111" s="153">
        <v>0</v>
      </c>
      <c r="IP111" s="153">
        <v>0</v>
      </c>
      <c r="IQ111" s="153">
        <v>0</v>
      </c>
      <c r="IR111" s="153">
        <v>0</v>
      </c>
      <c r="IS111" s="153">
        <v>0</v>
      </c>
      <c r="IT111" s="153">
        <v>0</v>
      </c>
      <c r="IU111" s="153">
        <v>0</v>
      </c>
      <c r="IV111" s="153">
        <v>0</v>
      </c>
      <c r="IW111" s="153">
        <f>IK111+IL111+IM111+IN111+IO111+IP111+IQ111+IR111+IS111+IT111+IU111+IV111</f>
        <v>0</v>
      </c>
      <c r="IX111" s="153">
        <v>0</v>
      </c>
      <c r="IY111" s="153">
        <v>0</v>
      </c>
      <c r="IZ111" s="153">
        <v>0</v>
      </c>
      <c r="JA111" s="153">
        <v>0</v>
      </c>
      <c r="JB111" s="153">
        <v>0</v>
      </c>
      <c r="JC111" s="153">
        <v>0</v>
      </c>
      <c r="JD111" s="153">
        <v>0</v>
      </c>
      <c r="JE111" s="153">
        <v>0</v>
      </c>
      <c r="JF111" s="153">
        <v>0</v>
      </c>
      <c r="JG111" s="153">
        <v>0</v>
      </c>
      <c r="JH111" s="153">
        <v>0</v>
      </c>
      <c r="JI111" s="153">
        <v>0</v>
      </c>
      <c r="JJ111" s="153">
        <f>IX111+IY111+IZ111+JA111+JB111+JC111+JD111+JE111+JF111+JG111+JH111+JI111</f>
        <v>0</v>
      </c>
      <c r="JK111" s="153">
        <v>0</v>
      </c>
      <c r="JL111" s="153">
        <v>0</v>
      </c>
      <c r="JM111" s="153">
        <v>0</v>
      </c>
      <c r="JN111" s="153">
        <v>0</v>
      </c>
      <c r="JO111" s="153">
        <v>0</v>
      </c>
      <c r="JP111" s="153">
        <v>0</v>
      </c>
      <c r="JQ111" s="153">
        <v>0</v>
      </c>
      <c r="JR111" s="153">
        <v>0</v>
      </c>
      <c r="JS111" s="153">
        <v>0</v>
      </c>
      <c r="JT111" s="153">
        <v>0</v>
      </c>
      <c r="JU111" s="153">
        <v>0</v>
      </c>
      <c r="JV111" s="153">
        <v>0</v>
      </c>
      <c r="JW111" s="236">
        <f>JK111+JL111+JM111+JN111+JO111+JP111+JQ111+JR111+JS111+JT111+JU111+JV111</f>
        <v>0</v>
      </c>
      <c r="JX111" s="236">
        <v>0</v>
      </c>
      <c r="JY111" s="153">
        <v>0</v>
      </c>
      <c r="JZ111" s="153">
        <v>0</v>
      </c>
      <c r="KA111" s="153">
        <v>0</v>
      </c>
      <c r="KB111" s="153">
        <v>0</v>
      </c>
      <c r="KC111" s="153">
        <v>0</v>
      </c>
      <c r="KD111" s="153">
        <v>0</v>
      </c>
      <c r="KE111" s="153">
        <v>0</v>
      </c>
      <c r="KF111" s="153">
        <v>0</v>
      </c>
      <c r="KG111" s="153">
        <v>0</v>
      </c>
      <c r="KH111" s="153">
        <v>0</v>
      </c>
      <c r="KI111" s="153">
        <v>0</v>
      </c>
      <c r="KJ111" s="236">
        <f>JX111+JY111+JZ111+KA111+KB111+KC111+KD111+KE111+KF111+KG111+KH111+KI111</f>
        <v>0</v>
      </c>
      <c r="KK111" s="236">
        <v>0</v>
      </c>
      <c r="KL111" s="153">
        <v>0</v>
      </c>
      <c r="KM111" s="153">
        <v>0</v>
      </c>
      <c r="KN111" s="153">
        <v>0</v>
      </c>
      <c r="KO111" s="153">
        <v>0</v>
      </c>
      <c r="KP111" s="153">
        <v>0</v>
      </c>
      <c r="KQ111" s="153">
        <v>0</v>
      </c>
      <c r="KR111" s="153">
        <v>0</v>
      </c>
      <c r="KS111" s="153">
        <v>0</v>
      </c>
      <c r="KT111" s="153">
        <v>0</v>
      </c>
      <c r="KU111" s="153">
        <v>0</v>
      </c>
      <c r="KV111" s="153">
        <v>0</v>
      </c>
      <c r="KW111" s="236">
        <f>KK111+KL111+KM111+KN111+KO111+KP111+KQ111+KR111+KS111+KT111+KU111+KV111</f>
        <v>0</v>
      </c>
      <c r="KX111" s="236">
        <v>0</v>
      </c>
      <c r="KY111" s="153">
        <v>0</v>
      </c>
      <c r="KZ111" s="153">
        <v>0</v>
      </c>
      <c r="LA111" s="153">
        <v>0</v>
      </c>
      <c r="LB111" s="153">
        <v>0</v>
      </c>
      <c r="LC111" s="153">
        <v>0</v>
      </c>
      <c r="LD111" s="153">
        <v>0</v>
      </c>
      <c r="LE111" s="153">
        <v>0</v>
      </c>
      <c r="LF111" s="153">
        <v>0</v>
      </c>
      <c r="LG111" s="153">
        <v>0</v>
      </c>
      <c r="LH111" s="153">
        <v>0</v>
      </c>
      <c r="LI111" s="153">
        <v>0</v>
      </c>
      <c r="LJ111" s="236">
        <f>KX111+KY111+KZ111+LA111+LB111+LC111+LD111+LE111+LF111+LG111+LH111+LI111</f>
        <v>0</v>
      </c>
      <c r="LK111" s="236">
        <v>0</v>
      </c>
      <c r="LL111" s="153">
        <v>0</v>
      </c>
      <c r="LM111" s="153">
        <v>0</v>
      </c>
      <c r="LN111" s="153">
        <v>0</v>
      </c>
      <c r="LO111" s="153">
        <v>0</v>
      </c>
      <c r="LP111" s="153">
        <v>0</v>
      </c>
      <c r="LQ111" s="153">
        <v>0</v>
      </c>
      <c r="LR111" s="153">
        <v>0</v>
      </c>
      <c r="LS111" s="153">
        <v>0</v>
      </c>
      <c r="LT111" s="153">
        <v>0</v>
      </c>
      <c r="LU111" s="153">
        <v>0</v>
      </c>
      <c r="LV111" s="153">
        <v>0</v>
      </c>
      <c r="LW111" s="236">
        <f>LK111+LL111+LM111+LN111+LO111+LP111+LQ111+LR111+LS111+LT111+LU111+LV111</f>
        <v>0</v>
      </c>
      <c r="LX111" s="236">
        <v>0</v>
      </c>
      <c r="LY111" s="153">
        <v>0</v>
      </c>
      <c r="LZ111" s="153">
        <v>0</v>
      </c>
      <c r="MA111" s="153">
        <v>0</v>
      </c>
      <c r="MB111" s="153">
        <v>0</v>
      </c>
      <c r="MC111" s="153">
        <v>0</v>
      </c>
      <c r="MD111" s="153">
        <v>0</v>
      </c>
      <c r="ME111" s="153">
        <v>0</v>
      </c>
      <c r="MF111" s="153">
        <v>0</v>
      </c>
      <c r="MG111" s="153">
        <v>0</v>
      </c>
      <c r="MH111" s="153">
        <v>0</v>
      </c>
      <c r="MI111" s="153">
        <v>0</v>
      </c>
      <c r="MJ111" s="202">
        <f>LX111+LY111+LZ111+MA111+MB111+MC111+MD111+ME111+MF111+MG111+MH111+MI111</f>
        <v>0</v>
      </c>
    </row>
    <row r="112" spans="1:348" x14ac:dyDescent="0.2">
      <c r="A112" s="33"/>
      <c r="B112" s="34"/>
      <c r="C112" s="35" t="s">
        <v>68</v>
      </c>
      <c r="D112" s="35" t="s">
        <v>68</v>
      </c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  <c r="O112" s="150"/>
      <c r="P112" s="150"/>
      <c r="Q112" s="150"/>
      <c r="R112" s="150"/>
      <c r="S112" s="150"/>
      <c r="T112" s="150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150"/>
      <c r="AF112" s="150"/>
      <c r="AG112" s="150"/>
      <c r="AH112" s="150"/>
      <c r="AI112" s="150"/>
      <c r="AJ112" s="150"/>
      <c r="AK112" s="150"/>
      <c r="AL112" s="150"/>
      <c r="AM112" s="150"/>
      <c r="AN112" s="150"/>
      <c r="AO112" s="150"/>
      <c r="AP112" s="150"/>
      <c r="AQ112" s="150"/>
      <c r="AR112" s="150"/>
      <c r="AS112" s="150"/>
      <c r="AT112" s="150"/>
      <c r="AU112" s="150"/>
      <c r="AV112" s="150"/>
      <c r="AW112" s="150"/>
      <c r="AX112" s="150"/>
      <c r="AY112" s="150"/>
      <c r="AZ112" s="150"/>
      <c r="BA112" s="150"/>
      <c r="BB112" s="150"/>
      <c r="BC112" s="150"/>
      <c r="BD112" s="150"/>
      <c r="BE112" s="150"/>
      <c r="BF112" s="150"/>
      <c r="BG112" s="150"/>
      <c r="BH112" s="150"/>
      <c r="BI112" s="150"/>
      <c r="BJ112" s="150"/>
      <c r="BK112" s="150"/>
      <c r="BL112" s="150"/>
      <c r="BM112" s="150"/>
      <c r="BN112" s="150"/>
      <c r="BO112" s="150"/>
      <c r="BP112" s="150"/>
      <c r="BQ112" s="150"/>
      <c r="BR112" s="150"/>
      <c r="BS112" s="150"/>
      <c r="BT112" s="150"/>
      <c r="BU112" s="150"/>
      <c r="BV112" s="150"/>
      <c r="BW112" s="150"/>
      <c r="BX112" s="150"/>
      <c r="BY112" s="150"/>
      <c r="BZ112" s="150"/>
      <c r="CA112" s="150"/>
      <c r="CB112" s="150"/>
      <c r="CC112" s="150"/>
      <c r="CD112" s="150"/>
      <c r="CE112" s="150"/>
      <c r="CF112" s="150"/>
      <c r="CG112" s="150"/>
      <c r="CH112" s="150"/>
      <c r="CI112" s="150"/>
      <c r="CJ112" s="150"/>
      <c r="CK112" s="150"/>
      <c r="CL112" s="150"/>
      <c r="CM112" s="150"/>
      <c r="CN112" s="150"/>
      <c r="CO112" s="150"/>
      <c r="CP112" s="150"/>
      <c r="CQ112" s="150"/>
      <c r="CR112" s="150"/>
      <c r="CS112" s="150"/>
      <c r="CT112" s="150"/>
      <c r="CU112" s="150"/>
      <c r="CV112" s="150"/>
      <c r="CW112" s="150"/>
      <c r="CX112" s="150"/>
      <c r="CY112" s="150"/>
      <c r="CZ112" s="150"/>
      <c r="DA112" s="150"/>
      <c r="DB112" s="150"/>
      <c r="DC112" s="150"/>
      <c r="DD112" s="150"/>
      <c r="DE112" s="150"/>
      <c r="DF112" s="150"/>
      <c r="DG112" s="150"/>
      <c r="DH112" s="150"/>
      <c r="DI112" s="150"/>
      <c r="DJ112" s="150"/>
      <c r="DK112" s="150"/>
      <c r="DL112" s="150"/>
      <c r="DM112" s="150"/>
      <c r="DN112" s="150"/>
      <c r="DO112" s="150"/>
      <c r="DP112" s="150"/>
      <c r="DQ112" s="150"/>
      <c r="DR112" s="150"/>
      <c r="DS112" s="150"/>
      <c r="DT112" s="150"/>
      <c r="DU112" s="150"/>
      <c r="DV112" s="150"/>
      <c r="DW112" s="150"/>
      <c r="DX112" s="150"/>
      <c r="DY112" s="150"/>
      <c r="DZ112" s="150"/>
      <c r="EA112" s="150"/>
      <c r="EB112" s="150"/>
      <c r="EC112" s="150"/>
      <c r="ED112" s="150"/>
      <c r="EE112" s="150"/>
      <c r="EF112" s="150"/>
      <c r="EG112" s="150"/>
      <c r="EH112" s="150"/>
      <c r="EI112" s="150"/>
      <c r="EJ112" s="150"/>
      <c r="EK112" s="150"/>
      <c r="EL112" s="150"/>
      <c r="EM112" s="150"/>
      <c r="EN112" s="150"/>
      <c r="EO112" s="150"/>
      <c r="EP112" s="150"/>
      <c r="EQ112" s="150"/>
      <c r="ER112" s="150"/>
      <c r="ES112" s="150"/>
      <c r="ET112" s="150"/>
      <c r="EU112" s="150"/>
      <c r="EV112" s="150"/>
      <c r="EW112" s="150"/>
      <c r="EX112" s="150"/>
      <c r="EY112" s="150"/>
      <c r="EZ112" s="150"/>
      <c r="FA112" s="150"/>
      <c r="FB112" s="150"/>
      <c r="FC112" s="150"/>
      <c r="FD112" s="150"/>
      <c r="FE112" s="150"/>
      <c r="FF112" s="150"/>
      <c r="FG112" s="150"/>
      <c r="FH112" s="150"/>
      <c r="FI112" s="150"/>
      <c r="FJ112" s="150"/>
      <c r="FK112" s="150"/>
      <c r="FL112" s="150"/>
      <c r="FM112" s="150"/>
      <c r="FN112" s="150"/>
      <c r="FO112" s="150"/>
      <c r="FP112" s="150"/>
      <c r="FQ112" s="150"/>
      <c r="FR112" s="150"/>
      <c r="FS112" s="150"/>
      <c r="FT112" s="150"/>
      <c r="FU112" s="150"/>
      <c r="FV112" s="150"/>
      <c r="FW112" s="150"/>
      <c r="FX112" s="150"/>
      <c r="FY112" s="150"/>
      <c r="FZ112" s="150"/>
      <c r="GA112" s="150"/>
      <c r="GB112" s="150"/>
      <c r="GC112" s="150"/>
      <c r="GD112" s="150"/>
      <c r="GE112" s="150"/>
      <c r="GF112" s="150"/>
      <c r="GG112" s="150"/>
      <c r="GH112" s="150"/>
      <c r="GI112" s="150"/>
      <c r="GJ112" s="150"/>
      <c r="GK112" s="150"/>
      <c r="GL112" s="150"/>
      <c r="GM112" s="150"/>
      <c r="GN112" s="150"/>
      <c r="GO112" s="150"/>
      <c r="GP112" s="150"/>
      <c r="GQ112" s="150"/>
      <c r="GR112" s="150"/>
      <c r="GS112" s="150"/>
      <c r="GT112" s="150"/>
      <c r="GU112" s="150"/>
      <c r="GV112" s="150"/>
      <c r="GW112" s="150"/>
      <c r="GX112" s="150"/>
      <c r="GY112" s="150"/>
      <c r="GZ112" s="150"/>
      <c r="HA112" s="150"/>
      <c r="HB112" s="150"/>
      <c r="HC112" s="150"/>
      <c r="HD112" s="150"/>
      <c r="HE112" s="150"/>
      <c r="HF112" s="150"/>
      <c r="HG112" s="150"/>
      <c r="HH112" s="150"/>
      <c r="HI112" s="150"/>
      <c r="HJ112" s="150"/>
      <c r="HK112" s="150"/>
      <c r="HL112" s="150"/>
      <c r="HM112" s="150"/>
      <c r="HN112" s="150"/>
      <c r="HO112" s="150"/>
      <c r="HP112" s="150"/>
      <c r="HQ112" s="150"/>
      <c r="HR112" s="150"/>
      <c r="HS112" s="150"/>
      <c r="HT112" s="150"/>
      <c r="HU112" s="150"/>
      <c r="HV112" s="150"/>
      <c r="HW112" s="150"/>
      <c r="HX112" s="150"/>
      <c r="HY112" s="150"/>
      <c r="HZ112" s="150"/>
      <c r="IA112" s="150"/>
      <c r="IB112" s="150"/>
      <c r="IC112" s="150"/>
      <c r="ID112" s="150"/>
      <c r="IE112" s="150"/>
      <c r="IF112" s="150"/>
      <c r="IG112" s="150"/>
      <c r="IH112" s="150"/>
      <c r="II112" s="150"/>
      <c r="IJ112" s="150"/>
      <c r="IK112" s="150"/>
      <c r="IL112" s="150"/>
      <c r="IM112" s="150"/>
      <c r="IN112" s="150"/>
      <c r="IO112" s="150"/>
      <c r="IP112" s="150"/>
      <c r="IQ112" s="150"/>
      <c r="IR112" s="150"/>
      <c r="IS112" s="150"/>
      <c r="IT112" s="150"/>
      <c r="IU112" s="150"/>
      <c r="IV112" s="150"/>
      <c r="IW112" s="150"/>
      <c r="IX112" s="150"/>
      <c r="IY112" s="150"/>
      <c r="IZ112" s="150"/>
      <c r="JA112" s="150"/>
      <c r="JB112" s="150"/>
      <c r="JC112" s="150"/>
      <c r="JD112" s="150"/>
      <c r="JE112" s="150"/>
      <c r="JF112" s="150"/>
      <c r="JG112" s="150"/>
      <c r="JH112" s="150"/>
      <c r="JI112" s="150"/>
      <c r="JJ112" s="150"/>
      <c r="JK112" s="150"/>
      <c r="JL112" s="150"/>
      <c r="JM112" s="150"/>
      <c r="JN112" s="150"/>
      <c r="JO112" s="150"/>
      <c r="JP112" s="150"/>
      <c r="JQ112" s="150"/>
      <c r="JR112" s="150"/>
      <c r="JS112" s="150"/>
      <c r="JT112" s="150"/>
      <c r="JU112" s="150"/>
      <c r="JV112" s="150"/>
      <c r="JW112" s="234"/>
      <c r="JX112" s="234"/>
      <c r="JY112" s="150"/>
      <c r="JZ112" s="150"/>
      <c r="KA112" s="150"/>
      <c r="KB112" s="150"/>
      <c r="KC112" s="150"/>
      <c r="KD112" s="150"/>
      <c r="KE112" s="150"/>
      <c r="KF112" s="150"/>
      <c r="KG112" s="150"/>
      <c r="KH112" s="150"/>
      <c r="KI112" s="150"/>
      <c r="KJ112" s="234"/>
      <c r="KK112" s="234"/>
      <c r="KL112" s="150"/>
      <c r="KM112" s="150"/>
      <c r="KN112" s="150"/>
      <c r="KO112" s="150"/>
      <c r="KP112" s="150"/>
      <c r="KQ112" s="150"/>
      <c r="KR112" s="150"/>
      <c r="KS112" s="150"/>
      <c r="KT112" s="150"/>
      <c r="KU112" s="150"/>
      <c r="KV112" s="150"/>
      <c r="KW112" s="234"/>
      <c r="KX112" s="234"/>
      <c r="KY112" s="150"/>
      <c r="KZ112" s="150"/>
      <c r="LA112" s="150"/>
      <c r="LB112" s="150"/>
      <c r="LC112" s="150"/>
      <c r="LD112" s="150"/>
      <c r="LE112" s="150"/>
      <c r="LF112" s="150"/>
      <c r="LG112" s="150"/>
      <c r="LH112" s="150"/>
      <c r="LI112" s="150"/>
      <c r="LJ112" s="234"/>
      <c r="LK112" s="234"/>
      <c r="LL112" s="150"/>
      <c r="LM112" s="150"/>
      <c r="LN112" s="150"/>
      <c r="LO112" s="150"/>
      <c r="LP112" s="150"/>
      <c r="LQ112" s="150"/>
      <c r="LR112" s="150"/>
      <c r="LS112" s="150"/>
      <c r="LT112" s="150"/>
      <c r="LU112" s="150"/>
      <c r="LV112" s="150"/>
      <c r="LW112" s="234"/>
      <c r="LX112" s="234"/>
      <c r="LY112" s="150"/>
      <c r="LZ112" s="150"/>
      <c r="MA112" s="150"/>
      <c r="MB112" s="150"/>
      <c r="MC112" s="150"/>
      <c r="MD112" s="150"/>
      <c r="ME112" s="150"/>
      <c r="MF112" s="150"/>
      <c r="MG112" s="150"/>
      <c r="MH112" s="150"/>
      <c r="MI112" s="150"/>
      <c r="MJ112" s="200"/>
    </row>
    <row r="113" spans="1:348" ht="20.25" x14ac:dyDescent="0.3">
      <c r="A113" s="38">
        <v>74</v>
      </c>
      <c r="B113" s="39"/>
      <c r="C113" s="40" t="s">
        <v>159</v>
      </c>
      <c r="D113" s="40" t="s">
        <v>217</v>
      </c>
      <c r="E113" s="151">
        <f t="shared" ref="E113:V113" si="559">E115</f>
        <v>51539288.09881489</v>
      </c>
      <c r="F113" s="151">
        <f t="shared" si="559"/>
        <v>71715861.291937917</v>
      </c>
      <c r="G113" s="151">
        <f t="shared" si="559"/>
        <v>89987527.124019369</v>
      </c>
      <c r="H113" s="151">
        <v>103677144.88399266</v>
      </c>
      <c r="I113" s="151">
        <f t="shared" si="559"/>
        <v>127834213.8207311</v>
      </c>
      <c r="J113" s="151">
        <f t="shared" si="559"/>
        <v>144650947.25421467</v>
      </c>
      <c r="K113" s="151">
        <f t="shared" si="559"/>
        <v>12832056.417960275</v>
      </c>
      <c r="L113" s="151">
        <f t="shared" si="559"/>
        <v>12862385.244533468</v>
      </c>
      <c r="M113" s="151">
        <f t="shared" si="559"/>
        <v>13580341.345351361</v>
      </c>
      <c r="N113" s="151">
        <f t="shared" si="559"/>
        <v>13575838.758137207</v>
      </c>
      <c r="O113" s="151">
        <f t="shared" si="559"/>
        <v>13156672.508763146</v>
      </c>
      <c r="P113" s="151">
        <f t="shared" si="559"/>
        <v>13928730.595893843</v>
      </c>
      <c r="Q113" s="151">
        <f t="shared" si="559"/>
        <v>13634593.55700217</v>
      </c>
      <c r="R113" s="151">
        <f t="shared" si="559"/>
        <v>13654815.556668337</v>
      </c>
      <c r="S113" s="151">
        <f t="shared" si="559"/>
        <v>13681797.696544817</v>
      </c>
      <c r="T113" s="151">
        <f t="shared" si="559"/>
        <v>13691917.042230014</v>
      </c>
      <c r="U113" s="151">
        <f t="shared" si="559"/>
        <v>13735323.819061926</v>
      </c>
      <c r="V113" s="151">
        <f t="shared" si="559"/>
        <v>14243849.106993824</v>
      </c>
      <c r="W113" s="151">
        <f>K113+L113+M113+N113+O113+P113+Q113+R113+S113+T113+U113+V113</f>
        <v>162578321.64914042</v>
      </c>
      <c r="X113" s="151">
        <f t="shared" ref="X113:AI113" si="560">X115</f>
        <v>13697254.214655317</v>
      </c>
      <c r="Y113" s="151">
        <f t="shared" si="560"/>
        <v>14278484.393256553</v>
      </c>
      <c r="Z113" s="151">
        <f t="shared" si="560"/>
        <v>15102708.229010182</v>
      </c>
      <c r="AA113" s="151">
        <f t="shared" si="560"/>
        <v>14990252.04473377</v>
      </c>
      <c r="AB113" s="151">
        <f t="shared" si="560"/>
        <v>15088703.889167085</v>
      </c>
      <c r="AC113" s="151">
        <f t="shared" si="560"/>
        <v>15160302.954431649</v>
      </c>
      <c r="AD113" s="151">
        <f t="shared" si="560"/>
        <v>15061496.411283594</v>
      </c>
      <c r="AE113" s="151">
        <f t="shared" si="560"/>
        <v>15101527.290936407</v>
      </c>
      <c r="AF113" s="151">
        <f t="shared" si="560"/>
        <v>15376773.493573695</v>
      </c>
      <c r="AG113" s="151">
        <f t="shared" si="560"/>
        <v>15049157.068936739</v>
      </c>
      <c r="AH113" s="151">
        <f t="shared" si="560"/>
        <v>16163557.836755134</v>
      </c>
      <c r="AI113" s="151">
        <f t="shared" si="560"/>
        <v>15764784.677015524</v>
      </c>
      <c r="AJ113" s="151">
        <f>X113+Y113+Z113+AA113+AB113+AC113+AD113+AE113+AF113+AG113+AH113+AI113</f>
        <v>180835002.50375566</v>
      </c>
      <c r="AK113" s="151">
        <f t="shared" ref="AK113:AP113" si="561">AK115</f>
        <v>15893719.746286098</v>
      </c>
      <c r="AL113" s="151">
        <f t="shared" si="561"/>
        <v>16580666.833583709</v>
      </c>
      <c r="AM113" s="151">
        <f t="shared" si="561"/>
        <v>14841545.651811052</v>
      </c>
      <c r="AN113" s="151">
        <f t="shared" si="561"/>
        <v>14631209.313970957</v>
      </c>
      <c r="AO113" s="151">
        <f t="shared" si="561"/>
        <v>14711424.365715243</v>
      </c>
      <c r="AP113" s="151">
        <f t="shared" si="561"/>
        <v>22103893.340010013</v>
      </c>
      <c r="AQ113" s="151">
        <f t="shared" ref="AQ113:AV113" si="562">AQ115</f>
        <v>16559339.008512769</v>
      </c>
      <c r="AR113" s="151">
        <f t="shared" si="562"/>
        <v>17183078.709021874</v>
      </c>
      <c r="AS113" s="151">
        <f t="shared" si="562"/>
        <v>16952320.076573193</v>
      </c>
      <c r="AT113" s="151">
        <f t="shared" si="562"/>
        <v>17230930.16349525</v>
      </c>
      <c r="AU113" s="151">
        <f t="shared" si="562"/>
        <v>17250162.262143206</v>
      </c>
      <c r="AV113" s="151">
        <f t="shared" si="562"/>
        <v>17545728.222083125</v>
      </c>
      <c r="AW113" s="151">
        <f>AK113+AL113+AM113+AN113+AO113+AP113+AQ113+AR113+AS113+AT113+AU113+AV113</f>
        <v>201484017.69320646</v>
      </c>
      <c r="AX113" s="151">
        <f t="shared" ref="AX113:BC113" si="563">AX115</f>
        <v>17631211.632615592</v>
      </c>
      <c r="AY113" s="151">
        <f t="shared" si="563"/>
        <v>18089602.193915874</v>
      </c>
      <c r="AZ113" s="151">
        <f t="shared" si="563"/>
        <v>19090969.012810886</v>
      </c>
      <c r="BA113" s="151">
        <f t="shared" si="563"/>
        <v>18940158.205641795</v>
      </c>
      <c r="BB113" s="151">
        <f t="shared" si="563"/>
        <v>19027636.10365548</v>
      </c>
      <c r="BC113" s="151">
        <f t="shared" si="563"/>
        <v>19002374.462276749</v>
      </c>
      <c r="BD113" s="151">
        <f t="shared" ref="BD113:BI113" si="564">BD115</f>
        <v>19165577.81180105</v>
      </c>
      <c r="BE113" s="151">
        <f t="shared" si="564"/>
        <v>19253715.596102484</v>
      </c>
      <c r="BF113" s="151">
        <f t="shared" si="564"/>
        <v>19293967.222750768</v>
      </c>
      <c r="BG113" s="151">
        <f t="shared" si="564"/>
        <v>20487385.244533464</v>
      </c>
      <c r="BH113" s="151">
        <f t="shared" si="564"/>
        <v>20833879.750584237</v>
      </c>
      <c r="BI113" s="151">
        <f t="shared" si="564"/>
        <v>20545386.564722076</v>
      </c>
      <c r="BJ113" s="151">
        <f>AX113+AY113+AZ113+BA113+BB113+BC113+BD113+BE113+BF113+BG113+BH113+BI113</f>
        <v>231361863.80141044</v>
      </c>
      <c r="BK113" s="151">
        <f>BK115</f>
        <v>20795842.179936573</v>
      </c>
      <c r="BL113" s="151">
        <f t="shared" ref="BL113:BU113" si="565">BL115</f>
        <v>21704438.630612586</v>
      </c>
      <c r="BM113" s="151">
        <f t="shared" si="565"/>
        <v>22337304.031714242</v>
      </c>
      <c r="BN113" s="151">
        <f t="shared" si="565"/>
        <v>22451843.605533309</v>
      </c>
      <c r="BO113" s="151">
        <f t="shared" si="565"/>
        <v>22450023.40777833</v>
      </c>
      <c r="BP113" s="151">
        <f t="shared" si="565"/>
        <v>22409765.376397934</v>
      </c>
      <c r="BQ113" s="151">
        <f t="shared" si="565"/>
        <v>22185364.323819056</v>
      </c>
      <c r="BR113" s="151">
        <f t="shared" si="565"/>
        <v>22488697.320605911</v>
      </c>
      <c r="BS113" s="151">
        <f t="shared" si="565"/>
        <v>22479260.995576691</v>
      </c>
      <c r="BT113" s="151">
        <f t="shared" si="565"/>
        <v>22543818.350191999</v>
      </c>
      <c r="BU113" s="151">
        <f t="shared" si="565"/>
        <v>22475553.861625738</v>
      </c>
      <c r="BV113" s="151">
        <f>BV115</f>
        <v>24940454.977800041</v>
      </c>
      <c r="BW113" s="151">
        <f>BK113+BL113+BM113+BN113+BO113+BP113+BQ113+BR113+BS113+BT113+BU113+BV113</f>
        <v>269262367.0615924</v>
      </c>
      <c r="BX113" s="151">
        <f t="shared" ref="BX113:CI113" si="566">BX115</f>
        <v>22817427.066224337</v>
      </c>
      <c r="BY113" s="151">
        <f t="shared" si="566"/>
        <v>22852145.197504595</v>
      </c>
      <c r="BZ113" s="151">
        <f t="shared" si="566"/>
        <v>23026143.957644805</v>
      </c>
      <c r="CA113" s="151">
        <f t="shared" si="566"/>
        <v>24047588.594808891</v>
      </c>
      <c r="CB113" s="151">
        <f t="shared" si="566"/>
        <v>24390586.895635121</v>
      </c>
      <c r="CC113" s="151">
        <f t="shared" si="566"/>
        <v>24077697.560590882</v>
      </c>
      <c r="CD113" s="151">
        <f t="shared" si="566"/>
        <v>24165651.196252719</v>
      </c>
      <c r="CE113" s="151">
        <f t="shared" si="566"/>
        <v>23999756.967492908</v>
      </c>
      <c r="CF113" s="151">
        <f t="shared" si="566"/>
        <v>23912545.770238675</v>
      </c>
      <c r="CG113" s="151">
        <f t="shared" si="566"/>
        <v>24756824.507344346</v>
      </c>
      <c r="CH113" s="151">
        <f t="shared" si="566"/>
        <v>25505008.966241051</v>
      </c>
      <c r="CI113" s="151">
        <f t="shared" si="566"/>
        <v>24681583.713737257</v>
      </c>
      <c r="CJ113" s="151">
        <f>BX113+BY113+BZ113+CA113+CB113+CC113+CD113+CE113+CF113+CG113+CH113+CI113</f>
        <v>288232960.39371562</v>
      </c>
      <c r="CK113" s="151">
        <f t="shared" ref="CK113:CV113" si="567">CK115</f>
        <v>24550988.159614429</v>
      </c>
      <c r="CL113" s="151">
        <f t="shared" si="567"/>
        <v>25064022.335670181</v>
      </c>
      <c r="CM113" s="151">
        <f t="shared" si="567"/>
        <v>25577366.481764309</v>
      </c>
      <c r="CN113" s="151">
        <f t="shared" si="567"/>
        <v>25823178.138290778</v>
      </c>
      <c r="CO113" s="151">
        <f t="shared" si="567"/>
        <v>25378609.581038229</v>
      </c>
      <c r="CP113" s="151">
        <f t="shared" si="567"/>
        <v>25336963.779001836</v>
      </c>
      <c r="CQ113" s="151">
        <f t="shared" si="567"/>
        <v>25307846.65398097</v>
      </c>
      <c r="CR113" s="151">
        <f t="shared" si="567"/>
        <v>25396695.042563848</v>
      </c>
      <c r="CS113" s="151">
        <f t="shared" si="567"/>
        <v>25569082.790852942</v>
      </c>
      <c r="CT113" s="151">
        <f t="shared" si="567"/>
        <v>25585365.548322488</v>
      </c>
      <c r="CU113" s="151">
        <f t="shared" si="567"/>
        <v>25596210.983141378</v>
      </c>
      <c r="CV113" s="151">
        <f t="shared" si="567"/>
        <v>25832214.515398096</v>
      </c>
      <c r="CW113" s="151">
        <f>CK113+CL113+CM113+CN113+CO113+CP113+CQ113+CR113+CS113+CT113+CU113+CV113</f>
        <v>305018544.0096395</v>
      </c>
      <c r="CX113" s="151">
        <f t="shared" ref="CX113:DI113" si="568">CX115</f>
        <v>48456791.820772827</v>
      </c>
      <c r="CY113" s="151">
        <f t="shared" si="568"/>
        <v>25917625.833041236</v>
      </c>
      <c r="CZ113" s="151">
        <f t="shared" si="568"/>
        <v>26943949.745701887</v>
      </c>
      <c r="DA113" s="151">
        <f t="shared" si="568"/>
        <v>26547603.460565846</v>
      </c>
      <c r="DB113" s="151">
        <f t="shared" si="568"/>
        <v>26624375.550158579</v>
      </c>
      <c r="DC113" s="151">
        <f t="shared" si="568"/>
        <v>26633197.69875646</v>
      </c>
      <c r="DD113" s="151">
        <f t="shared" si="568"/>
        <v>26647519.055249535</v>
      </c>
      <c r="DE113" s="151">
        <f t="shared" si="568"/>
        <v>26669478.803830754</v>
      </c>
      <c r="DF113" s="151">
        <f t="shared" si="568"/>
        <v>26873068.058420986</v>
      </c>
      <c r="DG113" s="151">
        <f t="shared" si="568"/>
        <v>26899553.581914525</v>
      </c>
      <c r="DH113" s="151">
        <f t="shared" si="568"/>
        <v>27778404.925554998</v>
      </c>
      <c r="DI113" s="151">
        <f t="shared" si="568"/>
        <v>27357500.695459854</v>
      </c>
      <c r="DJ113" s="151">
        <f>CX113+CY113+CZ113+DA113+DB113+DC113+DD113+DE113+DF113+DG113+DH113+DI113</f>
        <v>343349069.22942746</v>
      </c>
      <c r="DK113" s="151">
        <f t="shared" ref="DK113:DV113" si="569">DK115</f>
        <v>27381579.389500923</v>
      </c>
      <c r="DL113" s="151">
        <f t="shared" si="569"/>
        <v>28152700.98985979</v>
      </c>
      <c r="DM113" s="151">
        <f t="shared" si="569"/>
        <v>27788723.987022206</v>
      </c>
      <c r="DN113" s="151">
        <f t="shared" si="569"/>
        <v>27646163.699924897</v>
      </c>
      <c r="DO113" s="151">
        <f t="shared" si="569"/>
        <v>27972797.299031876</v>
      </c>
      <c r="DP113" s="151">
        <f t="shared" si="569"/>
        <v>27790311.072233353</v>
      </c>
      <c r="DQ113" s="151">
        <f t="shared" si="569"/>
        <v>27422987.934109516</v>
      </c>
      <c r="DR113" s="151">
        <f t="shared" si="569"/>
        <v>27696727.358662967</v>
      </c>
      <c r="DS113" s="151">
        <f t="shared" si="569"/>
        <v>27895612.872266736</v>
      </c>
      <c r="DT113" s="151">
        <f t="shared" si="569"/>
        <v>27845314.197254214</v>
      </c>
      <c r="DU113" s="151">
        <f t="shared" si="569"/>
        <v>30582398.515314657</v>
      </c>
      <c r="DV113" s="151">
        <f t="shared" si="569"/>
        <v>28278081.30237022</v>
      </c>
      <c r="DW113" s="151">
        <f>DK113+DL113+DM113+DN113+DO113+DP113+DQ113+DR113+DS113+DT113+DU113+DV113</f>
        <v>336453398.61755133</v>
      </c>
      <c r="DX113" s="151">
        <f t="shared" ref="DX113:EI113" si="570">DX115</f>
        <v>28060174.699999999</v>
      </c>
      <c r="DY113" s="151">
        <f t="shared" si="570"/>
        <v>29739266.659999993</v>
      </c>
      <c r="DZ113" s="151">
        <f t="shared" si="570"/>
        <v>29162612.25</v>
      </c>
      <c r="EA113" s="151">
        <f t="shared" si="570"/>
        <v>28961262.779999997</v>
      </c>
      <c r="EB113" s="151">
        <f t="shared" si="570"/>
        <v>28951597.370000008</v>
      </c>
      <c r="EC113" s="151">
        <f t="shared" si="570"/>
        <v>28787506.849999987</v>
      </c>
      <c r="ED113" s="151">
        <f t="shared" si="570"/>
        <v>28806326.860000018</v>
      </c>
      <c r="EE113" s="151">
        <f t="shared" si="570"/>
        <v>28875583.699999999</v>
      </c>
      <c r="EF113" s="151">
        <f t="shared" si="570"/>
        <v>28960648.049999986</v>
      </c>
      <c r="EG113" s="151">
        <f t="shared" si="570"/>
        <v>28942291.000000007</v>
      </c>
      <c r="EH113" s="151">
        <f t="shared" si="570"/>
        <v>34246813.220000021</v>
      </c>
      <c r="EI113" s="151">
        <f t="shared" si="570"/>
        <v>29575927.319999948</v>
      </c>
      <c r="EJ113" s="151">
        <f>DX113+DY113+DZ113+EA113+EB113+EC113+ED113+EE113+EF113+EG113+EH113+EI113</f>
        <v>353070010.75999993</v>
      </c>
      <c r="EK113" s="151">
        <f t="shared" ref="EK113:EV113" si="571">EK115</f>
        <v>29161049.580000002</v>
      </c>
      <c r="EL113" s="151">
        <f t="shared" si="571"/>
        <v>31560908.919999998</v>
      </c>
      <c r="EM113" s="151">
        <f t="shared" si="571"/>
        <v>30717347.030000005</v>
      </c>
      <c r="EN113" s="151">
        <f t="shared" si="571"/>
        <v>30200890.619999994</v>
      </c>
      <c r="EO113" s="151">
        <f t="shared" si="571"/>
        <v>30037502.210000001</v>
      </c>
      <c r="EP113" s="151">
        <f t="shared" si="571"/>
        <v>30277952.209999997</v>
      </c>
      <c r="EQ113" s="151">
        <f t="shared" si="571"/>
        <v>30075956.050000012</v>
      </c>
      <c r="ER113" s="151">
        <f t="shared" si="571"/>
        <v>30440616.169999994</v>
      </c>
      <c r="ES113" s="151">
        <f t="shared" si="571"/>
        <v>30424073.849999998</v>
      </c>
      <c r="ET113" s="151">
        <f t="shared" si="571"/>
        <v>30503322.420000009</v>
      </c>
      <c r="EU113" s="151">
        <f t="shared" si="571"/>
        <v>43578382.529999994</v>
      </c>
      <c r="EV113" s="151">
        <f t="shared" si="571"/>
        <v>32094122.370000023</v>
      </c>
      <c r="EW113" s="151">
        <f>EK113+EL113+EM113+EN113+EO113+EP113+EQ113+ER113+ES113+ET113+EU113+EV113</f>
        <v>379072123.95999998</v>
      </c>
      <c r="EX113" s="151">
        <f t="shared" ref="EX113:FI113" si="572">EX115</f>
        <v>32061254.550000001</v>
      </c>
      <c r="EY113" s="151">
        <f t="shared" si="572"/>
        <v>34003573.869999997</v>
      </c>
      <c r="EZ113" s="151">
        <f t="shared" si="572"/>
        <v>33445324.090000007</v>
      </c>
      <c r="FA113" s="151">
        <f t="shared" si="572"/>
        <v>34141799.859999992</v>
      </c>
      <c r="FB113" s="151">
        <f t="shared" si="572"/>
        <v>33554731.740000002</v>
      </c>
      <c r="FC113" s="151">
        <f t="shared" si="572"/>
        <v>34736694.609999999</v>
      </c>
      <c r="FD113" s="151">
        <f t="shared" si="572"/>
        <v>33391886.999999993</v>
      </c>
      <c r="FE113" s="151">
        <f t="shared" si="572"/>
        <v>33994921.660000019</v>
      </c>
      <c r="FF113" s="151">
        <f t="shared" si="572"/>
        <v>33574274.859999999</v>
      </c>
      <c r="FG113" s="151">
        <f t="shared" si="572"/>
        <v>33827698.050000027</v>
      </c>
      <c r="FH113" s="151">
        <f t="shared" si="572"/>
        <v>34841429.649999961</v>
      </c>
      <c r="FI113" s="151">
        <f t="shared" si="572"/>
        <v>38033718.45000001</v>
      </c>
      <c r="FJ113" s="151">
        <f>EX113+EY113+EZ113+FA113+FB113+FC113+FD113+FE113+FF113+FG113+FH113+FI113</f>
        <v>409607308.39000005</v>
      </c>
      <c r="FK113" s="151">
        <f t="shared" ref="FK113:FV113" si="573">FK115</f>
        <v>34737104.119999997</v>
      </c>
      <c r="FL113" s="151">
        <f t="shared" si="573"/>
        <v>34973546.93</v>
      </c>
      <c r="FM113" s="151">
        <f t="shared" si="573"/>
        <v>34792144.229999989</v>
      </c>
      <c r="FN113" s="151">
        <f t="shared" si="573"/>
        <v>34720995.330000006</v>
      </c>
      <c r="FO113" s="151">
        <f t="shared" si="573"/>
        <v>34367037.349999994</v>
      </c>
      <c r="FP113" s="151">
        <f t="shared" si="573"/>
        <v>38878038.860000007</v>
      </c>
      <c r="FQ113" s="151">
        <f t="shared" si="573"/>
        <v>34473954.920000002</v>
      </c>
      <c r="FR113" s="151">
        <f t="shared" si="573"/>
        <v>34580456.119999997</v>
      </c>
      <c r="FS113" s="151">
        <f t="shared" si="573"/>
        <v>35849825.829999983</v>
      </c>
      <c r="FT113" s="151">
        <f t="shared" si="573"/>
        <v>34885714.400000036</v>
      </c>
      <c r="FU113" s="151">
        <f t="shared" si="573"/>
        <v>35764009.399999984</v>
      </c>
      <c r="FV113" s="151">
        <f t="shared" si="573"/>
        <v>40788387.029999964</v>
      </c>
      <c r="FW113" s="151">
        <f>FK113+FL113+FM113+FN113+FO113+FP113+FQ113+FR113+FS113+FT113+FU113+FV113</f>
        <v>428811214.51999998</v>
      </c>
      <c r="FX113" s="151">
        <f t="shared" ref="FX113:GF113" si="574">FX115</f>
        <v>35540874.390000001</v>
      </c>
      <c r="FY113" s="151">
        <f t="shared" si="574"/>
        <v>36508128.350000001</v>
      </c>
      <c r="FZ113" s="151">
        <f t="shared" si="574"/>
        <v>36538755.589999989</v>
      </c>
      <c r="GA113" s="151">
        <f t="shared" si="574"/>
        <v>36125205.910000011</v>
      </c>
      <c r="GB113" s="151">
        <f t="shared" si="574"/>
        <v>35735901.480000004</v>
      </c>
      <c r="GC113" s="151">
        <f t="shared" si="574"/>
        <v>41297180.459999993</v>
      </c>
      <c r="GD113" s="151">
        <f t="shared" si="574"/>
        <v>35872115.349999987</v>
      </c>
      <c r="GE113" s="151">
        <f t="shared" si="574"/>
        <v>36047444.750000015</v>
      </c>
      <c r="GF113" s="151">
        <f t="shared" si="574"/>
        <v>36120301.289999969</v>
      </c>
      <c r="GG113" s="151">
        <f>GG115</f>
        <v>36453999.880000025</v>
      </c>
      <c r="GH113" s="151">
        <f>GH115</f>
        <v>37105269.19000002</v>
      </c>
      <c r="GI113" s="151">
        <f>GI115</f>
        <v>38907591.989999972</v>
      </c>
      <c r="GJ113" s="151">
        <f>FY113+FZ113+GA113+GB113+GC113+GD113+GE113+GF113+GH113+GG113+GI113+FX113</f>
        <v>442252768.62999994</v>
      </c>
      <c r="GK113" s="151">
        <f t="shared" ref="GK113:GT113" si="575">GK115</f>
        <v>38262372.730000004</v>
      </c>
      <c r="GL113" s="151">
        <f t="shared" si="575"/>
        <v>36046369.659999996</v>
      </c>
      <c r="GM113" s="151">
        <f t="shared" si="575"/>
        <v>35419685.210000008</v>
      </c>
      <c r="GN113" s="151">
        <f t="shared" si="575"/>
        <v>34939422.839999996</v>
      </c>
      <c r="GO113" s="151">
        <f t="shared" si="575"/>
        <v>34762968.300000004</v>
      </c>
      <c r="GP113" s="151">
        <f t="shared" si="575"/>
        <v>39166908.790000007</v>
      </c>
      <c r="GQ113" s="151">
        <f t="shared" si="575"/>
        <v>35278674.779999971</v>
      </c>
      <c r="GR113" s="151">
        <f t="shared" si="575"/>
        <v>35270986.689999998</v>
      </c>
      <c r="GS113" s="151">
        <f t="shared" si="575"/>
        <v>37166173.820000023</v>
      </c>
      <c r="GT113" s="151">
        <f t="shared" si="575"/>
        <v>35616252.620000005</v>
      </c>
      <c r="GU113" s="151">
        <f>GU115</f>
        <v>33194842.439999986</v>
      </c>
      <c r="GV113" s="151">
        <f>GV115</f>
        <v>41314597.5</v>
      </c>
      <c r="GW113" s="151">
        <f>GK113+GL113+GM113+GN113+GO113+GP113+GQ113+GR113+GS113+GT113+GU113+GV113</f>
        <v>436439255.38000005</v>
      </c>
      <c r="GX113" s="151">
        <f t="shared" ref="GX113:HG113" si="576">GX115</f>
        <v>37002201.739999995</v>
      </c>
      <c r="GY113" s="151">
        <f t="shared" si="576"/>
        <v>35578587.670000002</v>
      </c>
      <c r="GZ113" s="151">
        <f t="shared" si="576"/>
        <v>35028140.68</v>
      </c>
      <c r="HA113" s="151">
        <f t="shared" si="576"/>
        <v>37107379.829999998</v>
      </c>
      <c r="HB113" s="151">
        <f t="shared" si="576"/>
        <v>35637104.540000014</v>
      </c>
      <c r="HC113" s="151">
        <f t="shared" si="576"/>
        <v>41481083.850000001</v>
      </c>
      <c r="HD113" s="151">
        <f t="shared" si="576"/>
        <v>36049499.379999995</v>
      </c>
      <c r="HE113" s="151">
        <f t="shared" si="576"/>
        <v>35661312.219999999</v>
      </c>
      <c r="HF113" s="151">
        <f t="shared" si="576"/>
        <v>36074329.519999966</v>
      </c>
      <c r="HG113" s="151">
        <f t="shared" si="576"/>
        <v>35765908.160000049</v>
      </c>
      <c r="HH113" s="151">
        <f>HH115</f>
        <v>35678326.939999998</v>
      </c>
      <c r="HI113" s="151">
        <f>HI115</f>
        <v>41388199.509999961</v>
      </c>
      <c r="HJ113" s="151">
        <f>GX113+GY113+GZ113+HA113+HB113+HC113+HD113+HE113+HF113+HG113+HH113+HI113</f>
        <v>442452074.03999996</v>
      </c>
      <c r="HK113" s="151">
        <f t="shared" ref="HK113:HT113" si="577">HK115</f>
        <v>36378574.379999995</v>
      </c>
      <c r="HL113" s="151">
        <f t="shared" si="577"/>
        <v>34916140.460000001</v>
      </c>
      <c r="HM113" s="151">
        <f t="shared" si="577"/>
        <v>4684247.219999996</v>
      </c>
      <c r="HN113" s="151">
        <f t="shared" si="577"/>
        <v>66807935.119999997</v>
      </c>
      <c r="HO113" s="151">
        <f t="shared" si="577"/>
        <v>36849600.210000008</v>
      </c>
      <c r="HP113" s="151">
        <f t="shared" si="577"/>
        <v>41673460.809999987</v>
      </c>
      <c r="HQ113" s="151">
        <f t="shared" si="577"/>
        <v>35994414.660000011</v>
      </c>
      <c r="HR113" s="151">
        <f t="shared" si="577"/>
        <v>35620741.819999993</v>
      </c>
      <c r="HS113" s="151">
        <f t="shared" si="577"/>
        <v>35340821.45000001</v>
      </c>
      <c r="HT113" s="151">
        <f t="shared" si="577"/>
        <v>37275342.009999998</v>
      </c>
      <c r="HU113" s="151">
        <f>HU115</f>
        <v>35187431.26000002</v>
      </c>
      <c r="HV113" s="151">
        <f>HV115</f>
        <v>42789111.599999972</v>
      </c>
      <c r="HW113" s="151">
        <f>HK113+HL113+HM113+HN113+HO113+HP113+HQ113+HR113+HS113+HT113+HU113+HV113</f>
        <v>443517820.99999994</v>
      </c>
      <c r="HX113" s="151">
        <f t="shared" ref="HX113:IG113" si="578">HX115</f>
        <v>5001257.6900000004</v>
      </c>
      <c r="HY113" s="151">
        <f t="shared" si="578"/>
        <v>97768850.350000009</v>
      </c>
      <c r="HZ113" s="151">
        <f t="shared" si="578"/>
        <v>5193442.09</v>
      </c>
      <c r="IA113" s="151">
        <f t="shared" si="578"/>
        <v>35814887.179999992</v>
      </c>
      <c r="IB113" s="151">
        <f t="shared" si="578"/>
        <v>35771414.32</v>
      </c>
      <c r="IC113" s="151">
        <f t="shared" si="578"/>
        <v>41656998.24000001</v>
      </c>
      <c r="ID113" s="151">
        <f t="shared" si="578"/>
        <v>35998992.279999994</v>
      </c>
      <c r="IE113" s="151">
        <f t="shared" si="578"/>
        <v>35696067.890000008</v>
      </c>
      <c r="IF113" s="151">
        <f t="shared" si="578"/>
        <v>35675844.629999965</v>
      </c>
      <c r="IG113" s="151">
        <f t="shared" si="578"/>
        <v>35478890.080000035</v>
      </c>
      <c r="IH113" s="151">
        <f>IH115</f>
        <v>35303833.679999992</v>
      </c>
      <c r="II113" s="151">
        <f>II115</f>
        <v>42955581.710000001</v>
      </c>
      <c r="IJ113" s="151">
        <f>HX113+HY113+HZ113+IA113+IB113+IC113+ID113+IE113+IF113+IG113+IH113+II113</f>
        <v>442316060.13999999</v>
      </c>
      <c r="IK113" s="151">
        <f t="shared" ref="IK113:IT113" si="579">IK115</f>
        <v>36117622.969999999</v>
      </c>
      <c r="IL113" s="151">
        <f t="shared" si="579"/>
        <v>36264816.370000005</v>
      </c>
      <c r="IM113" s="151">
        <f t="shared" si="579"/>
        <v>36719121.370000005</v>
      </c>
      <c r="IN113" s="151">
        <f t="shared" si="579"/>
        <v>36371198.159999996</v>
      </c>
      <c r="IO113" s="151">
        <f t="shared" si="579"/>
        <v>35929367.180000015</v>
      </c>
      <c r="IP113" s="151">
        <f t="shared" si="579"/>
        <v>42562008.419999994</v>
      </c>
      <c r="IQ113" s="151">
        <f t="shared" si="579"/>
        <v>36018182.540000007</v>
      </c>
      <c r="IR113" s="151">
        <f t="shared" si="579"/>
        <v>36390819.700000003</v>
      </c>
      <c r="IS113" s="151">
        <f t="shared" si="579"/>
        <v>35991527.640000015</v>
      </c>
      <c r="IT113" s="151">
        <f t="shared" si="579"/>
        <v>35992516.979999982</v>
      </c>
      <c r="IU113" s="151">
        <f>IU115</f>
        <v>35984582.640000008</v>
      </c>
      <c r="IV113" s="151">
        <f>IV115</f>
        <v>42724119.380000018</v>
      </c>
      <c r="IW113" s="151">
        <f>IK113+IL113+IM113+IN113+IO113+IP113+IQ113+IR113+IS113+IT113+IU113+IV113</f>
        <v>447065883.34999996</v>
      </c>
      <c r="IX113" s="151">
        <f t="shared" ref="IX113:JG113" si="580">IX115</f>
        <v>4156289.3200000003</v>
      </c>
      <c r="IY113" s="151">
        <f t="shared" si="580"/>
        <v>69149226.239999995</v>
      </c>
      <c r="IZ113" s="151">
        <f t="shared" si="580"/>
        <v>4591630.400000005</v>
      </c>
      <c r="JA113" s="151">
        <f t="shared" si="580"/>
        <v>68770702.819999993</v>
      </c>
      <c r="JB113" s="151">
        <f t="shared" si="580"/>
        <v>36222299.620000012</v>
      </c>
      <c r="JC113" s="151">
        <f t="shared" si="580"/>
        <v>43349773.429999992</v>
      </c>
      <c r="JD113" s="151">
        <f t="shared" si="580"/>
        <v>36157585.269999988</v>
      </c>
      <c r="JE113" s="151">
        <f t="shared" si="580"/>
        <v>36350207.050000004</v>
      </c>
      <c r="JF113" s="151">
        <f t="shared" si="580"/>
        <v>36392923.899999991</v>
      </c>
      <c r="JG113" s="151">
        <f t="shared" si="580"/>
        <v>59172230.929999977</v>
      </c>
      <c r="JH113" s="151">
        <f>JH115</f>
        <v>37476779.630000032</v>
      </c>
      <c r="JI113" s="151">
        <f>JI115</f>
        <v>45966797.090000011</v>
      </c>
      <c r="JJ113" s="151">
        <f>IX113+IY113+IZ113+JA113+JB113+JC113+JD113+JE113+JF113+JG113+JH113+JI113</f>
        <v>477756445.69999999</v>
      </c>
      <c r="JK113" s="151">
        <f t="shared" ref="JK113:JT113" si="581">JK115</f>
        <v>36530076.920000002</v>
      </c>
      <c r="JL113" s="151">
        <f t="shared" si="581"/>
        <v>38242438.830000006</v>
      </c>
      <c r="JM113" s="151">
        <f t="shared" si="581"/>
        <v>37506926.979999989</v>
      </c>
      <c r="JN113" s="151">
        <f t="shared" si="581"/>
        <v>41922187.740000002</v>
      </c>
      <c r="JO113" s="151">
        <f t="shared" si="581"/>
        <v>39439458.099999994</v>
      </c>
      <c r="JP113" s="151">
        <f t="shared" si="581"/>
        <v>59495920.079999998</v>
      </c>
      <c r="JQ113" s="151">
        <f t="shared" si="581"/>
        <v>52625295.339999996</v>
      </c>
      <c r="JR113" s="151">
        <f t="shared" si="581"/>
        <v>45235265.470000014</v>
      </c>
      <c r="JS113" s="151">
        <f t="shared" si="581"/>
        <v>42093267.100000001</v>
      </c>
      <c r="JT113" s="151">
        <f t="shared" si="581"/>
        <v>43128490.38000001</v>
      </c>
      <c r="JU113" s="151">
        <f>JU115</f>
        <v>37543635.219999984</v>
      </c>
      <c r="JV113" s="151">
        <f>JV115</f>
        <v>45382317.160000011</v>
      </c>
      <c r="JW113" s="235">
        <f>JK113+JL113+JM113+JN113+JO113+JP113+JQ113+JR113+JS113+JT113+JU113+JV113</f>
        <v>519145279.31999999</v>
      </c>
      <c r="JX113" s="235">
        <f t="shared" ref="JX113:KG113" si="582">JX115</f>
        <v>43750235.680000007</v>
      </c>
      <c r="JY113" s="151">
        <f t="shared" si="582"/>
        <v>50502821.919999994</v>
      </c>
      <c r="JZ113" s="151">
        <f t="shared" si="582"/>
        <v>9296916.629999999</v>
      </c>
      <c r="KA113" s="151">
        <f t="shared" si="582"/>
        <v>78450395.769999996</v>
      </c>
      <c r="KB113" s="151">
        <f t="shared" si="582"/>
        <v>44043297.5</v>
      </c>
      <c r="KC113" s="151">
        <f t="shared" si="582"/>
        <v>57550738.089999981</v>
      </c>
      <c r="KD113" s="151">
        <f t="shared" si="582"/>
        <v>43981160.269999996</v>
      </c>
      <c r="KE113" s="151">
        <f t="shared" si="582"/>
        <v>45231861.789999977</v>
      </c>
      <c r="KF113" s="151">
        <f t="shared" si="582"/>
        <v>47145439.920000054</v>
      </c>
      <c r="KG113" s="151">
        <f t="shared" si="582"/>
        <v>39166781.75999999</v>
      </c>
      <c r="KH113" s="151">
        <f>KH115</f>
        <v>39194035.819999985</v>
      </c>
      <c r="KI113" s="151">
        <f>KI115</f>
        <v>57993357.609999985</v>
      </c>
      <c r="KJ113" s="235">
        <f>JX113+JY113+JZ113+KA113+KB113+KC113+KD113+KE113+KF113+KG113+KH113+KI113</f>
        <v>556307042.75999999</v>
      </c>
      <c r="KK113" s="235">
        <f>KK115+KK139</f>
        <v>44904223.859999992</v>
      </c>
      <c r="KL113" s="235">
        <f>KL115+KL139</f>
        <v>53093015.320000008</v>
      </c>
      <c r="KM113" s="235">
        <f t="shared" ref="KM113:KU113" si="583">KM115+KM139</f>
        <v>45954803.739999995</v>
      </c>
      <c r="KN113" s="235">
        <f t="shared" si="583"/>
        <v>46422160.45000001</v>
      </c>
      <c r="KO113" s="235">
        <f t="shared" si="583"/>
        <v>44256611.629999995</v>
      </c>
      <c r="KP113" s="235">
        <f t="shared" si="583"/>
        <v>62184479.75999999</v>
      </c>
      <c r="KQ113" s="235">
        <f t="shared" si="583"/>
        <v>48785041.420000017</v>
      </c>
      <c r="KR113" s="235">
        <f t="shared" si="583"/>
        <v>49176645.330000021</v>
      </c>
      <c r="KS113" s="235">
        <f t="shared" si="583"/>
        <v>50681044.690000005</v>
      </c>
      <c r="KT113" s="235">
        <f t="shared" si="583"/>
        <v>47627106.119999953</v>
      </c>
      <c r="KU113" s="235">
        <f t="shared" si="583"/>
        <v>47588556.410000026</v>
      </c>
      <c r="KV113" s="235">
        <f>KV115+KV139</f>
        <v>55511254.779999994</v>
      </c>
      <c r="KW113" s="235">
        <f>KK113+KL113+KM113+KN113+KO113+KP113+KQ113+KR113+KS113+KT113+KU113+KV113</f>
        <v>596184943.50999999</v>
      </c>
      <c r="KX113" s="235">
        <f t="shared" ref="KX113:LG113" si="584">KX115</f>
        <v>43203450.209999993</v>
      </c>
      <c r="KY113" s="151">
        <f t="shared" si="584"/>
        <v>41848933.029999994</v>
      </c>
      <c r="KZ113" s="151">
        <f t="shared" si="584"/>
        <v>42001068.100000016</v>
      </c>
      <c r="LA113" s="151">
        <f t="shared" si="584"/>
        <v>84874475.959999993</v>
      </c>
      <c r="LB113" s="151">
        <f t="shared" si="584"/>
        <v>53190072.280000009</v>
      </c>
      <c r="LC113" s="151">
        <f t="shared" si="584"/>
        <v>173588375.56999999</v>
      </c>
      <c r="LD113" s="151">
        <f t="shared" si="584"/>
        <v>51666898.179999992</v>
      </c>
      <c r="LE113" s="151">
        <f t="shared" si="584"/>
        <v>43320517.910000011</v>
      </c>
      <c r="LF113" s="151">
        <f t="shared" si="584"/>
        <v>41683554.159999989</v>
      </c>
      <c r="LG113" s="151">
        <f t="shared" si="584"/>
        <v>41708935.789999977</v>
      </c>
      <c r="LH113" s="151">
        <f>LH115</f>
        <v>44908377.080000021</v>
      </c>
      <c r="LI113" s="151">
        <f>LI115</f>
        <v>55354917.960000008</v>
      </c>
      <c r="LJ113" s="235">
        <f>KX113+KY113+KZ113+LA113+LB113+LC113+LD113+LE113+LF113+LG113+LH113+LI113</f>
        <v>717349576.23000002</v>
      </c>
      <c r="LK113" s="235">
        <f t="shared" ref="LK113:LT113" si="585">LK115</f>
        <v>44124783.410000011</v>
      </c>
      <c r="LL113" s="151">
        <f t="shared" si="585"/>
        <v>47963629.849999994</v>
      </c>
      <c r="LM113" s="151">
        <f t="shared" si="585"/>
        <v>46370808.269999996</v>
      </c>
      <c r="LN113" s="151">
        <f t="shared" si="585"/>
        <v>4978137.520000007</v>
      </c>
      <c r="LO113" s="151">
        <f t="shared" si="585"/>
        <v>87382963.020000011</v>
      </c>
      <c r="LP113" s="151">
        <f t="shared" si="585"/>
        <v>54820144.599999994</v>
      </c>
      <c r="LQ113" s="151">
        <f t="shared" si="585"/>
        <v>46405343.570000023</v>
      </c>
      <c r="LR113" s="151">
        <f t="shared" si="585"/>
        <v>134888642.04999995</v>
      </c>
      <c r="LS113" s="151">
        <f t="shared" si="585"/>
        <v>46458901.470000029</v>
      </c>
      <c r="LT113" s="151">
        <f t="shared" si="585"/>
        <v>46407601.709999979</v>
      </c>
      <c r="LU113" s="151">
        <f>LU115</f>
        <v>59902822.959999993</v>
      </c>
      <c r="LV113" s="151">
        <f>LV115</f>
        <v>185791482.63000005</v>
      </c>
      <c r="LW113" s="235">
        <f>LK113+LL113+LM113+LN113+LO113+LP113+LQ113+LR113+LS113+LT113+LU113+LV113</f>
        <v>805495261.06000018</v>
      </c>
      <c r="LX113" s="235">
        <f t="shared" ref="LX113:MG113" si="586">LX115</f>
        <v>46586904.510000005</v>
      </c>
      <c r="LY113" s="151">
        <f t="shared" si="586"/>
        <v>51503996.149999991</v>
      </c>
      <c r="LZ113" s="151">
        <f t="shared" si="586"/>
        <v>0</v>
      </c>
      <c r="MA113" s="151">
        <f t="shared" si="586"/>
        <v>0</v>
      </c>
      <c r="MB113" s="151">
        <f t="shared" si="586"/>
        <v>0</v>
      </c>
      <c r="MC113" s="151">
        <f t="shared" si="586"/>
        <v>0</v>
      </c>
      <c r="MD113" s="151">
        <f t="shared" si="586"/>
        <v>0</v>
      </c>
      <c r="ME113" s="151">
        <f t="shared" si="586"/>
        <v>0</v>
      </c>
      <c r="MF113" s="151">
        <f t="shared" si="586"/>
        <v>0</v>
      </c>
      <c r="MG113" s="151">
        <f t="shared" si="586"/>
        <v>0</v>
      </c>
      <c r="MH113" s="151">
        <f>MH115</f>
        <v>0</v>
      </c>
      <c r="MI113" s="151">
        <f>MI115</f>
        <v>0</v>
      </c>
      <c r="MJ113" s="201">
        <f>LX113+LY113+LZ113+MA113+MB113+MC113+MD113+ME113+MF113+MG113+MH113+MI113</f>
        <v>98090900.659999996</v>
      </c>
    </row>
    <row r="114" spans="1:348" s="41" customFormat="1" x14ac:dyDescent="0.2">
      <c r="A114" s="64"/>
      <c r="B114" s="65"/>
      <c r="C114" s="66" t="s">
        <v>68</v>
      </c>
      <c r="D114" s="66" t="s">
        <v>68</v>
      </c>
      <c r="E114" s="156"/>
      <c r="F114" s="156"/>
      <c r="G114" s="156"/>
      <c r="H114" s="156"/>
      <c r="I114" s="156"/>
      <c r="J114" s="156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0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0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0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  <c r="BJ114" s="150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0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0"/>
      <c r="CK114" s="150"/>
      <c r="CL114" s="150"/>
      <c r="CM114" s="150"/>
      <c r="CN114" s="150"/>
      <c r="CO114" s="150"/>
      <c r="CP114" s="150"/>
      <c r="CQ114" s="150"/>
      <c r="CR114" s="150"/>
      <c r="CS114" s="150"/>
      <c r="CT114" s="150"/>
      <c r="CU114" s="150"/>
      <c r="CV114" s="150"/>
      <c r="CW114" s="150"/>
      <c r="CX114" s="150"/>
      <c r="CY114" s="150"/>
      <c r="CZ114" s="150"/>
      <c r="DA114" s="150"/>
      <c r="DB114" s="150"/>
      <c r="DC114" s="150"/>
      <c r="DD114" s="150"/>
      <c r="DE114" s="150"/>
      <c r="DF114" s="150"/>
      <c r="DG114" s="150"/>
      <c r="DH114" s="150"/>
      <c r="DI114" s="150"/>
      <c r="DJ114" s="150"/>
      <c r="DK114" s="150"/>
      <c r="DL114" s="150"/>
      <c r="DM114" s="150"/>
      <c r="DN114" s="150"/>
      <c r="DO114" s="150"/>
      <c r="DP114" s="150"/>
      <c r="DQ114" s="150"/>
      <c r="DR114" s="150"/>
      <c r="DS114" s="150"/>
      <c r="DT114" s="150"/>
      <c r="DU114" s="150"/>
      <c r="DV114" s="150"/>
      <c r="DW114" s="150"/>
      <c r="DX114" s="150"/>
      <c r="DY114" s="150"/>
      <c r="DZ114" s="150"/>
      <c r="EA114" s="150"/>
      <c r="EB114" s="150"/>
      <c r="EC114" s="150"/>
      <c r="ED114" s="150"/>
      <c r="EE114" s="150"/>
      <c r="EF114" s="150"/>
      <c r="EG114" s="150"/>
      <c r="EH114" s="150"/>
      <c r="EI114" s="150"/>
      <c r="EJ114" s="150"/>
      <c r="EK114" s="150"/>
      <c r="EL114" s="150"/>
      <c r="EM114" s="150"/>
      <c r="EN114" s="150"/>
      <c r="EO114" s="150"/>
      <c r="EP114" s="150"/>
      <c r="EQ114" s="150"/>
      <c r="ER114" s="150"/>
      <c r="ES114" s="150"/>
      <c r="ET114" s="150"/>
      <c r="EU114" s="150"/>
      <c r="EV114" s="150"/>
      <c r="EW114" s="150"/>
      <c r="EX114" s="150"/>
      <c r="EY114" s="150"/>
      <c r="EZ114" s="150"/>
      <c r="FA114" s="150"/>
      <c r="FB114" s="150"/>
      <c r="FC114" s="150"/>
      <c r="FD114" s="150"/>
      <c r="FE114" s="150"/>
      <c r="FF114" s="150"/>
      <c r="FG114" s="150"/>
      <c r="FH114" s="150"/>
      <c r="FI114" s="150"/>
      <c r="FJ114" s="150"/>
      <c r="FK114" s="150"/>
      <c r="FL114" s="150"/>
      <c r="FM114" s="150"/>
      <c r="FN114" s="150"/>
      <c r="FO114" s="150"/>
      <c r="FP114" s="150"/>
      <c r="FQ114" s="150"/>
      <c r="FR114" s="150"/>
      <c r="FS114" s="150"/>
      <c r="FT114" s="150"/>
      <c r="FU114" s="150"/>
      <c r="FV114" s="150"/>
      <c r="FW114" s="150"/>
      <c r="FX114" s="150"/>
      <c r="FY114" s="150"/>
      <c r="FZ114" s="150"/>
      <c r="GA114" s="150"/>
      <c r="GB114" s="150"/>
      <c r="GC114" s="150"/>
      <c r="GD114" s="150"/>
      <c r="GE114" s="150"/>
      <c r="GF114" s="150"/>
      <c r="GG114" s="150"/>
      <c r="GH114" s="150"/>
      <c r="GI114" s="150"/>
      <c r="GJ114" s="221"/>
      <c r="GK114" s="150"/>
      <c r="GL114" s="150"/>
      <c r="GM114" s="150"/>
      <c r="GN114" s="150"/>
      <c r="GO114" s="150"/>
      <c r="GP114" s="150"/>
      <c r="GQ114" s="150"/>
      <c r="GR114" s="150"/>
      <c r="GS114" s="150"/>
      <c r="GT114" s="150"/>
      <c r="GU114" s="150"/>
      <c r="GV114" s="150"/>
      <c r="GW114" s="221"/>
      <c r="GX114" s="150"/>
      <c r="GY114" s="150"/>
      <c r="GZ114" s="150"/>
      <c r="HA114" s="150"/>
      <c r="HB114" s="150"/>
      <c r="HC114" s="150"/>
      <c r="HD114" s="150"/>
      <c r="HE114" s="150"/>
      <c r="HF114" s="150"/>
      <c r="HG114" s="150"/>
      <c r="HH114" s="150"/>
      <c r="HI114" s="150"/>
      <c r="HJ114" s="221"/>
      <c r="HK114" s="150"/>
      <c r="HL114" s="150"/>
      <c r="HM114" s="150"/>
      <c r="HN114" s="150"/>
      <c r="HO114" s="150"/>
      <c r="HP114" s="150"/>
      <c r="HQ114" s="150"/>
      <c r="HR114" s="150"/>
      <c r="HS114" s="150"/>
      <c r="HT114" s="150"/>
      <c r="HU114" s="150"/>
      <c r="HV114" s="150"/>
      <c r="HW114" s="221"/>
      <c r="HX114" s="150"/>
      <c r="HY114" s="150"/>
      <c r="HZ114" s="150"/>
      <c r="IA114" s="150"/>
      <c r="IB114" s="150"/>
      <c r="IC114" s="150"/>
      <c r="ID114" s="150"/>
      <c r="IE114" s="150"/>
      <c r="IF114" s="150"/>
      <c r="IG114" s="150"/>
      <c r="IH114" s="150"/>
      <c r="II114" s="150"/>
      <c r="IJ114" s="150"/>
      <c r="IK114" s="150"/>
      <c r="IL114" s="150"/>
      <c r="IM114" s="150"/>
      <c r="IN114" s="150"/>
      <c r="IO114" s="150"/>
      <c r="IP114" s="150"/>
      <c r="IQ114" s="150"/>
      <c r="IR114" s="150"/>
      <c r="IS114" s="150"/>
      <c r="IT114" s="150"/>
      <c r="IU114" s="150"/>
      <c r="IV114" s="150"/>
      <c r="IW114" s="221"/>
      <c r="IX114" s="150"/>
      <c r="IY114" s="150"/>
      <c r="IZ114" s="150"/>
      <c r="JA114" s="150"/>
      <c r="JB114" s="150"/>
      <c r="JC114" s="150"/>
      <c r="JD114" s="150"/>
      <c r="JE114" s="150"/>
      <c r="JF114" s="150"/>
      <c r="JG114" s="150"/>
      <c r="JH114" s="150"/>
      <c r="JI114" s="150"/>
      <c r="JJ114" s="221"/>
      <c r="JK114" s="150"/>
      <c r="JL114" s="150"/>
      <c r="JM114" s="150"/>
      <c r="JN114" s="150"/>
      <c r="JO114" s="150"/>
      <c r="JP114" s="150"/>
      <c r="JQ114" s="150"/>
      <c r="JR114" s="150"/>
      <c r="JS114" s="150"/>
      <c r="JT114" s="150"/>
      <c r="JU114" s="150"/>
      <c r="JV114" s="150"/>
      <c r="JW114" s="234"/>
      <c r="JX114" s="234"/>
      <c r="JY114" s="150"/>
      <c r="JZ114" s="150"/>
      <c r="KA114" s="150"/>
      <c r="KB114" s="150"/>
      <c r="KC114" s="150"/>
      <c r="KD114" s="150"/>
      <c r="KE114" s="150"/>
      <c r="KF114" s="150"/>
      <c r="KG114" s="150"/>
      <c r="KH114" s="150"/>
      <c r="KI114" s="150"/>
      <c r="KJ114" s="234"/>
      <c r="KK114" s="234"/>
      <c r="KL114" s="150"/>
      <c r="KM114" s="150"/>
      <c r="KN114" s="150"/>
      <c r="KO114" s="150"/>
      <c r="KP114" s="150"/>
      <c r="KQ114" s="150"/>
      <c r="KR114" s="150"/>
      <c r="KS114" s="150"/>
      <c r="KT114" s="150"/>
      <c r="KU114" s="150"/>
      <c r="KV114" s="150"/>
      <c r="KW114" s="234"/>
      <c r="KX114" s="234"/>
      <c r="KY114" s="150"/>
      <c r="KZ114" s="150"/>
      <c r="LA114" s="150"/>
      <c r="LB114" s="150"/>
      <c r="LC114" s="150"/>
      <c r="LD114" s="150"/>
      <c r="LE114" s="150"/>
      <c r="LF114" s="150"/>
      <c r="LG114" s="150"/>
      <c r="LH114" s="150"/>
      <c r="LI114" s="150"/>
      <c r="LJ114" s="234"/>
      <c r="LK114" s="234"/>
      <c r="LL114" s="150"/>
      <c r="LM114" s="150"/>
      <c r="LN114" s="150"/>
      <c r="LO114" s="150"/>
      <c r="LP114" s="150"/>
      <c r="LQ114" s="150"/>
      <c r="LR114" s="150"/>
      <c r="LS114" s="150"/>
      <c r="LT114" s="150"/>
      <c r="LU114" s="150"/>
      <c r="LV114" s="150"/>
      <c r="LW114" s="234"/>
      <c r="LX114" s="234"/>
      <c r="LY114" s="150"/>
      <c r="LZ114" s="150"/>
      <c r="MA114" s="150"/>
      <c r="MB114" s="150"/>
      <c r="MC114" s="150"/>
      <c r="MD114" s="150"/>
      <c r="ME114" s="150"/>
      <c r="MF114" s="150"/>
      <c r="MG114" s="150"/>
      <c r="MH114" s="150"/>
      <c r="MI114" s="150"/>
      <c r="MJ114" s="200"/>
    </row>
    <row r="115" spans="1:348" ht="18" x14ac:dyDescent="0.25">
      <c r="A115" s="36">
        <v>740</v>
      </c>
      <c r="B115" s="37"/>
      <c r="C115" s="2" t="s">
        <v>383</v>
      </c>
      <c r="D115" s="2" t="s">
        <v>384</v>
      </c>
      <c r="E115" s="153">
        <f t="shared" ref="E115:V115" si="587">E117+E129+E132+E137</f>
        <v>51539288.09881489</v>
      </c>
      <c r="F115" s="153">
        <f t="shared" si="587"/>
        <v>71715861.291937917</v>
      </c>
      <c r="G115" s="153">
        <f t="shared" si="587"/>
        <v>89987527.124019369</v>
      </c>
      <c r="H115" s="153">
        <v>103677144.88399266</v>
      </c>
      <c r="I115" s="153">
        <f t="shared" si="587"/>
        <v>127834213.8207311</v>
      </c>
      <c r="J115" s="153">
        <f t="shared" si="587"/>
        <v>144650947.25421467</v>
      </c>
      <c r="K115" s="153">
        <f t="shared" si="587"/>
        <v>12832056.417960275</v>
      </c>
      <c r="L115" s="153">
        <f t="shared" si="587"/>
        <v>12862385.244533468</v>
      </c>
      <c r="M115" s="153">
        <f t="shared" si="587"/>
        <v>13580341.345351361</v>
      </c>
      <c r="N115" s="153">
        <f t="shared" si="587"/>
        <v>13575838.758137207</v>
      </c>
      <c r="O115" s="153">
        <f t="shared" si="587"/>
        <v>13156672.508763146</v>
      </c>
      <c r="P115" s="153">
        <f t="shared" si="587"/>
        <v>13928730.595893843</v>
      </c>
      <c r="Q115" s="153">
        <f t="shared" si="587"/>
        <v>13634593.55700217</v>
      </c>
      <c r="R115" s="153">
        <f t="shared" si="587"/>
        <v>13654815.556668337</v>
      </c>
      <c r="S115" s="153">
        <f t="shared" si="587"/>
        <v>13681797.696544817</v>
      </c>
      <c r="T115" s="153">
        <f t="shared" si="587"/>
        <v>13691917.042230014</v>
      </c>
      <c r="U115" s="153">
        <f t="shared" si="587"/>
        <v>13735323.819061926</v>
      </c>
      <c r="V115" s="153">
        <f t="shared" si="587"/>
        <v>14243849.106993824</v>
      </c>
      <c r="W115" s="153">
        <f>K115+L115+M115+N115+O115+P115+Q115+R115+S115+T115+U115+V115</f>
        <v>162578321.64914042</v>
      </c>
      <c r="X115" s="153">
        <f t="shared" ref="X115:AI115" si="588">X117+X129+X132+X137</f>
        <v>13697254.214655317</v>
      </c>
      <c r="Y115" s="153">
        <f t="shared" si="588"/>
        <v>14278484.393256553</v>
      </c>
      <c r="Z115" s="153">
        <f t="shared" si="588"/>
        <v>15102708.229010182</v>
      </c>
      <c r="AA115" s="153">
        <f t="shared" si="588"/>
        <v>14990252.04473377</v>
      </c>
      <c r="AB115" s="153">
        <f t="shared" si="588"/>
        <v>15088703.889167085</v>
      </c>
      <c r="AC115" s="153">
        <f t="shared" si="588"/>
        <v>15160302.954431649</v>
      </c>
      <c r="AD115" s="153">
        <f t="shared" si="588"/>
        <v>15061496.411283594</v>
      </c>
      <c r="AE115" s="153">
        <f t="shared" si="588"/>
        <v>15101527.290936407</v>
      </c>
      <c r="AF115" s="153">
        <f t="shared" si="588"/>
        <v>15376773.493573695</v>
      </c>
      <c r="AG115" s="153">
        <f t="shared" si="588"/>
        <v>15049157.068936739</v>
      </c>
      <c r="AH115" s="153">
        <f t="shared" si="588"/>
        <v>16163557.836755134</v>
      </c>
      <c r="AI115" s="153">
        <f t="shared" si="588"/>
        <v>15764784.677015524</v>
      </c>
      <c r="AJ115" s="153">
        <f>X115+Y115+Z115+AA115+AB115+AC115+AD115+AE115+AF115+AG115+AH115+AI115</f>
        <v>180835002.50375566</v>
      </c>
      <c r="AK115" s="153">
        <f t="shared" ref="AK115:AV115" si="589">AK117+AK129+AK132+AK137</f>
        <v>15893719.746286098</v>
      </c>
      <c r="AL115" s="153">
        <f t="shared" si="589"/>
        <v>16580666.833583709</v>
      </c>
      <c r="AM115" s="153">
        <f t="shared" si="589"/>
        <v>14841545.651811052</v>
      </c>
      <c r="AN115" s="153">
        <f t="shared" si="589"/>
        <v>14631209.313970957</v>
      </c>
      <c r="AO115" s="153">
        <f t="shared" si="589"/>
        <v>14711424.365715243</v>
      </c>
      <c r="AP115" s="153">
        <f t="shared" si="589"/>
        <v>22103893.340010013</v>
      </c>
      <c r="AQ115" s="153">
        <f t="shared" si="589"/>
        <v>16559339.008512769</v>
      </c>
      <c r="AR115" s="153">
        <f t="shared" si="589"/>
        <v>17183078.709021874</v>
      </c>
      <c r="AS115" s="153">
        <f t="shared" si="589"/>
        <v>16952320.076573193</v>
      </c>
      <c r="AT115" s="153">
        <f t="shared" si="589"/>
        <v>17230930.16349525</v>
      </c>
      <c r="AU115" s="153">
        <f t="shared" si="589"/>
        <v>17250162.262143206</v>
      </c>
      <c r="AV115" s="153">
        <f t="shared" si="589"/>
        <v>17545728.222083125</v>
      </c>
      <c r="AW115" s="153">
        <f>AK115+AL115+AM115+AN115+AO115+AP115+AQ115+AR115+AS115+AT115+AU115+AV115</f>
        <v>201484017.69320646</v>
      </c>
      <c r="AX115" s="153">
        <f t="shared" ref="AX115:BI115" si="590">AX117+AX129+AX132+AX137</f>
        <v>17631211.632615592</v>
      </c>
      <c r="AY115" s="153">
        <f t="shared" si="590"/>
        <v>18089602.193915874</v>
      </c>
      <c r="AZ115" s="153">
        <f t="shared" si="590"/>
        <v>19090969.012810886</v>
      </c>
      <c r="BA115" s="153">
        <f t="shared" si="590"/>
        <v>18940158.205641795</v>
      </c>
      <c r="BB115" s="153">
        <f t="shared" si="590"/>
        <v>19027636.10365548</v>
      </c>
      <c r="BC115" s="153">
        <f t="shared" si="590"/>
        <v>19002374.462276749</v>
      </c>
      <c r="BD115" s="153">
        <f t="shared" si="590"/>
        <v>19165577.81180105</v>
      </c>
      <c r="BE115" s="153">
        <f t="shared" si="590"/>
        <v>19253715.596102484</v>
      </c>
      <c r="BF115" s="153">
        <f t="shared" si="590"/>
        <v>19293967.222750768</v>
      </c>
      <c r="BG115" s="153">
        <f t="shared" si="590"/>
        <v>20487385.244533464</v>
      </c>
      <c r="BH115" s="153">
        <f t="shared" si="590"/>
        <v>20833879.750584237</v>
      </c>
      <c r="BI115" s="153">
        <f t="shared" si="590"/>
        <v>20545386.564722076</v>
      </c>
      <c r="BJ115" s="153">
        <f>AX115+AY115+AZ115+BA115+BB115+BC115+BD115+BE115+BF115+BG115+BH115+BI115</f>
        <v>231361863.80141044</v>
      </c>
      <c r="BK115" s="153">
        <f t="shared" ref="BK115:BV115" si="591">BK117+BK129+BK132+BK137</f>
        <v>20795842.179936573</v>
      </c>
      <c r="BL115" s="153">
        <f t="shared" si="591"/>
        <v>21704438.630612586</v>
      </c>
      <c r="BM115" s="153">
        <f t="shared" si="591"/>
        <v>22337304.031714242</v>
      </c>
      <c r="BN115" s="153">
        <f t="shared" si="591"/>
        <v>22451843.605533309</v>
      </c>
      <c r="BO115" s="153">
        <f t="shared" si="591"/>
        <v>22450023.40777833</v>
      </c>
      <c r="BP115" s="153">
        <f t="shared" si="591"/>
        <v>22409765.376397934</v>
      </c>
      <c r="BQ115" s="153">
        <f t="shared" si="591"/>
        <v>22185364.323819056</v>
      </c>
      <c r="BR115" s="153">
        <f t="shared" si="591"/>
        <v>22488697.320605911</v>
      </c>
      <c r="BS115" s="153">
        <f t="shared" si="591"/>
        <v>22479260.995576691</v>
      </c>
      <c r="BT115" s="153">
        <f t="shared" si="591"/>
        <v>22543818.350191999</v>
      </c>
      <c r="BU115" s="153">
        <f t="shared" si="591"/>
        <v>22475553.861625738</v>
      </c>
      <c r="BV115" s="153">
        <f t="shared" si="591"/>
        <v>24940454.977800041</v>
      </c>
      <c r="BW115" s="153">
        <f>BK115+BL115+BM115+BN115+BO115+BP115+BQ115+BR115+BS115+BT115+BU115+BV115</f>
        <v>269262367.0615924</v>
      </c>
      <c r="BX115" s="153">
        <f t="shared" ref="BX115:CI115" si="592">BX117+BX129+BX132+BX137</f>
        <v>22817427.066224337</v>
      </c>
      <c r="BY115" s="153">
        <f t="shared" si="592"/>
        <v>22852145.197504595</v>
      </c>
      <c r="BZ115" s="153">
        <f t="shared" si="592"/>
        <v>23026143.957644805</v>
      </c>
      <c r="CA115" s="153">
        <f t="shared" si="592"/>
        <v>24047588.594808891</v>
      </c>
      <c r="CB115" s="153">
        <f t="shared" si="592"/>
        <v>24390586.895635121</v>
      </c>
      <c r="CC115" s="153">
        <f t="shared" si="592"/>
        <v>24077697.560590882</v>
      </c>
      <c r="CD115" s="153">
        <f t="shared" si="592"/>
        <v>24165651.196252719</v>
      </c>
      <c r="CE115" s="153">
        <f t="shared" si="592"/>
        <v>23999756.967492908</v>
      </c>
      <c r="CF115" s="153">
        <f t="shared" si="592"/>
        <v>23912545.770238675</v>
      </c>
      <c r="CG115" s="153">
        <f t="shared" si="592"/>
        <v>24756824.507344346</v>
      </c>
      <c r="CH115" s="153">
        <f t="shared" si="592"/>
        <v>25505008.966241051</v>
      </c>
      <c r="CI115" s="153">
        <f t="shared" si="592"/>
        <v>24681583.713737257</v>
      </c>
      <c r="CJ115" s="153">
        <f>BX115+BY115+BZ115+CA115+CB115+CC115+CD115+CE115+CF115+CG115+CH115+CI115</f>
        <v>288232960.39371562</v>
      </c>
      <c r="CK115" s="153">
        <f t="shared" ref="CK115:CV115" si="593">CK117+CK129+CK132+CK137</f>
        <v>24550988.159614429</v>
      </c>
      <c r="CL115" s="153">
        <f t="shared" si="593"/>
        <v>25064022.335670181</v>
      </c>
      <c r="CM115" s="153">
        <f t="shared" si="593"/>
        <v>25577366.481764309</v>
      </c>
      <c r="CN115" s="153">
        <f t="shared" si="593"/>
        <v>25823178.138290778</v>
      </c>
      <c r="CO115" s="153">
        <f t="shared" si="593"/>
        <v>25378609.581038229</v>
      </c>
      <c r="CP115" s="153">
        <f t="shared" si="593"/>
        <v>25336963.779001836</v>
      </c>
      <c r="CQ115" s="153">
        <f t="shared" si="593"/>
        <v>25307846.65398097</v>
      </c>
      <c r="CR115" s="153">
        <f t="shared" si="593"/>
        <v>25396695.042563848</v>
      </c>
      <c r="CS115" s="153">
        <f t="shared" si="593"/>
        <v>25569082.790852942</v>
      </c>
      <c r="CT115" s="153">
        <f t="shared" si="593"/>
        <v>25585365.548322488</v>
      </c>
      <c r="CU115" s="153">
        <f t="shared" si="593"/>
        <v>25596210.983141378</v>
      </c>
      <c r="CV115" s="153">
        <f t="shared" si="593"/>
        <v>25832214.515398096</v>
      </c>
      <c r="CW115" s="153">
        <f>CK115+CL115+CM115+CN115+CO115+CP115+CQ115+CR115+CS115+CT115+CU115+CV115</f>
        <v>305018544.0096395</v>
      </c>
      <c r="CX115" s="153">
        <f t="shared" ref="CX115:DI115" si="594">CX117+CX129+CX132+CX137</f>
        <v>48456791.820772827</v>
      </c>
      <c r="CY115" s="153">
        <f t="shared" si="594"/>
        <v>25917625.833041236</v>
      </c>
      <c r="CZ115" s="153">
        <f t="shared" si="594"/>
        <v>26943949.745701887</v>
      </c>
      <c r="DA115" s="153">
        <f t="shared" si="594"/>
        <v>26547603.460565846</v>
      </c>
      <c r="DB115" s="153">
        <f t="shared" si="594"/>
        <v>26624375.550158579</v>
      </c>
      <c r="DC115" s="153">
        <f t="shared" si="594"/>
        <v>26633197.69875646</v>
      </c>
      <c r="DD115" s="153">
        <f t="shared" si="594"/>
        <v>26647519.055249535</v>
      </c>
      <c r="DE115" s="153">
        <f t="shared" si="594"/>
        <v>26669478.803830754</v>
      </c>
      <c r="DF115" s="153">
        <f t="shared" si="594"/>
        <v>26873068.058420986</v>
      </c>
      <c r="DG115" s="153">
        <f t="shared" si="594"/>
        <v>26899553.581914525</v>
      </c>
      <c r="DH115" s="153">
        <f t="shared" si="594"/>
        <v>27778404.925554998</v>
      </c>
      <c r="DI115" s="153">
        <f t="shared" si="594"/>
        <v>27357500.695459854</v>
      </c>
      <c r="DJ115" s="153">
        <f>CX115+CY115+CZ115+DA115+DB115+DC115+DD115+DE115+DF115+DG115+DH115+DI115</f>
        <v>343349069.22942746</v>
      </c>
      <c r="DK115" s="153">
        <f t="shared" ref="DK115:DV115" si="595">DK117+DK129+DK132+DK137</f>
        <v>27381579.389500923</v>
      </c>
      <c r="DL115" s="153">
        <f t="shared" si="595"/>
        <v>28152700.98985979</v>
      </c>
      <c r="DM115" s="153">
        <f t="shared" si="595"/>
        <v>27788723.987022206</v>
      </c>
      <c r="DN115" s="153">
        <f t="shared" si="595"/>
        <v>27646163.699924897</v>
      </c>
      <c r="DO115" s="153">
        <f t="shared" si="595"/>
        <v>27972797.299031876</v>
      </c>
      <c r="DP115" s="153">
        <f t="shared" si="595"/>
        <v>27790311.072233353</v>
      </c>
      <c r="DQ115" s="153">
        <f t="shared" si="595"/>
        <v>27422987.934109516</v>
      </c>
      <c r="DR115" s="153">
        <f t="shared" si="595"/>
        <v>27696727.358662967</v>
      </c>
      <c r="DS115" s="153">
        <f t="shared" si="595"/>
        <v>27895612.872266736</v>
      </c>
      <c r="DT115" s="153">
        <f t="shared" si="595"/>
        <v>27845314.197254214</v>
      </c>
      <c r="DU115" s="153">
        <f t="shared" si="595"/>
        <v>30582398.515314657</v>
      </c>
      <c r="DV115" s="153">
        <f t="shared" si="595"/>
        <v>28278081.30237022</v>
      </c>
      <c r="DW115" s="153">
        <f>DK115+DL115+DM115+DN115+DO115+DP115+DQ115+DR115+DS115+DT115+DU115+DV115</f>
        <v>336453398.61755133</v>
      </c>
      <c r="DX115" s="153">
        <f t="shared" ref="DX115:EI115" si="596">DX117+DX129+DX132+DX137</f>
        <v>28060174.699999999</v>
      </c>
      <c r="DY115" s="153">
        <f t="shared" si="596"/>
        <v>29739266.659999993</v>
      </c>
      <c r="DZ115" s="153">
        <f t="shared" si="596"/>
        <v>29162612.25</v>
      </c>
      <c r="EA115" s="153">
        <f t="shared" si="596"/>
        <v>28961262.779999997</v>
      </c>
      <c r="EB115" s="153">
        <f t="shared" si="596"/>
        <v>28951597.370000008</v>
      </c>
      <c r="EC115" s="153">
        <f t="shared" si="596"/>
        <v>28787506.849999987</v>
      </c>
      <c r="ED115" s="153">
        <f t="shared" si="596"/>
        <v>28806326.860000018</v>
      </c>
      <c r="EE115" s="153">
        <f t="shared" si="596"/>
        <v>28875583.699999999</v>
      </c>
      <c r="EF115" s="153">
        <f t="shared" si="596"/>
        <v>28960648.049999986</v>
      </c>
      <c r="EG115" s="153">
        <f t="shared" si="596"/>
        <v>28942291.000000007</v>
      </c>
      <c r="EH115" s="153">
        <f t="shared" si="596"/>
        <v>34246813.220000021</v>
      </c>
      <c r="EI115" s="153">
        <f t="shared" si="596"/>
        <v>29575927.319999948</v>
      </c>
      <c r="EJ115" s="153">
        <f>DX115+DY115+DZ115+EA115+EB115+EC115+ED115+EE115+EF115+EG115+EH115+EI115</f>
        <v>353070010.75999993</v>
      </c>
      <c r="EK115" s="153">
        <f t="shared" ref="EK115:EV115" si="597">EK117+EK129+EK132+EK137</f>
        <v>29161049.580000002</v>
      </c>
      <c r="EL115" s="153">
        <f t="shared" si="597"/>
        <v>31560908.919999998</v>
      </c>
      <c r="EM115" s="153">
        <f t="shared" si="597"/>
        <v>30717347.030000005</v>
      </c>
      <c r="EN115" s="153">
        <f t="shared" si="597"/>
        <v>30200890.619999994</v>
      </c>
      <c r="EO115" s="153">
        <f t="shared" si="597"/>
        <v>30037502.210000001</v>
      </c>
      <c r="EP115" s="153">
        <f t="shared" si="597"/>
        <v>30277952.209999997</v>
      </c>
      <c r="EQ115" s="153">
        <f t="shared" si="597"/>
        <v>30075956.050000012</v>
      </c>
      <c r="ER115" s="153">
        <f t="shared" si="597"/>
        <v>30440616.169999994</v>
      </c>
      <c r="ES115" s="153">
        <f t="shared" si="597"/>
        <v>30424073.849999998</v>
      </c>
      <c r="ET115" s="153">
        <f t="shared" si="597"/>
        <v>30503322.420000009</v>
      </c>
      <c r="EU115" s="153">
        <f t="shared" si="597"/>
        <v>43578382.529999994</v>
      </c>
      <c r="EV115" s="153">
        <f t="shared" si="597"/>
        <v>32094122.370000023</v>
      </c>
      <c r="EW115" s="153">
        <f>EK115+EL115+EM115+EN115+EO115+EP115+EQ115+ER115+ES115+ET115+EU115+EV115</f>
        <v>379072123.95999998</v>
      </c>
      <c r="EX115" s="153">
        <f t="shared" ref="EX115:FI115" si="598">EX117+EX129+EX132+EX137</f>
        <v>32061254.550000001</v>
      </c>
      <c r="EY115" s="153">
        <f t="shared" si="598"/>
        <v>34003573.869999997</v>
      </c>
      <c r="EZ115" s="153">
        <f t="shared" si="598"/>
        <v>33445324.090000007</v>
      </c>
      <c r="FA115" s="153">
        <f t="shared" si="598"/>
        <v>34141799.859999992</v>
      </c>
      <c r="FB115" s="153">
        <f t="shared" si="598"/>
        <v>33554731.740000002</v>
      </c>
      <c r="FC115" s="153">
        <f t="shared" si="598"/>
        <v>34736694.609999999</v>
      </c>
      <c r="FD115" s="153">
        <f t="shared" si="598"/>
        <v>33391886.999999993</v>
      </c>
      <c r="FE115" s="153">
        <f t="shared" si="598"/>
        <v>33994921.660000019</v>
      </c>
      <c r="FF115" s="153">
        <f t="shared" si="598"/>
        <v>33574274.859999999</v>
      </c>
      <c r="FG115" s="153">
        <f t="shared" si="598"/>
        <v>33827698.050000027</v>
      </c>
      <c r="FH115" s="153">
        <f t="shared" si="598"/>
        <v>34841429.649999961</v>
      </c>
      <c r="FI115" s="153">
        <f t="shared" si="598"/>
        <v>38033718.45000001</v>
      </c>
      <c r="FJ115" s="153">
        <f>EX115+EY115+EZ115+FA115+FB115+FC115+FD115+FE115+FF115+FG115+FH115+FI115</f>
        <v>409607308.39000005</v>
      </c>
      <c r="FK115" s="153">
        <f t="shared" ref="FK115:FV115" si="599">FK117+FK129+FK132+FK137</f>
        <v>34737104.119999997</v>
      </c>
      <c r="FL115" s="153">
        <f t="shared" si="599"/>
        <v>34973546.93</v>
      </c>
      <c r="FM115" s="153">
        <f t="shared" si="599"/>
        <v>34792144.229999989</v>
      </c>
      <c r="FN115" s="153">
        <f t="shared" si="599"/>
        <v>34720995.330000006</v>
      </c>
      <c r="FO115" s="153">
        <f t="shared" si="599"/>
        <v>34367037.349999994</v>
      </c>
      <c r="FP115" s="153">
        <f t="shared" si="599"/>
        <v>38878038.860000007</v>
      </c>
      <c r="FQ115" s="153">
        <f t="shared" si="599"/>
        <v>34473954.920000002</v>
      </c>
      <c r="FR115" s="153">
        <f t="shared" si="599"/>
        <v>34580456.119999997</v>
      </c>
      <c r="FS115" s="153">
        <f t="shared" si="599"/>
        <v>35849825.829999983</v>
      </c>
      <c r="FT115" s="153">
        <f t="shared" si="599"/>
        <v>34885714.400000036</v>
      </c>
      <c r="FU115" s="153">
        <f t="shared" si="599"/>
        <v>35764009.399999984</v>
      </c>
      <c r="FV115" s="153">
        <f t="shared" si="599"/>
        <v>40788387.029999964</v>
      </c>
      <c r="FW115" s="153">
        <f>FK115+FL115+FM115+FN115+FO115+FP115+FQ115+FR115+FS115+FT115+FU115+FV115</f>
        <v>428811214.51999998</v>
      </c>
      <c r="FX115" s="153">
        <f t="shared" ref="FX115:GF115" si="600">FX117+FX129+FX132+FX137</f>
        <v>35540874.390000001</v>
      </c>
      <c r="FY115" s="153">
        <f t="shared" si="600"/>
        <v>36508128.350000001</v>
      </c>
      <c r="FZ115" s="153">
        <f t="shared" si="600"/>
        <v>36538755.589999989</v>
      </c>
      <c r="GA115" s="153">
        <f t="shared" si="600"/>
        <v>36125205.910000011</v>
      </c>
      <c r="GB115" s="153">
        <f t="shared" si="600"/>
        <v>35735901.480000004</v>
      </c>
      <c r="GC115" s="153">
        <f t="shared" si="600"/>
        <v>41297180.459999993</v>
      </c>
      <c r="GD115" s="153">
        <f t="shared" si="600"/>
        <v>35872115.349999987</v>
      </c>
      <c r="GE115" s="153">
        <f t="shared" si="600"/>
        <v>36047444.750000015</v>
      </c>
      <c r="GF115" s="153">
        <f t="shared" si="600"/>
        <v>36120301.289999969</v>
      </c>
      <c r="GG115" s="153">
        <f>GG117+GG129+GG132+GG137</f>
        <v>36453999.880000025</v>
      </c>
      <c r="GH115" s="153">
        <f>GH117+GH129+GH132+GH137</f>
        <v>37105269.19000002</v>
      </c>
      <c r="GI115" s="153">
        <f>GI117+GI129+GI132+GI137</f>
        <v>38907591.989999972</v>
      </c>
      <c r="GJ115" s="153">
        <f>FY115+FZ115+GA115+GB115+GC115+GD115+GE115+GF115+GH115+GG115+GI115+FX115</f>
        <v>442252768.62999994</v>
      </c>
      <c r="GK115" s="153">
        <f t="shared" ref="GK115:GT115" si="601">GK117+GK129+GK132+GK137</f>
        <v>38262372.730000004</v>
      </c>
      <c r="GL115" s="153">
        <f t="shared" si="601"/>
        <v>36046369.659999996</v>
      </c>
      <c r="GM115" s="153">
        <f t="shared" si="601"/>
        <v>35419685.210000008</v>
      </c>
      <c r="GN115" s="153">
        <f t="shared" si="601"/>
        <v>34939422.839999996</v>
      </c>
      <c r="GO115" s="153">
        <f t="shared" si="601"/>
        <v>34762968.300000004</v>
      </c>
      <c r="GP115" s="153">
        <f t="shared" si="601"/>
        <v>39166908.790000007</v>
      </c>
      <c r="GQ115" s="153">
        <f t="shared" si="601"/>
        <v>35278674.779999971</v>
      </c>
      <c r="GR115" s="153">
        <f t="shared" si="601"/>
        <v>35270986.689999998</v>
      </c>
      <c r="GS115" s="153">
        <f t="shared" si="601"/>
        <v>37166173.820000023</v>
      </c>
      <c r="GT115" s="153">
        <f t="shared" si="601"/>
        <v>35616252.620000005</v>
      </c>
      <c r="GU115" s="153">
        <f>GU117+GU129+GU132+GU137</f>
        <v>33194842.439999986</v>
      </c>
      <c r="GV115" s="153">
        <f>GV117+GV129+GV132+GV137</f>
        <v>41314597.5</v>
      </c>
      <c r="GW115" s="153">
        <f>GK115+GL115+GM115+GN115+GO115+GP115+GQ115+GR115+GS115+GT115+GU115+GV115</f>
        <v>436439255.38000005</v>
      </c>
      <c r="GX115" s="153">
        <f t="shared" ref="GX115:HG115" si="602">GX117+GX129+GX132+GX137</f>
        <v>37002201.739999995</v>
      </c>
      <c r="GY115" s="153">
        <f t="shared" si="602"/>
        <v>35578587.670000002</v>
      </c>
      <c r="GZ115" s="153">
        <f t="shared" si="602"/>
        <v>35028140.68</v>
      </c>
      <c r="HA115" s="153">
        <f t="shared" si="602"/>
        <v>37107379.829999998</v>
      </c>
      <c r="HB115" s="153">
        <f t="shared" si="602"/>
        <v>35637104.540000014</v>
      </c>
      <c r="HC115" s="153">
        <f t="shared" si="602"/>
        <v>41481083.850000001</v>
      </c>
      <c r="HD115" s="153">
        <f t="shared" si="602"/>
        <v>36049499.379999995</v>
      </c>
      <c r="HE115" s="153">
        <f t="shared" si="602"/>
        <v>35661312.219999999</v>
      </c>
      <c r="HF115" s="153">
        <f t="shared" si="602"/>
        <v>36074329.519999966</v>
      </c>
      <c r="HG115" s="153">
        <f t="shared" si="602"/>
        <v>35765908.160000049</v>
      </c>
      <c r="HH115" s="153">
        <f>HH117+HH129+HH132+HH137</f>
        <v>35678326.939999998</v>
      </c>
      <c r="HI115" s="153">
        <f>HI117+HI129+HI132+HI137</f>
        <v>41388199.509999961</v>
      </c>
      <c r="HJ115" s="153">
        <f>GX115+GY115+GZ115+HA115+HB115+HC115+HD115+HE115+HF115+HG115+HH115+HI115</f>
        <v>442452074.03999996</v>
      </c>
      <c r="HK115" s="153">
        <f t="shared" ref="HK115:HT115" si="603">HK117+HK129+HK132+HK137</f>
        <v>36378574.379999995</v>
      </c>
      <c r="HL115" s="153">
        <f t="shared" si="603"/>
        <v>34916140.460000001</v>
      </c>
      <c r="HM115" s="153">
        <f t="shared" si="603"/>
        <v>4684247.219999996</v>
      </c>
      <c r="HN115" s="153">
        <f t="shared" si="603"/>
        <v>66807935.119999997</v>
      </c>
      <c r="HO115" s="153">
        <f t="shared" si="603"/>
        <v>36849600.210000008</v>
      </c>
      <c r="HP115" s="153">
        <f t="shared" si="603"/>
        <v>41673460.809999987</v>
      </c>
      <c r="HQ115" s="153">
        <f t="shared" si="603"/>
        <v>35994414.660000011</v>
      </c>
      <c r="HR115" s="153">
        <f t="shared" si="603"/>
        <v>35620741.819999993</v>
      </c>
      <c r="HS115" s="153">
        <f t="shared" si="603"/>
        <v>35340821.45000001</v>
      </c>
      <c r="HT115" s="153">
        <f t="shared" si="603"/>
        <v>37275342.009999998</v>
      </c>
      <c r="HU115" s="153">
        <f>HU117+HU129+HU132+HU137</f>
        <v>35187431.26000002</v>
      </c>
      <c r="HV115" s="153">
        <f>HV117+HV129+HV132+HV137</f>
        <v>42789111.599999972</v>
      </c>
      <c r="HW115" s="153">
        <f>HK115+HL115+HM115+HN115+HO115+HP115+HQ115+HR115+HS115+HT115+HU115+HV115</f>
        <v>443517820.99999994</v>
      </c>
      <c r="HX115" s="153">
        <f t="shared" ref="HX115:IG115" si="604">HX117+HX129+HX132+HX137</f>
        <v>5001257.6900000004</v>
      </c>
      <c r="HY115" s="153">
        <f t="shared" si="604"/>
        <v>97768850.350000009</v>
      </c>
      <c r="HZ115" s="153">
        <f t="shared" si="604"/>
        <v>5193442.09</v>
      </c>
      <c r="IA115" s="153">
        <f t="shared" si="604"/>
        <v>35814887.179999992</v>
      </c>
      <c r="IB115" s="153">
        <f t="shared" si="604"/>
        <v>35771414.32</v>
      </c>
      <c r="IC115" s="153">
        <f t="shared" si="604"/>
        <v>41656998.24000001</v>
      </c>
      <c r="ID115" s="153">
        <f t="shared" si="604"/>
        <v>35998992.279999994</v>
      </c>
      <c r="IE115" s="153">
        <f t="shared" si="604"/>
        <v>35696067.890000008</v>
      </c>
      <c r="IF115" s="153">
        <f t="shared" si="604"/>
        <v>35675844.629999965</v>
      </c>
      <c r="IG115" s="153">
        <f t="shared" si="604"/>
        <v>35478890.080000035</v>
      </c>
      <c r="IH115" s="153">
        <f>IH117+IH129+IH132+IH137</f>
        <v>35303833.679999992</v>
      </c>
      <c r="II115" s="153">
        <f>II117+II129+II132+II137</f>
        <v>42955581.710000001</v>
      </c>
      <c r="IJ115" s="153">
        <f>HX115+HY115+HZ115+IA115+IB115+IC115+ID115+IE115+IF115+IG115+IH115+II115</f>
        <v>442316060.13999999</v>
      </c>
      <c r="IK115" s="153">
        <f t="shared" ref="IK115:IT115" si="605">IK117+IK129+IK132+IK137</f>
        <v>36117622.969999999</v>
      </c>
      <c r="IL115" s="153">
        <f t="shared" si="605"/>
        <v>36264816.370000005</v>
      </c>
      <c r="IM115" s="153">
        <f t="shared" si="605"/>
        <v>36719121.370000005</v>
      </c>
      <c r="IN115" s="153">
        <f t="shared" si="605"/>
        <v>36371198.159999996</v>
      </c>
      <c r="IO115" s="153">
        <f t="shared" si="605"/>
        <v>35929367.180000015</v>
      </c>
      <c r="IP115" s="153">
        <f t="shared" si="605"/>
        <v>42562008.419999994</v>
      </c>
      <c r="IQ115" s="153">
        <f t="shared" si="605"/>
        <v>36018182.540000007</v>
      </c>
      <c r="IR115" s="153">
        <f t="shared" si="605"/>
        <v>36390819.700000003</v>
      </c>
      <c r="IS115" s="153">
        <f t="shared" si="605"/>
        <v>35991527.640000015</v>
      </c>
      <c r="IT115" s="153">
        <f t="shared" si="605"/>
        <v>35992516.979999982</v>
      </c>
      <c r="IU115" s="153">
        <f>IU117+IU129+IU132+IU137</f>
        <v>35984582.640000008</v>
      </c>
      <c r="IV115" s="153">
        <f>IV117+IV129+IV132+IV137</f>
        <v>42724119.380000018</v>
      </c>
      <c r="IW115" s="153">
        <f>IK115+IL115+IM115+IN115+IO115+IP115+IQ115+IR115+IS115+IT115+IU115+IV115</f>
        <v>447065883.34999996</v>
      </c>
      <c r="IX115" s="153">
        <f t="shared" ref="IX115:JG115" si="606">IX117+IX129+IX132+IX137</f>
        <v>4156289.3200000003</v>
      </c>
      <c r="IY115" s="153">
        <f t="shared" si="606"/>
        <v>69149226.239999995</v>
      </c>
      <c r="IZ115" s="153">
        <f t="shared" si="606"/>
        <v>4591630.400000005</v>
      </c>
      <c r="JA115" s="153">
        <f t="shared" si="606"/>
        <v>68770702.819999993</v>
      </c>
      <c r="JB115" s="153">
        <f t="shared" si="606"/>
        <v>36222299.620000012</v>
      </c>
      <c r="JC115" s="153">
        <f t="shared" si="606"/>
        <v>43349773.429999992</v>
      </c>
      <c r="JD115" s="153">
        <f t="shared" si="606"/>
        <v>36157585.269999988</v>
      </c>
      <c r="JE115" s="153">
        <f t="shared" si="606"/>
        <v>36350207.050000004</v>
      </c>
      <c r="JF115" s="153">
        <f t="shared" si="606"/>
        <v>36392923.899999991</v>
      </c>
      <c r="JG115" s="153">
        <f t="shared" si="606"/>
        <v>59172230.929999977</v>
      </c>
      <c r="JH115" s="153">
        <f>JH117+JH129+JH132+JH137</f>
        <v>37476779.630000032</v>
      </c>
      <c r="JI115" s="153">
        <f>JI117+JI129+JI132+JI137</f>
        <v>45966797.090000011</v>
      </c>
      <c r="JJ115" s="153">
        <f>IX115+IY115+IZ115+JA115+JB115+JC115+JD115+JE115+JF115+JG115+JH115+JI115</f>
        <v>477756445.69999999</v>
      </c>
      <c r="JK115" s="153">
        <f t="shared" ref="JK115:JT115" si="607">JK117+JK129+JK132+JK137</f>
        <v>36530076.920000002</v>
      </c>
      <c r="JL115" s="153">
        <f t="shared" si="607"/>
        <v>38242438.830000006</v>
      </c>
      <c r="JM115" s="153">
        <f t="shared" si="607"/>
        <v>37506926.979999989</v>
      </c>
      <c r="JN115" s="153">
        <f t="shared" si="607"/>
        <v>41922187.740000002</v>
      </c>
      <c r="JO115" s="153">
        <f t="shared" si="607"/>
        <v>39439458.099999994</v>
      </c>
      <c r="JP115" s="153">
        <f t="shared" si="607"/>
        <v>59495920.079999998</v>
      </c>
      <c r="JQ115" s="153">
        <f t="shared" si="607"/>
        <v>52625295.339999996</v>
      </c>
      <c r="JR115" s="153">
        <f t="shared" si="607"/>
        <v>45235265.470000014</v>
      </c>
      <c r="JS115" s="153">
        <f t="shared" si="607"/>
        <v>42093267.100000001</v>
      </c>
      <c r="JT115" s="153">
        <f t="shared" si="607"/>
        <v>43128490.38000001</v>
      </c>
      <c r="JU115" s="153">
        <f>JU117+JU129+JU132+JU137</f>
        <v>37543635.219999984</v>
      </c>
      <c r="JV115" s="153">
        <f>JV117+JV129+JV132+JV137</f>
        <v>45382317.160000011</v>
      </c>
      <c r="JW115" s="236">
        <f>JK115+JL115+JM115+JN115+JO115+JP115+JQ115+JR115+JS115+JT115+JU115+JV115</f>
        <v>519145279.31999999</v>
      </c>
      <c r="JX115" s="236">
        <f t="shared" ref="JX115:KG115" si="608">JX117+JX129+JX132+JX137</f>
        <v>43750235.680000007</v>
      </c>
      <c r="JY115" s="153">
        <f t="shared" si="608"/>
        <v>50502821.919999994</v>
      </c>
      <c r="JZ115" s="153">
        <f t="shared" si="608"/>
        <v>9296916.629999999</v>
      </c>
      <c r="KA115" s="153">
        <f t="shared" si="608"/>
        <v>78450395.769999996</v>
      </c>
      <c r="KB115" s="153">
        <f t="shared" si="608"/>
        <v>44043297.5</v>
      </c>
      <c r="KC115" s="153">
        <f t="shared" si="608"/>
        <v>57550738.089999981</v>
      </c>
      <c r="KD115" s="153">
        <f t="shared" si="608"/>
        <v>43981160.269999996</v>
      </c>
      <c r="KE115" s="153">
        <f t="shared" si="608"/>
        <v>45231861.789999977</v>
      </c>
      <c r="KF115" s="153">
        <f t="shared" si="608"/>
        <v>47145439.920000054</v>
      </c>
      <c r="KG115" s="153">
        <f t="shared" si="608"/>
        <v>39166781.75999999</v>
      </c>
      <c r="KH115" s="153">
        <f>KH117+KH129+KH132+KH137</f>
        <v>39194035.819999985</v>
      </c>
      <c r="KI115" s="153">
        <f>KI117+KI129+KI132+KI137</f>
        <v>57993357.609999985</v>
      </c>
      <c r="KJ115" s="236">
        <f>JX115+JY115+JZ115+KA115+KB115+KC115+KD115+KE115+KF115+KG115+KH115+KI115</f>
        <v>556307042.75999999</v>
      </c>
      <c r="KK115" s="236">
        <f t="shared" ref="KK115:KT115" si="609">KK117+KK129+KK132+KK137</f>
        <v>44904223.859999992</v>
      </c>
      <c r="KL115" s="153">
        <f t="shared" si="609"/>
        <v>53093015.320000008</v>
      </c>
      <c r="KM115" s="153">
        <f t="shared" si="609"/>
        <v>45954803.739999995</v>
      </c>
      <c r="KN115" s="153">
        <f t="shared" si="609"/>
        <v>46422160.45000001</v>
      </c>
      <c r="KO115" s="153">
        <f t="shared" si="609"/>
        <v>44256611.629999995</v>
      </c>
      <c r="KP115" s="153">
        <f t="shared" si="609"/>
        <v>62184479.75999999</v>
      </c>
      <c r="KQ115" s="153">
        <f t="shared" si="609"/>
        <v>48785041.420000017</v>
      </c>
      <c r="KR115" s="153">
        <f t="shared" si="609"/>
        <v>49176645.330000021</v>
      </c>
      <c r="KS115" s="153">
        <f t="shared" si="609"/>
        <v>50681044.690000005</v>
      </c>
      <c r="KT115" s="153">
        <f t="shared" si="609"/>
        <v>47627106.119999953</v>
      </c>
      <c r="KU115" s="153">
        <f>KU117+KU129+KU132+KU137</f>
        <v>47588556.410000026</v>
      </c>
      <c r="KV115" s="153">
        <f>KV117+KV129+KV132+KV137</f>
        <v>55473565.099999994</v>
      </c>
      <c r="KW115" s="236">
        <f>KK115+KL115+KM115+KN115+KO115+KP115+KQ115+KR115+KS115+KT115+KU115+KV115</f>
        <v>596147253.83000004</v>
      </c>
      <c r="KX115" s="236">
        <f>KX117+KX129+KX132+KX137</f>
        <v>43203450.209999993</v>
      </c>
      <c r="KY115" s="153">
        <f t="shared" ref="KY115:LG115" si="610">KY117+KY129+KY132+KY137</f>
        <v>41848933.029999994</v>
      </c>
      <c r="KZ115" s="153">
        <f t="shared" si="610"/>
        <v>42001068.100000016</v>
      </c>
      <c r="LA115" s="153">
        <f t="shared" si="610"/>
        <v>84874475.959999993</v>
      </c>
      <c r="LB115" s="153">
        <f t="shared" si="610"/>
        <v>53190072.280000009</v>
      </c>
      <c r="LC115" s="153">
        <f t="shared" si="610"/>
        <v>173588375.56999999</v>
      </c>
      <c r="LD115" s="153">
        <f t="shared" si="610"/>
        <v>51666898.179999992</v>
      </c>
      <c r="LE115" s="153">
        <f t="shared" si="610"/>
        <v>43320517.910000011</v>
      </c>
      <c r="LF115" s="153">
        <f t="shared" si="610"/>
        <v>41683554.159999989</v>
      </c>
      <c r="LG115" s="153">
        <f t="shared" si="610"/>
        <v>41708935.789999977</v>
      </c>
      <c r="LH115" s="153">
        <f>LH117+LH129+LH132+LH137</f>
        <v>44908377.080000021</v>
      </c>
      <c r="LI115" s="153">
        <f>LI117+LI129+LI132+LI137</f>
        <v>55354917.960000008</v>
      </c>
      <c r="LJ115" s="236">
        <f>KX115+KY115+KZ115+LA115+LB115+LC115+LD115+LE115+LF115+LG115+LH115+LI115</f>
        <v>717349576.23000002</v>
      </c>
      <c r="LK115" s="236">
        <f>LK117+LK129+LK132+LK137</f>
        <v>44124783.410000011</v>
      </c>
      <c r="LL115" s="153">
        <f t="shared" ref="LL115:LT115" si="611">LL117+LL129+LL132+LL137</f>
        <v>47963629.849999994</v>
      </c>
      <c r="LM115" s="153">
        <f t="shared" si="611"/>
        <v>46370808.269999996</v>
      </c>
      <c r="LN115" s="153">
        <f t="shared" si="611"/>
        <v>4978137.520000007</v>
      </c>
      <c r="LO115" s="153">
        <f t="shared" si="611"/>
        <v>87382963.020000011</v>
      </c>
      <c r="LP115" s="153">
        <f t="shared" si="611"/>
        <v>54820144.599999994</v>
      </c>
      <c r="LQ115" s="153">
        <f t="shared" si="611"/>
        <v>46405343.570000023</v>
      </c>
      <c r="LR115" s="153">
        <f t="shared" si="611"/>
        <v>134888642.04999995</v>
      </c>
      <c r="LS115" s="153">
        <f t="shared" si="611"/>
        <v>46458901.470000029</v>
      </c>
      <c r="LT115" s="153">
        <f t="shared" si="611"/>
        <v>46407601.709999979</v>
      </c>
      <c r="LU115" s="153">
        <f>LU117+LU129+LU132+LU137</f>
        <v>59902822.959999993</v>
      </c>
      <c r="LV115" s="153">
        <f>LV117+LV129+LV132+LV137</f>
        <v>185791482.63000005</v>
      </c>
      <c r="LW115" s="236">
        <f>LK115+LL115+LM115+LN115+LO115+LP115+LQ115+LR115+LS115+LT115+LU115+LV115</f>
        <v>805495261.06000018</v>
      </c>
      <c r="LX115" s="236">
        <f>LX117+LX129+LX132+LX137</f>
        <v>46586904.510000005</v>
      </c>
      <c r="LY115" s="153">
        <f t="shared" ref="LY115:MG115" si="612">LY117+LY129+LY132+LY137</f>
        <v>51503996.149999991</v>
      </c>
      <c r="LZ115" s="153">
        <f t="shared" si="612"/>
        <v>0</v>
      </c>
      <c r="MA115" s="153">
        <f t="shared" si="612"/>
        <v>0</v>
      </c>
      <c r="MB115" s="153">
        <f t="shared" si="612"/>
        <v>0</v>
      </c>
      <c r="MC115" s="153">
        <f t="shared" si="612"/>
        <v>0</v>
      </c>
      <c r="MD115" s="153">
        <f t="shared" si="612"/>
        <v>0</v>
      </c>
      <c r="ME115" s="153">
        <f t="shared" si="612"/>
        <v>0</v>
      </c>
      <c r="MF115" s="153">
        <f t="shared" si="612"/>
        <v>0</v>
      </c>
      <c r="MG115" s="153">
        <f t="shared" si="612"/>
        <v>0</v>
      </c>
      <c r="MH115" s="153">
        <f>MH117+MH129+MH132+MH137</f>
        <v>0</v>
      </c>
      <c r="MI115" s="153">
        <f>MI117+MI129+MI132+MI137</f>
        <v>0</v>
      </c>
      <c r="MJ115" s="202">
        <f>LX115+LY115+LZ115+MA115+MB115+MC115+MD115+ME115+MF115+MG115+MH115+MI115</f>
        <v>98090900.659999996</v>
      </c>
    </row>
    <row r="116" spans="1:348" x14ac:dyDescent="0.2">
      <c r="A116" s="33"/>
      <c r="B116" s="34"/>
      <c r="C116" s="35" t="s">
        <v>68</v>
      </c>
      <c r="D116" s="35" t="s">
        <v>68</v>
      </c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  <c r="BM116" s="150"/>
      <c r="BN116" s="150"/>
      <c r="BO116" s="150"/>
      <c r="BP116" s="150"/>
      <c r="BQ116" s="150"/>
      <c r="BR116" s="150"/>
      <c r="BS116" s="150"/>
      <c r="BT116" s="150"/>
      <c r="BU116" s="150"/>
      <c r="BV116" s="150"/>
      <c r="BW116" s="150"/>
      <c r="BX116" s="150"/>
      <c r="BY116" s="150"/>
      <c r="BZ116" s="150"/>
      <c r="CA116" s="150"/>
      <c r="CB116" s="150"/>
      <c r="CC116" s="150"/>
      <c r="CD116" s="150"/>
      <c r="CE116" s="150"/>
      <c r="CF116" s="150"/>
      <c r="CG116" s="150"/>
      <c r="CH116" s="150"/>
      <c r="CI116" s="150"/>
      <c r="CJ116" s="150"/>
      <c r="CK116" s="150"/>
      <c r="CL116" s="150"/>
      <c r="CM116" s="150"/>
      <c r="CN116" s="150"/>
      <c r="CO116" s="150"/>
      <c r="CP116" s="150"/>
      <c r="CQ116" s="150"/>
      <c r="CR116" s="150"/>
      <c r="CS116" s="150"/>
      <c r="CT116" s="150"/>
      <c r="CU116" s="150"/>
      <c r="CV116" s="150"/>
      <c r="CW116" s="150"/>
      <c r="CX116" s="150"/>
      <c r="CY116" s="150"/>
      <c r="CZ116" s="150"/>
      <c r="DA116" s="150"/>
      <c r="DB116" s="150"/>
      <c r="DC116" s="150"/>
      <c r="DD116" s="150"/>
      <c r="DE116" s="150"/>
      <c r="DF116" s="150"/>
      <c r="DG116" s="150"/>
      <c r="DH116" s="150"/>
      <c r="DI116" s="150"/>
      <c r="DJ116" s="150"/>
      <c r="DK116" s="150"/>
      <c r="DL116" s="150"/>
      <c r="DM116" s="150"/>
      <c r="DN116" s="150"/>
      <c r="DO116" s="150"/>
      <c r="DP116" s="150"/>
      <c r="DQ116" s="150"/>
      <c r="DR116" s="150"/>
      <c r="DS116" s="150"/>
      <c r="DT116" s="150"/>
      <c r="DU116" s="150"/>
      <c r="DV116" s="150"/>
      <c r="DW116" s="150"/>
      <c r="DX116" s="150"/>
      <c r="DY116" s="150"/>
      <c r="DZ116" s="150"/>
      <c r="EA116" s="150"/>
      <c r="EB116" s="150"/>
      <c r="EC116" s="150"/>
      <c r="ED116" s="150"/>
      <c r="EE116" s="150"/>
      <c r="EF116" s="150"/>
      <c r="EG116" s="150"/>
      <c r="EH116" s="150"/>
      <c r="EI116" s="150"/>
      <c r="EJ116" s="150"/>
      <c r="EK116" s="150"/>
      <c r="EL116" s="150"/>
      <c r="EM116" s="150"/>
      <c r="EN116" s="150"/>
      <c r="EO116" s="150"/>
      <c r="EP116" s="150"/>
      <c r="EQ116" s="150"/>
      <c r="ER116" s="150"/>
      <c r="ES116" s="150"/>
      <c r="ET116" s="150"/>
      <c r="EU116" s="150"/>
      <c r="EV116" s="150"/>
      <c r="EW116" s="150"/>
      <c r="EX116" s="150"/>
      <c r="EY116" s="150"/>
      <c r="EZ116" s="150"/>
      <c r="FA116" s="150"/>
      <c r="FB116" s="150"/>
      <c r="FC116" s="150"/>
      <c r="FD116" s="150"/>
      <c r="FE116" s="150"/>
      <c r="FF116" s="150"/>
      <c r="FG116" s="150"/>
      <c r="FH116" s="150"/>
      <c r="FI116" s="150"/>
      <c r="FJ116" s="150"/>
      <c r="FK116" s="150"/>
      <c r="FL116" s="150"/>
      <c r="FM116" s="150"/>
      <c r="FN116" s="150"/>
      <c r="FO116" s="150"/>
      <c r="FP116" s="150"/>
      <c r="FQ116" s="150"/>
      <c r="FR116" s="150"/>
      <c r="FS116" s="150"/>
      <c r="FT116" s="150"/>
      <c r="FU116" s="150"/>
      <c r="FV116" s="150"/>
      <c r="FW116" s="150"/>
      <c r="FX116" s="150"/>
      <c r="FY116" s="150"/>
      <c r="FZ116" s="150"/>
      <c r="GA116" s="150"/>
      <c r="GB116" s="150"/>
      <c r="GC116" s="150"/>
      <c r="GD116" s="150"/>
      <c r="GE116" s="150"/>
      <c r="GF116" s="150"/>
      <c r="GG116" s="150"/>
      <c r="GH116" s="150"/>
      <c r="GI116" s="150"/>
      <c r="GJ116" s="150"/>
      <c r="GK116" s="150"/>
      <c r="GL116" s="150"/>
      <c r="GM116" s="150"/>
      <c r="GN116" s="150"/>
      <c r="GO116" s="150"/>
      <c r="GP116" s="150"/>
      <c r="GQ116" s="150"/>
      <c r="GR116" s="150"/>
      <c r="GS116" s="150"/>
      <c r="GT116" s="150"/>
      <c r="GU116" s="150"/>
      <c r="GV116" s="150"/>
      <c r="GW116" s="150"/>
      <c r="GX116" s="150"/>
      <c r="GY116" s="150"/>
      <c r="GZ116" s="150"/>
      <c r="HA116" s="150"/>
      <c r="HB116" s="150"/>
      <c r="HC116" s="150"/>
      <c r="HD116" s="150"/>
      <c r="HE116" s="150"/>
      <c r="HF116" s="150"/>
      <c r="HG116" s="150"/>
      <c r="HH116" s="150"/>
      <c r="HI116" s="150"/>
      <c r="HJ116" s="150"/>
      <c r="HK116" s="150"/>
      <c r="HL116" s="150"/>
      <c r="HM116" s="150"/>
      <c r="HN116" s="150"/>
      <c r="HO116" s="150"/>
      <c r="HP116" s="150"/>
      <c r="HQ116" s="150"/>
      <c r="HR116" s="150"/>
      <c r="HS116" s="150"/>
      <c r="HT116" s="150"/>
      <c r="HU116" s="150"/>
      <c r="HV116" s="150"/>
      <c r="HW116" s="150"/>
      <c r="HX116" s="150"/>
      <c r="HY116" s="150"/>
      <c r="HZ116" s="150"/>
      <c r="IA116" s="150"/>
      <c r="IB116" s="150"/>
      <c r="IC116" s="150"/>
      <c r="ID116" s="150"/>
      <c r="IE116" s="150"/>
      <c r="IF116" s="150"/>
      <c r="IG116" s="150"/>
      <c r="IH116" s="150"/>
      <c r="II116" s="150"/>
      <c r="IJ116" s="150"/>
      <c r="IK116" s="150"/>
      <c r="IL116" s="150"/>
      <c r="IM116" s="150"/>
      <c r="IN116" s="150"/>
      <c r="IO116" s="150"/>
      <c r="IP116" s="150"/>
      <c r="IQ116" s="150"/>
      <c r="IR116" s="150"/>
      <c r="IS116" s="150"/>
      <c r="IT116" s="150"/>
      <c r="IU116" s="150"/>
      <c r="IV116" s="150"/>
      <c r="IW116" s="150"/>
      <c r="IX116" s="150"/>
      <c r="IY116" s="150"/>
      <c r="IZ116" s="150"/>
      <c r="JA116" s="150"/>
      <c r="JB116" s="150"/>
      <c r="JC116" s="150"/>
      <c r="JD116" s="150"/>
      <c r="JE116" s="150"/>
      <c r="JF116" s="150"/>
      <c r="JG116" s="150"/>
      <c r="JH116" s="150"/>
      <c r="JI116" s="150"/>
      <c r="JJ116" s="150"/>
      <c r="JK116" s="150"/>
      <c r="JL116" s="150"/>
      <c r="JM116" s="150"/>
      <c r="JN116" s="150"/>
      <c r="JO116" s="150"/>
      <c r="JP116" s="150"/>
      <c r="JQ116" s="150"/>
      <c r="JR116" s="150"/>
      <c r="JS116" s="150"/>
      <c r="JT116" s="150"/>
      <c r="JU116" s="150"/>
      <c r="JV116" s="150"/>
      <c r="JW116" s="234"/>
      <c r="JX116" s="234"/>
      <c r="JY116" s="150"/>
      <c r="JZ116" s="150"/>
      <c r="KA116" s="150"/>
      <c r="KB116" s="150"/>
      <c r="KC116" s="150"/>
      <c r="KD116" s="150"/>
      <c r="KE116" s="150"/>
      <c r="KF116" s="150"/>
      <c r="KG116" s="150"/>
      <c r="KH116" s="150"/>
      <c r="KI116" s="150"/>
      <c r="KJ116" s="234"/>
      <c r="KK116" s="234"/>
      <c r="KL116" s="150"/>
      <c r="KM116" s="150"/>
      <c r="KN116" s="150"/>
      <c r="KO116" s="150"/>
      <c r="KP116" s="150"/>
      <c r="KQ116" s="150"/>
      <c r="KR116" s="150"/>
      <c r="KS116" s="150"/>
      <c r="KT116" s="150"/>
      <c r="KU116" s="150"/>
      <c r="KV116" s="150"/>
      <c r="KW116" s="234"/>
      <c r="KX116" s="234"/>
      <c r="KY116" s="150"/>
      <c r="KZ116" s="150"/>
      <c r="LA116" s="150"/>
      <c r="LB116" s="150"/>
      <c r="LC116" s="150"/>
      <c r="LD116" s="150"/>
      <c r="LE116" s="150"/>
      <c r="LF116" s="150"/>
      <c r="LG116" s="150"/>
      <c r="LH116" s="150"/>
      <c r="LI116" s="150"/>
      <c r="LJ116" s="234"/>
      <c r="LK116" s="234"/>
      <c r="LL116" s="150"/>
      <c r="LM116" s="150"/>
      <c r="LN116" s="150"/>
      <c r="LO116" s="150"/>
      <c r="LP116" s="150"/>
      <c r="LQ116" s="150"/>
      <c r="LR116" s="150"/>
      <c r="LS116" s="150"/>
      <c r="LT116" s="150"/>
      <c r="LU116" s="150"/>
      <c r="LV116" s="150"/>
      <c r="LW116" s="234"/>
      <c r="LX116" s="234"/>
      <c r="LY116" s="150"/>
      <c r="LZ116" s="150"/>
      <c r="MA116" s="150"/>
      <c r="MB116" s="150"/>
      <c r="MC116" s="150"/>
      <c r="MD116" s="150"/>
      <c r="ME116" s="150"/>
      <c r="MF116" s="150"/>
      <c r="MG116" s="150"/>
      <c r="MH116" s="150"/>
      <c r="MI116" s="150"/>
      <c r="MJ116" s="200"/>
    </row>
    <row r="117" spans="1:348" ht="15.75" x14ac:dyDescent="0.25">
      <c r="A117" s="75">
        <v>7400</v>
      </c>
      <c r="B117" s="76"/>
      <c r="C117" s="77" t="s">
        <v>335</v>
      </c>
      <c r="D117" s="77" t="s">
        <v>286</v>
      </c>
      <c r="E117" s="154">
        <f t="shared" ref="E117:M117" si="613">E119+E120</f>
        <v>0</v>
      </c>
      <c r="F117" s="154">
        <f t="shared" si="613"/>
        <v>4676606.5765314642</v>
      </c>
      <c r="G117" s="154">
        <f t="shared" si="613"/>
        <v>5703622.0998163922</v>
      </c>
      <c r="H117" s="154">
        <v>4888428.476047405</v>
      </c>
      <c r="I117" s="154">
        <f t="shared" si="613"/>
        <v>5302649.8080454022</v>
      </c>
      <c r="J117" s="154">
        <f t="shared" si="613"/>
        <v>6922646.4697045572</v>
      </c>
      <c r="K117" s="154">
        <f t="shared" si="613"/>
        <v>783950.92638958432</v>
      </c>
      <c r="L117" s="154">
        <f t="shared" si="613"/>
        <v>710244.53346686705</v>
      </c>
      <c r="M117" s="154">
        <f t="shared" si="613"/>
        <v>733738.10716074111</v>
      </c>
      <c r="N117" s="154">
        <f t="shared" ref="N117:V117" si="614">N119+N120</f>
        <v>726235.18611250212</v>
      </c>
      <c r="O117" s="154">
        <f t="shared" si="614"/>
        <v>314066.93373393425</v>
      </c>
      <c r="P117" s="154">
        <f t="shared" si="614"/>
        <v>1117659.8230679352</v>
      </c>
      <c r="Q117" s="154">
        <f t="shared" si="614"/>
        <v>704227.17409447511</v>
      </c>
      <c r="R117" s="154">
        <f t="shared" si="614"/>
        <v>780600.06676681701</v>
      </c>
      <c r="S117" s="154">
        <f t="shared" si="614"/>
        <v>709735.4364880654</v>
      </c>
      <c r="T117" s="154">
        <f t="shared" si="614"/>
        <v>707306.79352361884</v>
      </c>
      <c r="U117" s="154">
        <f t="shared" si="614"/>
        <v>743965.94892338512</v>
      </c>
      <c r="V117" s="154">
        <f t="shared" si="614"/>
        <v>780403.93924219673</v>
      </c>
      <c r="W117" s="154">
        <f t="shared" ref="W117:W124" si="615">K117+L117+M117+N117+O117+P117+Q117+R117+S117+T117+U117+V117</f>
        <v>8812134.8689701222</v>
      </c>
      <c r="X117" s="154">
        <f t="shared" ref="X117:AI117" si="616">X119+X120</f>
        <v>679356.53480220342</v>
      </c>
      <c r="Y117" s="154">
        <f t="shared" si="616"/>
        <v>718035.38641295279</v>
      </c>
      <c r="Z117" s="154">
        <f t="shared" si="616"/>
        <v>703425.97229177097</v>
      </c>
      <c r="AA117" s="154">
        <f t="shared" si="616"/>
        <v>722421.13169754634</v>
      </c>
      <c r="AB117" s="154">
        <f t="shared" si="616"/>
        <v>697846.77015523298</v>
      </c>
      <c r="AC117" s="154">
        <f t="shared" si="616"/>
        <v>695889.66783508589</v>
      </c>
      <c r="AD117" s="154">
        <f t="shared" si="616"/>
        <v>677236.68836588215</v>
      </c>
      <c r="AE117" s="154">
        <f t="shared" si="616"/>
        <v>648614.5885494909</v>
      </c>
      <c r="AF117" s="154">
        <f t="shared" si="616"/>
        <v>675121.01485561673</v>
      </c>
      <c r="AG117" s="154">
        <f t="shared" si="616"/>
        <v>238557.83675513271</v>
      </c>
      <c r="AH117" s="154">
        <f t="shared" si="616"/>
        <v>1235774.4950759471</v>
      </c>
      <c r="AI117" s="154">
        <f t="shared" si="616"/>
        <v>562706.55983975972</v>
      </c>
      <c r="AJ117" s="154">
        <f t="shared" ref="AJ117:AJ124" si="617">X117+Y117+Z117+AA117+AB117+AC117+AD117+AE117+AF117+AG117+AH117+AI117</f>
        <v>8254986.6466366211</v>
      </c>
      <c r="AK117" s="154">
        <f t="shared" ref="AK117:AP117" si="618">AK119+AK120</f>
        <v>713779.00183608755</v>
      </c>
      <c r="AL117" s="154">
        <f t="shared" si="618"/>
        <v>739325.6551493908</v>
      </c>
      <c r="AM117" s="154">
        <f t="shared" si="618"/>
        <v>744333.16641629115</v>
      </c>
      <c r="AN117" s="154">
        <f t="shared" si="618"/>
        <v>671953.76397930225</v>
      </c>
      <c r="AO117" s="154">
        <f t="shared" si="618"/>
        <v>578539.51343682176</v>
      </c>
      <c r="AP117" s="154">
        <f t="shared" si="618"/>
        <v>608667.16741779342</v>
      </c>
      <c r="AQ117" s="154">
        <f t="shared" ref="AQ117:AV117" si="619">AQ119+AQ120</f>
        <v>596540.64429978305</v>
      </c>
      <c r="AR117" s="154">
        <f t="shared" si="619"/>
        <v>596745.98827407788</v>
      </c>
      <c r="AS117" s="154">
        <f t="shared" si="619"/>
        <v>589009.0875479884</v>
      </c>
      <c r="AT117" s="154">
        <f t="shared" si="619"/>
        <v>572235.01852779218</v>
      </c>
      <c r="AU117" s="154">
        <f t="shared" si="619"/>
        <v>547494.86750959745</v>
      </c>
      <c r="AV117" s="154">
        <f t="shared" si="619"/>
        <v>695006.57127357728</v>
      </c>
      <c r="AW117" s="154">
        <f t="shared" ref="AW117:AW124" si="620">AK117+AL117+AM117+AN117+AO117+AP117+AQ117+AR117+AS117+AT117+AU117+AV117</f>
        <v>7653630.4456685027</v>
      </c>
      <c r="AX117" s="154">
        <f t="shared" ref="AX117:BI117" si="621">AX119+AX120+AX121+AX122</f>
        <v>1288420.261475547</v>
      </c>
      <c r="AY117" s="154">
        <f t="shared" si="621"/>
        <v>1435810.7793773995</v>
      </c>
      <c r="AZ117" s="154">
        <f t="shared" si="621"/>
        <v>1364179.0141462195</v>
      </c>
      <c r="BA117" s="154">
        <f t="shared" si="621"/>
        <v>1272731.4780086798</v>
      </c>
      <c r="BB117" s="154">
        <f t="shared" si="621"/>
        <v>1242344.7224169588</v>
      </c>
      <c r="BC117" s="154">
        <f t="shared" si="621"/>
        <v>1309574.1225171094</v>
      </c>
      <c r="BD117" s="154">
        <f t="shared" si="621"/>
        <v>1278198.332123185</v>
      </c>
      <c r="BE117" s="154">
        <f t="shared" si="621"/>
        <v>1303762.1778918372</v>
      </c>
      <c r="BF117" s="154">
        <f t="shared" si="621"/>
        <v>1285506.6782256723</v>
      </c>
      <c r="BG117" s="154">
        <f t="shared" si="621"/>
        <v>1263144.7170756136</v>
      </c>
      <c r="BH117" s="154">
        <f t="shared" si="621"/>
        <v>1300432.141003171</v>
      </c>
      <c r="BI117" s="154">
        <f t="shared" si="621"/>
        <v>1247948.4448339166</v>
      </c>
      <c r="BJ117" s="154">
        <f t="shared" ref="BJ117:BJ124" si="622">AX117+AY117+AZ117+BA117+BB117+BC117+BD117+BE117+BF117+BG117+BH117+BI117</f>
        <v>15592052.869095311</v>
      </c>
      <c r="BK117" s="154">
        <f t="shared" ref="BK117:BV117" si="623">BK119+BK120+BK121+BK122</f>
        <v>1316843.0145217828</v>
      </c>
      <c r="BL117" s="154">
        <f t="shared" si="623"/>
        <v>1504689.1990485732</v>
      </c>
      <c r="BM117" s="154">
        <f t="shared" si="623"/>
        <v>1359555.0095142713</v>
      </c>
      <c r="BN117" s="154">
        <f t="shared" si="623"/>
        <v>1303630.8687197464</v>
      </c>
      <c r="BO117" s="154">
        <f t="shared" si="623"/>
        <v>1289286.3551577372</v>
      </c>
      <c r="BP117" s="154">
        <f t="shared" si="623"/>
        <v>1331006.2631029882</v>
      </c>
      <c r="BQ117" s="154">
        <f t="shared" si="623"/>
        <v>1300305.7429060251</v>
      </c>
      <c r="BR117" s="154">
        <f t="shared" si="623"/>
        <v>1298914.9688282427</v>
      </c>
      <c r="BS117" s="154">
        <f t="shared" si="623"/>
        <v>1328108.6005257883</v>
      </c>
      <c r="BT117" s="154">
        <f t="shared" si="623"/>
        <v>1340632.9394508437</v>
      </c>
      <c r="BU117" s="154">
        <f t="shared" si="623"/>
        <v>1323082.281213487</v>
      </c>
      <c r="BV117" s="154">
        <f t="shared" si="623"/>
        <v>3390951.6759722903</v>
      </c>
      <c r="BW117" s="154">
        <f t="shared" ref="BW117:BW124" si="624">BK117+BL117+BM117+BN117+BO117+BP117+BQ117+BR117+BS117+BT117+BU117+BV117</f>
        <v>18087006.918961775</v>
      </c>
      <c r="BX117" s="154">
        <f t="shared" ref="BX117:CI117" si="625">BX119+BX120+BX121+BX122+BX123+BX124</f>
        <v>1316125.193748957</v>
      </c>
      <c r="BY117" s="154">
        <f t="shared" si="625"/>
        <v>1446309.4048990151</v>
      </c>
      <c r="BZ117" s="154">
        <f t="shared" si="625"/>
        <v>1446955.4419963276</v>
      </c>
      <c r="CA117" s="154">
        <f t="shared" si="625"/>
        <v>1398099.5943498588</v>
      </c>
      <c r="CB117" s="154">
        <f t="shared" si="625"/>
        <v>1386847.8535302957</v>
      </c>
      <c r="CC117" s="154">
        <f t="shared" si="625"/>
        <v>1406110.7086880316</v>
      </c>
      <c r="CD117" s="154">
        <f t="shared" si="625"/>
        <v>1405281.5789100314</v>
      </c>
      <c r="CE117" s="154">
        <f t="shared" si="625"/>
        <v>1431337.6660824583</v>
      </c>
      <c r="CF117" s="154">
        <f t="shared" si="625"/>
        <v>1412773.6077032206</v>
      </c>
      <c r="CG117" s="154">
        <f t="shared" si="625"/>
        <v>1384497.3622517111</v>
      </c>
      <c r="CH117" s="154">
        <f t="shared" si="625"/>
        <v>2348738.1735102665</v>
      </c>
      <c r="CI117" s="154">
        <f t="shared" si="625"/>
        <v>1296237.527499581</v>
      </c>
      <c r="CJ117" s="154">
        <f t="shared" ref="CJ117:CJ124" si="626">BX117+BY117+BZ117+CA117+CB117+CC117+CD117+CE117+CF117+CG117+CH117+CI117</f>
        <v>17679314.113169756</v>
      </c>
      <c r="CK117" s="154">
        <f t="shared" ref="CK117:CV117" si="627">CK119+CK120+CK121+CK122+CK123+CK124</f>
        <v>1353538.6280671009</v>
      </c>
      <c r="CL117" s="154">
        <f t="shared" si="627"/>
        <v>1401678.6654982474</v>
      </c>
      <c r="CM117" s="154">
        <f t="shared" si="627"/>
        <v>1416036.6341595727</v>
      </c>
      <c r="CN117" s="154">
        <f t="shared" si="627"/>
        <v>1393507.8269487566</v>
      </c>
      <c r="CO117" s="154">
        <f t="shared" si="627"/>
        <v>1358412.6189283927</v>
      </c>
      <c r="CP117" s="154">
        <f t="shared" si="627"/>
        <v>1372646.469704557</v>
      </c>
      <c r="CQ117" s="154">
        <f t="shared" si="627"/>
        <v>1373608.300408947</v>
      </c>
      <c r="CR117" s="154">
        <f t="shared" si="627"/>
        <v>1399394.9257219164</v>
      </c>
      <c r="CS117" s="154">
        <f t="shared" si="627"/>
        <v>1440297.9469203807</v>
      </c>
      <c r="CT117" s="154">
        <f t="shared" si="627"/>
        <v>1401139.20881322</v>
      </c>
      <c r="CU117" s="154">
        <f t="shared" si="627"/>
        <v>1414025.2044733765</v>
      </c>
      <c r="CV117" s="154">
        <f t="shared" si="627"/>
        <v>1422420.9372809217</v>
      </c>
      <c r="CW117" s="154">
        <f t="shared" ref="CW117:CW124" si="628">CK117+CL117+CM117+CN117+CO117+CP117+CQ117+CR117+CS117+CT117+CU117+CV117</f>
        <v>16746707.366925387</v>
      </c>
      <c r="CX117" s="154">
        <f t="shared" ref="CX117:DI117" si="629">CX119+CX120+CX121+CX122+CX123+CX124</f>
        <v>1446121.8214404942</v>
      </c>
      <c r="CY117" s="154">
        <f t="shared" si="629"/>
        <v>1487747.9962860961</v>
      </c>
      <c r="CZ117" s="154">
        <f t="shared" si="629"/>
        <v>1504312.1668335837</v>
      </c>
      <c r="DA117" s="154">
        <f t="shared" si="629"/>
        <v>1515360.7281755968</v>
      </c>
      <c r="DB117" s="154">
        <f t="shared" si="629"/>
        <v>1488513.5094725422</v>
      </c>
      <c r="DC117" s="154">
        <f t="shared" si="629"/>
        <v>1500960.3424303122</v>
      </c>
      <c r="DD117" s="154">
        <f t="shared" si="629"/>
        <v>1499398.5650141877</v>
      </c>
      <c r="DE117" s="154">
        <f t="shared" si="629"/>
        <v>1536770.6251460528</v>
      </c>
      <c r="DF117" s="154">
        <f t="shared" si="629"/>
        <v>1594736.4527624771</v>
      </c>
      <c r="DG117" s="154">
        <f t="shared" si="629"/>
        <v>1563847.8774411618</v>
      </c>
      <c r="DH117" s="154">
        <f t="shared" si="629"/>
        <v>1555244.8709731265</v>
      </c>
      <c r="DI117" s="154">
        <f t="shared" si="629"/>
        <v>1564152.2682774162</v>
      </c>
      <c r="DJ117" s="154">
        <f t="shared" ref="DJ117:DJ124" si="630">CX117+CY117+CZ117+DA117+DB117+DC117+DD117+DE117+DF117+DG117+DH117+DI117</f>
        <v>18257167.224253051</v>
      </c>
      <c r="DK117" s="154">
        <f t="shared" ref="DK117:DV117" si="631">DK119+DK120+DK121+DK122+DK123+DK124</f>
        <v>1568344.5499916542</v>
      </c>
      <c r="DL117" s="154">
        <f t="shared" si="631"/>
        <v>1663818.5599649476</v>
      </c>
      <c r="DM117" s="154">
        <f t="shared" si="631"/>
        <v>1656396.2680687702</v>
      </c>
      <c r="DN117" s="154">
        <f t="shared" si="631"/>
        <v>1648034.3175596728</v>
      </c>
      <c r="DO117" s="154">
        <f t="shared" si="631"/>
        <v>1604226.9043148058</v>
      </c>
      <c r="DP117" s="154">
        <f t="shared" si="631"/>
        <v>1643675.2893924222</v>
      </c>
      <c r="DQ117" s="154">
        <f t="shared" si="631"/>
        <v>1624803.044274745</v>
      </c>
      <c r="DR117" s="154">
        <f t="shared" si="631"/>
        <v>1657247.2285094315</v>
      </c>
      <c r="DS117" s="154">
        <f t="shared" si="631"/>
        <v>1700843.3244450011</v>
      </c>
      <c r="DT117" s="154">
        <f t="shared" si="631"/>
        <v>1675520.8761892836</v>
      </c>
      <c r="DU117" s="154">
        <f t="shared" si="631"/>
        <v>1635765.0696461364</v>
      </c>
      <c r="DV117" s="154">
        <f t="shared" si="631"/>
        <v>1668495.5836671682</v>
      </c>
      <c r="DW117" s="154">
        <f t="shared" ref="DW117:DW124" si="632">DK117+DL117+DM117+DN117+DO117+DP117+DQ117+DR117+DS117+DT117+DU117+DV117</f>
        <v>19747171.016024038</v>
      </c>
      <c r="DX117" s="154">
        <f t="shared" ref="DX117:EI117" si="633">DX119+DX120+DX121+DX122+DX123+DX124</f>
        <v>1619343.91</v>
      </c>
      <c r="DY117" s="154">
        <f t="shared" si="633"/>
        <v>1690800.76</v>
      </c>
      <c r="DZ117" s="154">
        <f t="shared" si="633"/>
        <v>1698549.47</v>
      </c>
      <c r="EA117" s="154">
        <f t="shared" si="633"/>
        <v>1684668.25</v>
      </c>
      <c r="EB117" s="154">
        <f t="shared" si="633"/>
        <v>1654283.4899999998</v>
      </c>
      <c r="EC117" s="154">
        <f t="shared" si="633"/>
        <v>1664167.9000000001</v>
      </c>
      <c r="ED117" s="154">
        <f t="shared" si="633"/>
        <v>1666381.84</v>
      </c>
      <c r="EE117" s="154">
        <f t="shared" si="633"/>
        <v>1695169.4400000002</v>
      </c>
      <c r="EF117" s="154">
        <f t="shared" si="633"/>
        <v>1697628.93</v>
      </c>
      <c r="EG117" s="154">
        <f t="shared" si="633"/>
        <v>1681664.63</v>
      </c>
      <c r="EH117" s="154">
        <f t="shared" si="633"/>
        <v>1669594.1699999995</v>
      </c>
      <c r="EI117" s="154">
        <f t="shared" si="633"/>
        <v>1675411.5400000003</v>
      </c>
      <c r="EJ117" s="154">
        <f t="shared" ref="EJ117:EJ124" si="634">DX117+DY117+DZ117+EA117+EB117+EC117+ED117+EE117+EF117+EG117+EH117+EI117</f>
        <v>20097664.329999994</v>
      </c>
      <c r="EK117" s="154">
        <f t="shared" ref="EK117:EV117" si="635">EK119+EK120+EK121+EK122+EK123+EK124</f>
        <v>1679629.8499999999</v>
      </c>
      <c r="EL117" s="154">
        <f t="shared" si="635"/>
        <v>1801346.9500000002</v>
      </c>
      <c r="EM117" s="154">
        <f t="shared" si="635"/>
        <v>1788874.8499999999</v>
      </c>
      <c r="EN117" s="154">
        <f t="shared" si="635"/>
        <v>1781942.6800000002</v>
      </c>
      <c r="EO117" s="154">
        <f t="shared" si="635"/>
        <v>1779093.3099999998</v>
      </c>
      <c r="EP117" s="154">
        <f t="shared" si="635"/>
        <v>1786334.4299999997</v>
      </c>
      <c r="EQ117" s="154">
        <f t="shared" si="635"/>
        <v>1802530.4600000002</v>
      </c>
      <c r="ER117" s="154">
        <f t="shared" si="635"/>
        <v>1930363.6400000001</v>
      </c>
      <c r="ES117" s="154">
        <f t="shared" si="635"/>
        <v>1952733.66</v>
      </c>
      <c r="ET117" s="154">
        <f t="shared" si="635"/>
        <v>1952073.98</v>
      </c>
      <c r="EU117" s="154">
        <f t="shared" si="635"/>
        <v>1956351.4599999997</v>
      </c>
      <c r="EV117" s="154">
        <f t="shared" si="635"/>
        <v>1984228.8</v>
      </c>
      <c r="EW117" s="154">
        <f t="shared" ref="EW117:EW125" si="636">EK117+EL117+EM117+EN117+EO117+EP117+EQ117+ER117+ES117+ET117+EU117+EV117</f>
        <v>22195504.070000004</v>
      </c>
      <c r="EX117" s="154">
        <f>EX119+EX120+EX121+EX122+EX123+EX124+EX125+EX126</f>
        <v>2073485.62</v>
      </c>
      <c r="EY117" s="154">
        <f t="shared" ref="EY117:FI117" si="637">EY119+EY120+EY121+EY122+EY123+EY124+EY125+EY126</f>
        <v>2231990.12</v>
      </c>
      <c r="EZ117" s="154">
        <f t="shared" si="637"/>
        <v>2316642.9900000002</v>
      </c>
      <c r="FA117" s="154">
        <f t="shared" si="637"/>
        <v>3120084.2800000003</v>
      </c>
      <c r="FB117" s="154">
        <f t="shared" si="637"/>
        <v>2520057.4499999997</v>
      </c>
      <c r="FC117" s="154">
        <f t="shared" si="637"/>
        <v>3847138.3099999996</v>
      </c>
      <c r="FD117" s="154">
        <f t="shared" si="637"/>
        <v>2548672.64</v>
      </c>
      <c r="FE117" s="154">
        <f t="shared" si="637"/>
        <v>3002359.19</v>
      </c>
      <c r="FF117" s="154">
        <f t="shared" si="637"/>
        <v>2642526.9800000004</v>
      </c>
      <c r="FG117" s="154">
        <f t="shared" si="637"/>
        <v>2610226.0400000005</v>
      </c>
      <c r="FH117" s="154">
        <f t="shared" si="637"/>
        <v>3613584.12</v>
      </c>
      <c r="FI117" s="154">
        <f t="shared" si="637"/>
        <v>6670740.0899999999</v>
      </c>
      <c r="FJ117" s="154">
        <f t="shared" ref="FJ117:FJ124" si="638">EX117+EY117+EZ117+FA117+FB117+FC117+FD117+FE117+FF117+FG117+FH117+FI117</f>
        <v>37197507.829999998</v>
      </c>
      <c r="FK117" s="154">
        <f>FK119+FK120+FK121+FK122+FK123+FK124+FK125+FK126</f>
        <v>3391930.7199999997</v>
      </c>
      <c r="FL117" s="154">
        <f t="shared" ref="FL117:FV117" si="639">FL119+FL120+FL121+FL122+FL123+FL124+FL125+FL126</f>
        <v>2961506.36</v>
      </c>
      <c r="FM117" s="154">
        <f t="shared" si="639"/>
        <v>2953565.7</v>
      </c>
      <c r="FN117" s="154">
        <f t="shared" si="639"/>
        <v>2948402.5600000005</v>
      </c>
      <c r="FO117" s="154">
        <f t="shared" si="639"/>
        <v>2669565.6300000004</v>
      </c>
      <c r="FP117" s="154">
        <f t="shared" si="639"/>
        <v>7119452.96</v>
      </c>
      <c r="FQ117" s="154">
        <f t="shared" si="639"/>
        <v>2648601.7500000005</v>
      </c>
      <c r="FR117" s="154">
        <f t="shared" si="639"/>
        <v>2699933</v>
      </c>
      <c r="FS117" s="154">
        <f t="shared" si="639"/>
        <v>3926424.3</v>
      </c>
      <c r="FT117" s="154">
        <f t="shared" si="639"/>
        <v>2953509.5299999993</v>
      </c>
      <c r="FU117" s="154">
        <f t="shared" si="639"/>
        <v>2939369.0999999996</v>
      </c>
      <c r="FV117" s="154">
        <f t="shared" si="639"/>
        <v>8540396.8399999999</v>
      </c>
      <c r="FW117" s="154">
        <f t="shared" ref="FW117:FW124" si="640">FK117+FL117+FM117+FN117+FO117+FP117+FQ117+FR117+FS117+FT117+FU117+FV117</f>
        <v>45752658.450000003</v>
      </c>
      <c r="FX117" s="154">
        <f>FX119+FX120+FX121+FX122+FX123+FX124+FX125+FX126</f>
        <v>3159844.91</v>
      </c>
      <c r="FY117" s="154">
        <f t="shared" ref="FY117:GF117" si="641">FY119+FY120+FY121+FY122+FY123+FY124+FY125+FY126</f>
        <v>3515326.14</v>
      </c>
      <c r="FZ117" s="154">
        <f t="shared" si="641"/>
        <v>3576083.0600000005</v>
      </c>
      <c r="GA117" s="154">
        <f t="shared" si="641"/>
        <v>3481413.4100000006</v>
      </c>
      <c r="GB117" s="154">
        <f t="shared" si="641"/>
        <v>3144398.1600000006</v>
      </c>
      <c r="GC117" s="154">
        <f t="shared" si="641"/>
        <v>8625274.1899999995</v>
      </c>
      <c r="GD117" s="154">
        <f t="shared" si="641"/>
        <v>3291563.08</v>
      </c>
      <c r="GE117" s="154">
        <f t="shared" si="641"/>
        <v>3335093.8299999996</v>
      </c>
      <c r="GF117" s="154">
        <f t="shared" si="641"/>
        <v>3245035.9899999998</v>
      </c>
      <c r="GG117" s="154">
        <v>3136005</v>
      </c>
      <c r="GH117" s="154">
        <v>3376758</v>
      </c>
      <c r="GI117" s="154">
        <v>7844622.3499999996</v>
      </c>
      <c r="GJ117" s="154">
        <f t="shared" ref="GJ117:GJ126" si="642">FY117+FZ117+GA117+GB117+GC117+GD117+GE117+GF117+GH117+GG117+GI117+FX117</f>
        <v>49731418.120000005</v>
      </c>
      <c r="GK117" s="154">
        <f>GK119+GK120+GK121+GK122+GK123+GK124+GK125+GK126</f>
        <v>5622565.6199999992</v>
      </c>
      <c r="GL117" s="154">
        <f t="shared" ref="GL117:GT117" si="643">GL119+GL120+GL121+GL122+GL123+GL124+GL125+GL126</f>
        <v>3554300.18</v>
      </c>
      <c r="GM117" s="154">
        <f t="shared" si="643"/>
        <v>4839169.6099999994</v>
      </c>
      <c r="GN117" s="154">
        <f t="shared" si="643"/>
        <v>3621740.3499999996</v>
      </c>
      <c r="GO117" s="154">
        <f t="shared" si="643"/>
        <v>3015315.01</v>
      </c>
      <c r="GP117" s="154">
        <f t="shared" si="643"/>
        <v>6195223.2800000003</v>
      </c>
      <c r="GQ117" s="154">
        <f t="shared" si="643"/>
        <v>208083.48999999912</v>
      </c>
      <c r="GR117" s="154">
        <f t="shared" si="643"/>
        <v>242173.24000000098</v>
      </c>
      <c r="GS117" s="154">
        <f t="shared" si="643"/>
        <v>9079304.25</v>
      </c>
      <c r="GT117" s="154">
        <f t="shared" si="643"/>
        <v>6861771</v>
      </c>
      <c r="GU117" s="154">
        <f>GU119+GU120+GU121+GU122+GU123+GU124+GU125+GU126</f>
        <v>2109273.7599999993</v>
      </c>
      <c r="GV117" s="154">
        <f>GV119+GV120+GV121+GV122+GV123+GV124+GV125+GV126</f>
        <v>8270904.8599999975</v>
      </c>
      <c r="GW117" s="154">
        <f t="shared" ref="GW117:GW126" si="644">GK117+GL117+GM117+GN117+GO117+GP117+GQ117+GR117+GS117+GT117+GU117+GV117</f>
        <v>53619824.649999999</v>
      </c>
      <c r="GX117" s="154">
        <f>GX119+GX120+GX121+GX122+GX123+GX124+GX125+GX126</f>
        <v>4318635.88</v>
      </c>
      <c r="GY117" s="154">
        <f t="shared" ref="GY117:HG117" si="645">GY119+GY120+GY121+GY122+GY123+GY124+GY125+GY126</f>
        <v>5432999.1899999995</v>
      </c>
      <c r="GZ117" s="154">
        <f t="shared" si="645"/>
        <v>1343929.2899999996</v>
      </c>
      <c r="HA117" s="154">
        <f t="shared" si="645"/>
        <v>6632382.54</v>
      </c>
      <c r="HB117" s="154">
        <f t="shared" si="645"/>
        <v>2781464.3700000006</v>
      </c>
      <c r="HC117" s="154">
        <f t="shared" si="645"/>
        <v>6659558.9299999997</v>
      </c>
      <c r="HD117" s="154">
        <f t="shared" si="645"/>
        <v>4468493.2100000009</v>
      </c>
      <c r="HE117" s="154">
        <f t="shared" si="645"/>
        <v>2840039.2200000007</v>
      </c>
      <c r="HF117" s="154">
        <f t="shared" si="645"/>
        <v>3192454.5699999994</v>
      </c>
      <c r="HG117" s="154">
        <f t="shared" si="645"/>
        <v>2707319.879999999</v>
      </c>
      <c r="HH117" s="154">
        <f>HH119+HH120+HH121+HH122+HH123+HH124+HH125+HH126</f>
        <v>2479708.399999999</v>
      </c>
      <c r="HI117" s="154">
        <f>HI119+HI120+HI121+HI122+HI123+HI124+HI125+HI126</f>
        <v>8133482.1100000022</v>
      </c>
      <c r="HJ117" s="154">
        <f t="shared" ref="HJ117:HJ126" si="646">GX117+GY117+GZ117+HA117+HB117+HC117+HD117+HE117+HF117+HG117+HH117+HI117</f>
        <v>50990467.589999996</v>
      </c>
      <c r="HK117" s="154">
        <f>HK119+HK120+HK121+HK122+HK123+HK124+HK125+HK126</f>
        <v>2421997.77</v>
      </c>
      <c r="HL117" s="154">
        <f t="shared" ref="HL117:HT117" si="647">HL119+HL120+HL121+HL122+HL123+HL124+HL125+HL126</f>
        <v>6216193.54</v>
      </c>
      <c r="HM117" s="154">
        <f t="shared" si="647"/>
        <v>3447615.8000000003</v>
      </c>
      <c r="HN117" s="154">
        <f t="shared" si="647"/>
        <v>2785813.0799999996</v>
      </c>
      <c r="HO117" s="154">
        <f t="shared" si="647"/>
        <v>5438566.379999999</v>
      </c>
      <c r="HP117" s="154">
        <f t="shared" si="647"/>
        <v>9426971.4200000018</v>
      </c>
      <c r="HQ117" s="154">
        <f t="shared" si="647"/>
        <v>2745721.3899999983</v>
      </c>
      <c r="HR117" s="154">
        <f t="shared" si="647"/>
        <v>3556992.7600000007</v>
      </c>
      <c r="HS117" s="154">
        <f t="shared" si="647"/>
        <v>7823401.9299999997</v>
      </c>
      <c r="HT117" s="154">
        <f t="shared" si="647"/>
        <v>4201291.43</v>
      </c>
      <c r="HU117" s="154">
        <f>HU119+HU120+HU121+HU122+HU123+HU124+HU125+HU126</f>
        <v>2190847.8200000022</v>
      </c>
      <c r="HV117" s="154">
        <f>HV119+HV120+HV121+HV122+HV123+HV124+HV125+HV126</f>
        <v>-315854.87000000104</v>
      </c>
      <c r="HW117" s="154">
        <f t="shared" ref="HW117:HW126" si="648">HK117+HL117+HM117+HN117+HO117+HP117+HQ117+HR117+HS117+HT117+HU117+HV117</f>
        <v>49939558.450000003</v>
      </c>
      <c r="HX117" s="154">
        <f>HX119+HX120+HX121+HX122+HX123+HX124+HX125+HX126</f>
        <v>2588440.0300000003</v>
      </c>
      <c r="HY117" s="154">
        <f t="shared" ref="HY117:IG117" si="649">HY119+HY120+HY121+HY122+HY123+HY124+HY125+HY126</f>
        <v>1350276.7200000002</v>
      </c>
      <c r="HZ117" s="154">
        <f t="shared" si="649"/>
        <v>5770598.2999999998</v>
      </c>
      <c r="IA117" s="154">
        <f t="shared" si="649"/>
        <v>1085153.8599999999</v>
      </c>
      <c r="IB117" s="154">
        <f t="shared" si="649"/>
        <v>2477303.92</v>
      </c>
      <c r="IC117" s="154">
        <f t="shared" si="649"/>
        <v>8462085.8599999994</v>
      </c>
      <c r="ID117" s="154">
        <f t="shared" si="649"/>
        <v>2429493.38</v>
      </c>
      <c r="IE117" s="154">
        <f t="shared" si="649"/>
        <v>2471401.3699999996</v>
      </c>
      <c r="IF117" s="154">
        <f t="shared" si="649"/>
        <v>2399297.6099999994</v>
      </c>
      <c r="IG117" s="154">
        <f t="shared" si="649"/>
        <v>2136913.2200000016</v>
      </c>
      <c r="IH117" s="154">
        <f>IH119+IH120+IH121+IH122+IH123+IH124+IH125+IH126</f>
        <v>2031483.6599999985</v>
      </c>
      <c r="II117" s="154">
        <f>II119+II120+II121+II122+II123+II124+II125+II126</f>
        <v>9341945.870000001</v>
      </c>
      <c r="IJ117" s="154">
        <f t="shared" ref="IJ117:IJ126" si="650">HX117+HY117+HZ117+IA117+IB117+IC117+ID117+IE117+IF117+IG117+IH117+II117</f>
        <v>42544393.799999997</v>
      </c>
      <c r="IK117" s="154">
        <f>IK119+IK120+IK121+IK122+IK123+IK124+IK125+IK126</f>
        <v>5270083.3099999996</v>
      </c>
      <c r="IL117" s="154">
        <f t="shared" ref="IL117:IT117" si="651">IL119+IL120+IL121+IL122+IL123+IL124+IL125+IL126</f>
        <v>-65950.959999999555</v>
      </c>
      <c r="IM117" s="154">
        <f t="shared" si="651"/>
        <v>2750166.8299999996</v>
      </c>
      <c r="IN117" s="154">
        <f t="shared" si="651"/>
        <v>-931065.82</v>
      </c>
      <c r="IO117" s="154">
        <f t="shared" si="651"/>
        <v>2735800.2299999995</v>
      </c>
      <c r="IP117" s="154">
        <f t="shared" si="651"/>
        <v>43932129.940000013</v>
      </c>
      <c r="IQ117" s="154">
        <f t="shared" si="651"/>
        <v>-29373505.219999999</v>
      </c>
      <c r="IR117" s="154">
        <f t="shared" si="651"/>
        <v>3316806.5500000007</v>
      </c>
      <c r="IS117" s="154">
        <f t="shared" si="651"/>
        <v>1573353.6599999992</v>
      </c>
      <c r="IT117" s="154">
        <f t="shared" si="651"/>
        <v>2360265.4800000004</v>
      </c>
      <c r="IU117" s="154">
        <f>IU119+IU120+IU121+IU122+IU123+IU124+IU125+IU126</f>
        <v>2303782.9700000016</v>
      </c>
      <c r="IV117" s="154">
        <f>IV119+IV120+IV121+IV122+IV123+IV124+IV125+IV126</f>
        <v>8961217.2200000007</v>
      </c>
      <c r="IW117" s="154">
        <f t="shared" ref="IW117:IW126" si="652">IK117+IL117+IM117+IN117+IO117+IP117+IQ117+IR117+IS117+IT117+IU117+IV117</f>
        <v>42833084.19000002</v>
      </c>
      <c r="IX117" s="154">
        <f>IX119+IX120+IX121+IX122+IX123+IX124+IX125+IX126+IX127</f>
        <v>2338281.0900000003</v>
      </c>
      <c r="IY117" s="154">
        <f>IY119+IY120+IY121+IY122+IY123+IY124+IY125+IY126+IY127</f>
        <v>11452491.690000001</v>
      </c>
      <c r="IZ117" s="154">
        <f>IZ119+IZ120+IZ121+IZ122+IZ123+IZ124+IZ125+IZ126+IZ127</f>
        <v>-6131425.1099999994</v>
      </c>
      <c r="JA117" s="154">
        <f t="shared" ref="JA117:JH117" si="653">JA119+JA120+JA121+JA122+JA123+JA124+JA125+JA126+JA127</f>
        <v>6156669.7199999997</v>
      </c>
      <c r="JB117" s="154">
        <f t="shared" si="653"/>
        <v>-1374420.8800000001</v>
      </c>
      <c r="JC117" s="154">
        <f t="shared" si="653"/>
        <v>9207166.7800000012</v>
      </c>
      <c r="JD117" s="154">
        <f t="shared" si="653"/>
        <v>10031158.66</v>
      </c>
      <c r="JE117" s="154">
        <f t="shared" si="653"/>
        <v>-5352457.97</v>
      </c>
      <c r="JF117" s="154">
        <f t="shared" si="653"/>
        <v>2414876.1500000008</v>
      </c>
      <c r="JG117" s="154">
        <f>JG119+JG120+JG121+JG122+JG123+JG124+JG125+JG126+JG127</f>
        <v>25351051.030000001</v>
      </c>
      <c r="JH117" s="154">
        <f t="shared" si="653"/>
        <v>3247863.4799999967</v>
      </c>
      <c r="JI117" s="154">
        <f>JI119+JI120+JI121+JI122+JI123+JI124+JI125+JI126+JI127</f>
        <v>10916854.160000004</v>
      </c>
      <c r="JJ117" s="154">
        <f>IX117+IY117+IZ117+JA117+JB117+JC117+JD117+JE117+JF117+JG117+JH117+JI117</f>
        <v>68258108.800000012</v>
      </c>
      <c r="JK117" s="154">
        <f>JK119+JK120+JK121+JK122+JK123+JK124+JK125+JK126+JK127</f>
        <v>2411421.34</v>
      </c>
      <c r="JL117" s="154">
        <f>JL119+JL120+JL121+JL122+JL123+JL124+JL125+JL126+JL127</f>
        <v>2594350.7999999998</v>
      </c>
      <c r="JM117" s="154">
        <f>JM119+JM120+JM121+JM122+JM123+JM124+JM125+JM126+JM127</f>
        <v>2633135.9899999998</v>
      </c>
      <c r="JN117" s="154">
        <f t="shared" ref="JN117:JS117" si="654">JN119+JN120+JN121+JN122+JN123+JN124+JN125+JN126+JN127</f>
        <v>6864838.7000000011</v>
      </c>
      <c r="JO117" s="154">
        <f t="shared" si="654"/>
        <v>4431725.4999999991</v>
      </c>
      <c r="JP117" s="154">
        <f t="shared" si="654"/>
        <v>24448217.84</v>
      </c>
      <c r="JQ117" s="154">
        <f t="shared" si="654"/>
        <v>17653505.77</v>
      </c>
      <c r="JR117" s="154">
        <f t="shared" si="654"/>
        <v>10288863.379999999</v>
      </c>
      <c r="JS117" s="154">
        <f t="shared" si="654"/>
        <v>7194586</v>
      </c>
      <c r="JT117" s="154">
        <f>JT119+JT120+JT121+JT122+JT123+JT124+JT125+JT126+JT127</f>
        <v>7790469.7000000011</v>
      </c>
      <c r="JU117" s="154">
        <f t="shared" ref="JU117" si="655">JU119+JU120+JU121+JU122+JU123+JU124+JU125+JU126+JU127</f>
        <v>2373779.0000000014</v>
      </c>
      <c r="JV117" s="154">
        <f>JV119+JV120+JV121+JV122+JV123+JV124+JV125+JV126+JV127</f>
        <v>10201467.089999998</v>
      </c>
      <c r="JW117" s="237">
        <f>JK117+JL117+JM117+JN117+JO117+JP117+JQ117+JR117+JS117+JT117+JU117+JV117</f>
        <v>98886361.109999999</v>
      </c>
      <c r="JX117" s="237">
        <f>JX119+JX120+JX121+JX122+JX123+JX124+JX125+JX126+JX127</f>
        <v>8501277.0500000007</v>
      </c>
      <c r="JY117" s="154">
        <f>JY119+JY120+JY121+JY122+JY123+JY124+JY125+JY126+JY127</f>
        <v>13246325.07</v>
      </c>
      <c r="JZ117" s="154">
        <f>JZ119+JZ120+JZ121+JZ122+JZ123+JZ124+JZ125+JZ126+JZ127</f>
        <v>6417589.3199999984</v>
      </c>
      <c r="KA117" s="154">
        <f t="shared" ref="KA117:KF117" si="656">KA119+KA120+KA121+KA122+KA123+KA124+KA125+KA126+KA127</f>
        <v>7605863.1399999997</v>
      </c>
      <c r="KB117" s="154">
        <f t="shared" si="656"/>
        <v>7679422.6000000024</v>
      </c>
      <c r="KC117" s="154">
        <f t="shared" si="656"/>
        <v>21206005.309999999</v>
      </c>
      <c r="KD117" s="154">
        <f t="shared" si="656"/>
        <v>7620614.4900000002</v>
      </c>
      <c r="KE117" s="154">
        <f t="shared" si="656"/>
        <v>8889494.2999999989</v>
      </c>
      <c r="KF117" s="154">
        <f t="shared" si="656"/>
        <v>10757905.870000001</v>
      </c>
      <c r="KG117" s="154">
        <f>KG119+KG120+KG121+KG122+KG123+KG124+KG125+KG126+KG127</f>
        <v>2681920.649999999</v>
      </c>
      <c r="KH117" s="154">
        <f>KH119+KH120+KH121+KH122+KH123+KH124+KH125+KH126+KH127</f>
        <v>2639007.7700000009</v>
      </c>
      <c r="KI117" s="154">
        <f>KI119+KI120+KI121+KI122+KI123+KI124+KI125+KI126+KI127</f>
        <v>20954487.600000001</v>
      </c>
      <c r="KJ117" s="237">
        <f>JX117+JY117+JZ117+KA117+KB117+KC117+KD117+KE117+KF117+KG117+KH117+KI117</f>
        <v>118199913.16999999</v>
      </c>
      <c r="KK117" s="237">
        <f>KK118+KK119+KK120+KK121+KK122+KK123+KK124+KK125+KK126+KK127</f>
        <v>7738807.1699999999</v>
      </c>
      <c r="KL117" s="237">
        <f>KL118+KL119+KL120+KL121+KL122+KL123+KL124+KL125+KL126+KL127</f>
        <v>13724859.889999999</v>
      </c>
      <c r="KM117" s="237">
        <f>KM118+KM119+KM120+KM121+KM122+KM123+KM124+KM125+KM126+KM127</f>
        <v>7788500.3199999984</v>
      </c>
      <c r="KN117" s="237">
        <f>KN118+KN119+KN120+KN121+KN122+KN123+KN124+KN125+KN126+KN127</f>
        <v>7694253.0800000001</v>
      </c>
      <c r="KO117" s="237">
        <f>KO118+KO119+KO120+KO121+KO122+KO123+KO124+KO125+KO126+KO127</f>
        <v>5708945.7900000019</v>
      </c>
      <c r="KP117" s="237">
        <f t="shared" ref="KP117:KU117" si="657">KP118+KP119+KP120+KP121+KP122+KP123+KP124+KP125+KP126+KP127</f>
        <v>23502566.670000002</v>
      </c>
      <c r="KQ117" s="237">
        <f t="shared" si="657"/>
        <v>10199651.909999998</v>
      </c>
      <c r="KR117" s="237">
        <f t="shared" si="657"/>
        <v>10607341.170000002</v>
      </c>
      <c r="KS117" s="237">
        <f t="shared" si="657"/>
        <v>11959292.380000001</v>
      </c>
      <c r="KT117" s="237">
        <f t="shared" si="657"/>
        <v>8920839.0500000045</v>
      </c>
      <c r="KU117" s="237">
        <f t="shared" si="657"/>
        <v>8885599.6999999993</v>
      </c>
      <c r="KV117" s="237">
        <f>KV118+KV119+KV120+KV121+KV122+KV123+KV124+KV125+KV126+KV127</f>
        <v>16066787.839999996</v>
      </c>
      <c r="KW117" s="237">
        <f>KK117+KL117+KM117+KN117+KO117+KP117+KQ117+KR117+KS117+KT117+KU117+KV117</f>
        <v>132797444.97</v>
      </c>
      <c r="KX117" s="237">
        <f>KX118+KX119+KX120+KX121+KX122+KX123+KX124+KX125+KX126+KX127</f>
        <v>2886109.37</v>
      </c>
      <c r="KY117" s="237">
        <f>KY118+KY119+KY120+KY121+KY122+KY123+KY124+KY125+KY126+KY127</f>
        <v>3182679.0300000003</v>
      </c>
      <c r="KZ117" s="237">
        <f>KZ118+KZ119+KZ120+KZ121+KZ122+KZ123+KZ124+KZ125+KZ126+KZ127</f>
        <v>3244529.67</v>
      </c>
      <c r="LA117" s="237">
        <f>LA118+LA119+LA120+LA121+LA122+LA123+LA124+LA125+LA126+LA127</f>
        <v>46524510.770000003</v>
      </c>
      <c r="LB117" s="237">
        <f>LB118+LB119+LB120+LB121+LB122+LB123+LB124+LB125+LB126+LB127</f>
        <v>14596549.840000004</v>
      </c>
      <c r="LC117" s="237">
        <f t="shared" ref="LC117:LH117" si="658">LC118+LC119+LC120+LC121+LC122+LC123+LC124+LC125+LC126+LC127</f>
        <v>135008066.53</v>
      </c>
      <c r="LD117" s="237">
        <f t="shared" si="658"/>
        <v>13040738.159999985</v>
      </c>
      <c r="LE117" s="237">
        <f t="shared" si="658"/>
        <v>4722367.8099999987</v>
      </c>
      <c r="LF117" s="237">
        <f t="shared" si="658"/>
        <v>2887317.2000000007</v>
      </c>
      <c r="LG117" s="237">
        <f t="shared" si="658"/>
        <v>2791691.4400000013</v>
      </c>
      <c r="LH117" s="237">
        <f t="shared" si="658"/>
        <v>6093914.6899999976</v>
      </c>
      <c r="LI117" s="237">
        <f>LI118+LI119+LI120+LI121+LI122+LI123+LI124+LI125+LI126+LI127</f>
        <v>16603844.519999996</v>
      </c>
      <c r="LJ117" s="237">
        <f>KX117+KY117+KZ117+LA117+LB117+LC117+LD117+LE117+LF117+LG117+LH117+LI117</f>
        <v>251582319.02999997</v>
      </c>
      <c r="LK117" s="237">
        <f>LK118+LK119+LK120+LK121+LK122+LK123+LK124+LK125+LK126+LK127</f>
        <v>4428345.34</v>
      </c>
      <c r="LL117" s="237">
        <f>LL118+LL119+LL120+LL121+LL122+LL123+LL124+LL125+LL126+LL127</f>
        <v>4723075.7</v>
      </c>
      <c r="LM117" s="237">
        <f>LM118+LM119+LM120+LM121+LM122+LM123+LM124+LM125+LM126+LM127</f>
        <v>4631026.25</v>
      </c>
      <c r="LN117" s="237">
        <f>LN118+LN119+LN120+LN121+LN122+LN123+LN124+LN125+LN126+LN127</f>
        <v>4587111.7000000011</v>
      </c>
      <c r="LO117" s="237">
        <f>LO118+LO119+LO120+LO121+LO122+LO123+LO124+LO125+LO126+LO127</f>
        <v>4412580.32</v>
      </c>
      <c r="LP117" s="237">
        <f t="shared" ref="LP117:LU117" si="659">LP118+LP119+LP120+LP121+LP122+LP123+LP124+LP125+LP126+LP127</f>
        <v>13178219.939999999</v>
      </c>
      <c r="LQ117" s="237">
        <f t="shared" si="659"/>
        <v>4609641.830000001</v>
      </c>
      <c r="LR117" s="237">
        <f t="shared" si="659"/>
        <v>93153476.340000004</v>
      </c>
      <c r="LS117" s="237">
        <f t="shared" si="659"/>
        <v>4517549.4399999995</v>
      </c>
      <c r="LT117" s="237">
        <f t="shared" si="659"/>
        <v>4468576.4499999993</v>
      </c>
      <c r="LU117" s="237">
        <f t="shared" si="659"/>
        <v>17850684.719999999</v>
      </c>
      <c r="LV117" s="237">
        <f>LV118+LV119+LV120+LV121+LV122+LV123+LV124+LV125+LV126+LV127</f>
        <v>143877223.55000001</v>
      </c>
      <c r="LW117" s="237">
        <f>LK117+LL117+LM117+LN117+LO117+LP117+LQ117+LR117+LS117+LT117+LU117+LV117</f>
        <v>304437511.58000004</v>
      </c>
      <c r="LX117" s="237">
        <f>LX118+LX119+LX120+LX121+LX122+LX123+LX124+LX125+LX126+LX127</f>
        <v>4323812.7300000004</v>
      </c>
      <c r="LY117" s="237">
        <f>LY118+LY119+LY120+LY121+LY122+LY123+LY124+LY125+LY126+LY127</f>
        <v>4600968.12</v>
      </c>
      <c r="LZ117" s="237">
        <f>LZ118+LZ119+LZ120+LZ121+LZ122+LZ123+LZ124+LZ125+LZ126+LZ127</f>
        <v>0</v>
      </c>
      <c r="MA117" s="237">
        <f>MA118+MA119+MA120+MA121+MA122+MA123+MA124+MA125+MA126+MA127</f>
        <v>0</v>
      </c>
      <c r="MB117" s="237">
        <f>MB118+MB119+MB120+MB121+MB122+MB123+MB124+MB125+MB126+MB127</f>
        <v>0</v>
      </c>
      <c r="MC117" s="237">
        <f t="shared" ref="MC117:MH117" si="660">MC118+MC119+MC120+MC121+MC122+MC123+MC124+MC125+MC126+MC127</f>
        <v>0</v>
      </c>
      <c r="MD117" s="237">
        <f t="shared" si="660"/>
        <v>0</v>
      </c>
      <c r="ME117" s="237">
        <f t="shared" si="660"/>
        <v>0</v>
      </c>
      <c r="MF117" s="237">
        <f t="shared" si="660"/>
        <v>0</v>
      </c>
      <c r="MG117" s="237">
        <f t="shared" si="660"/>
        <v>0</v>
      </c>
      <c r="MH117" s="237">
        <f t="shared" si="660"/>
        <v>0</v>
      </c>
      <c r="MI117" s="237">
        <f>MI118+MI119+MI120+MI121+MI122+MI123+MI124+MI125+MI126+MI127</f>
        <v>0</v>
      </c>
      <c r="MJ117" s="203">
        <f>LX117+LY117+LZ117+MA117+MB117+MC117+MD117+ME117+MF117+MG117+MH117+MI117</f>
        <v>8924780.8500000015</v>
      </c>
    </row>
    <row r="118" spans="1:348" ht="15.75" x14ac:dyDescent="0.25">
      <c r="A118" s="30">
        <v>740000</v>
      </c>
      <c r="B118" s="76"/>
      <c r="C118" s="32" t="s">
        <v>150</v>
      </c>
      <c r="D118" s="32" t="s">
        <v>469</v>
      </c>
      <c r="E118" s="146">
        <v>0</v>
      </c>
      <c r="F118" s="146">
        <v>0</v>
      </c>
      <c r="G118" s="146">
        <v>0</v>
      </c>
      <c r="H118" s="146">
        <v>0</v>
      </c>
      <c r="I118" s="146">
        <v>0</v>
      </c>
      <c r="J118" s="146">
        <v>0</v>
      </c>
      <c r="K118" s="146">
        <v>0</v>
      </c>
      <c r="L118" s="146">
        <v>0</v>
      </c>
      <c r="M118" s="146">
        <v>0</v>
      </c>
      <c r="N118" s="146">
        <v>0</v>
      </c>
      <c r="O118" s="146">
        <v>0</v>
      </c>
      <c r="P118" s="146">
        <v>0</v>
      </c>
      <c r="Q118" s="146">
        <v>0</v>
      </c>
      <c r="R118" s="146">
        <v>0</v>
      </c>
      <c r="S118" s="146">
        <v>0</v>
      </c>
      <c r="T118" s="146">
        <v>0</v>
      </c>
      <c r="U118" s="146">
        <v>0</v>
      </c>
      <c r="V118" s="146">
        <v>0</v>
      </c>
      <c r="W118" s="146">
        <v>0</v>
      </c>
      <c r="X118" s="146">
        <v>0</v>
      </c>
      <c r="Y118" s="146">
        <v>0</v>
      </c>
      <c r="Z118" s="146">
        <v>0</v>
      </c>
      <c r="AA118" s="146">
        <v>0</v>
      </c>
      <c r="AB118" s="146">
        <v>0</v>
      </c>
      <c r="AC118" s="146">
        <v>0</v>
      </c>
      <c r="AD118" s="146">
        <v>0</v>
      </c>
      <c r="AE118" s="146">
        <v>0</v>
      </c>
      <c r="AF118" s="146">
        <v>0</v>
      </c>
      <c r="AG118" s="146">
        <v>0</v>
      </c>
      <c r="AH118" s="146">
        <v>0</v>
      </c>
      <c r="AI118" s="146">
        <v>0</v>
      </c>
      <c r="AJ118" s="146">
        <v>0</v>
      </c>
      <c r="AK118" s="146">
        <v>0</v>
      </c>
      <c r="AL118" s="146">
        <v>0</v>
      </c>
      <c r="AM118" s="146">
        <v>0</v>
      </c>
      <c r="AN118" s="146">
        <v>0</v>
      </c>
      <c r="AO118" s="146">
        <v>0</v>
      </c>
      <c r="AP118" s="146">
        <v>0</v>
      </c>
      <c r="AQ118" s="146">
        <v>0</v>
      </c>
      <c r="AR118" s="146">
        <v>0</v>
      </c>
      <c r="AS118" s="146">
        <v>0</v>
      </c>
      <c r="AT118" s="146">
        <v>0</v>
      </c>
      <c r="AU118" s="146">
        <v>0</v>
      </c>
      <c r="AV118" s="146">
        <v>0</v>
      </c>
      <c r="AW118" s="146">
        <v>0</v>
      </c>
      <c r="AX118" s="146">
        <v>0</v>
      </c>
      <c r="AY118" s="146">
        <v>0</v>
      </c>
      <c r="AZ118" s="146">
        <v>0</v>
      </c>
      <c r="BA118" s="146">
        <v>0</v>
      </c>
      <c r="BB118" s="146">
        <v>0</v>
      </c>
      <c r="BC118" s="146">
        <v>0</v>
      </c>
      <c r="BD118" s="146">
        <v>0</v>
      </c>
      <c r="BE118" s="146">
        <v>0</v>
      </c>
      <c r="BF118" s="146">
        <v>0</v>
      </c>
      <c r="BG118" s="146">
        <v>0</v>
      </c>
      <c r="BH118" s="146">
        <v>0</v>
      </c>
      <c r="BI118" s="146">
        <v>0</v>
      </c>
      <c r="BJ118" s="146">
        <v>0</v>
      </c>
      <c r="BK118" s="146">
        <v>0</v>
      </c>
      <c r="BL118" s="146">
        <v>0</v>
      </c>
      <c r="BM118" s="146">
        <v>0</v>
      </c>
      <c r="BN118" s="146">
        <v>0</v>
      </c>
      <c r="BO118" s="146">
        <v>0</v>
      </c>
      <c r="BP118" s="146">
        <v>0</v>
      </c>
      <c r="BQ118" s="146">
        <v>0</v>
      </c>
      <c r="BR118" s="146">
        <v>0</v>
      </c>
      <c r="BS118" s="146">
        <v>0</v>
      </c>
      <c r="BT118" s="146">
        <v>0</v>
      </c>
      <c r="BU118" s="146">
        <v>0</v>
      </c>
      <c r="BV118" s="146">
        <v>0</v>
      </c>
      <c r="BW118" s="146">
        <v>0</v>
      </c>
      <c r="BX118" s="146">
        <v>0</v>
      </c>
      <c r="BY118" s="146">
        <v>0</v>
      </c>
      <c r="BZ118" s="146">
        <v>0</v>
      </c>
      <c r="CA118" s="146">
        <v>0</v>
      </c>
      <c r="CB118" s="146">
        <v>0</v>
      </c>
      <c r="CC118" s="146">
        <v>0</v>
      </c>
      <c r="CD118" s="146">
        <v>0</v>
      </c>
      <c r="CE118" s="146">
        <v>0</v>
      </c>
      <c r="CF118" s="146">
        <v>0</v>
      </c>
      <c r="CG118" s="146">
        <v>0</v>
      </c>
      <c r="CH118" s="146">
        <v>0</v>
      </c>
      <c r="CI118" s="146">
        <v>0</v>
      </c>
      <c r="CJ118" s="146">
        <v>0</v>
      </c>
      <c r="CK118" s="146">
        <v>0</v>
      </c>
      <c r="CL118" s="146">
        <v>0</v>
      </c>
      <c r="CM118" s="146">
        <v>0</v>
      </c>
      <c r="CN118" s="146">
        <v>0</v>
      </c>
      <c r="CO118" s="146">
        <v>0</v>
      </c>
      <c r="CP118" s="146">
        <v>0</v>
      </c>
      <c r="CQ118" s="146">
        <v>0</v>
      </c>
      <c r="CR118" s="146">
        <v>0</v>
      </c>
      <c r="CS118" s="146">
        <v>0</v>
      </c>
      <c r="CT118" s="146">
        <v>0</v>
      </c>
      <c r="CU118" s="146">
        <v>0</v>
      </c>
      <c r="CV118" s="146">
        <v>0</v>
      </c>
      <c r="CW118" s="146">
        <v>0</v>
      </c>
      <c r="CX118" s="146">
        <v>0</v>
      </c>
      <c r="CY118" s="146">
        <v>0</v>
      </c>
      <c r="CZ118" s="146">
        <v>0</v>
      </c>
      <c r="DA118" s="146">
        <v>0</v>
      </c>
      <c r="DB118" s="146">
        <v>0</v>
      </c>
      <c r="DC118" s="146">
        <v>0</v>
      </c>
      <c r="DD118" s="146">
        <v>0</v>
      </c>
      <c r="DE118" s="146">
        <v>0</v>
      </c>
      <c r="DF118" s="146">
        <v>0</v>
      </c>
      <c r="DG118" s="146">
        <v>0</v>
      </c>
      <c r="DH118" s="146">
        <v>0</v>
      </c>
      <c r="DI118" s="146">
        <v>0</v>
      </c>
      <c r="DJ118" s="146">
        <v>0</v>
      </c>
      <c r="DK118" s="146">
        <v>0</v>
      </c>
      <c r="DL118" s="146">
        <v>0</v>
      </c>
      <c r="DM118" s="146">
        <v>0</v>
      </c>
      <c r="DN118" s="146">
        <v>0</v>
      </c>
      <c r="DO118" s="146">
        <v>0</v>
      </c>
      <c r="DP118" s="146">
        <v>0</v>
      </c>
      <c r="DQ118" s="146">
        <v>0</v>
      </c>
      <c r="DR118" s="146">
        <v>0</v>
      </c>
      <c r="DS118" s="146">
        <v>0</v>
      </c>
      <c r="DT118" s="146">
        <v>0</v>
      </c>
      <c r="DU118" s="146">
        <v>0</v>
      </c>
      <c r="DV118" s="146">
        <v>0</v>
      </c>
      <c r="DW118" s="146">
        <v>0</v>
      </c>
      <c r="DX118" s="146">
        <v>0</v>
      </c>
      <c r="DY118" s="146">
        <v>0</v>
      </c>
      <c r="DZ118" s="146">
        <v>0</v>
      </c>
      <c r="EA118" s="146">
        <v>0</v>
      </c>
      <c r="EB118" s="146">
        <v>0</v>
      </c>
      <c r="EC118" s="146">
        <v>0</v>
      </c>
      <c r="ED118" s="146">
        <v>0</v>
      </c>
      <c r="EE118" s="146">
        <v>0</v>
      </c>
      <c r="EF118" s="146">
        <v>0</v>
      </c>
      <c r="EG118" s="146">
        <v>0</v>
      </c>
      <c r="EH118" s="146">
        <v>0</v>
      </c>
      <c r="EI118" s="146">
        <v>0</v>
      </c>
      <c r="EJ118" s="146">
        <v>0</v>
      </c>
      <c r="EK118" s="146">
        <v>0</v>
      </c>
      <c r="EL118" s="146">
        <v>0</v>
      </c>
      <c r="EM118" s="146">
        <v>0</v>
      </c>
      <c r="EN118" s="146">
        <v>0</v>
      </c>
      <c r="EO118" s="146">
        <v>0</v>
      </c>
      <c r="EP118" s="146">
        <v>0</v>
      </c>
      <c r="EQ118" s="146">
        <v>0</v>
      </c>
      <c r="ER118" s="146">
        <v>0</v>
      </c>
      <c r="ES118" s="146">
        <v>0</v>
      </c>
      <c r="ET118" s="146">
        <v>0</v>
      </c>
      <c r="EU118" s="146">
        <v>0</v>
      </c>
      <c r="EV118" s="146">
        <v>0</v>
      </c>
      <c r="EW118" s="146">
        <v>0</v>
      </c>
      <c r="EX118" s="146">
        <v>0</v>
      </c>
      <c r="EY118" s="146">
        <v>0</v>
      </c>
      <c r="EZ118" s="146">
        <v>0</v>
      </c>
      <c r="FA118" s="146">
        <v>0</v>
      </c>
      <c r="FB118" s="146">
        <v>0</v>
      </c>
      <c r="FC118" s="146">
        <v>0</v>
      </c>
      <c r="FD118" s="146">
        <v>0</v>
      </c>
      <c r="FE118" s="146">
        <v>0</v>
      </c>
      <c r="FF118" s="146">
        <v>0</v>
      </c>
      <c r="FG118" s="146">
        <v>0</v>
      </c>
      <c r="FH118" s="146">
        <v>0</v>
      </c>
      <c r="FI118" s="146">
        <v>0</v>
      </c>
      <c r="FJ118" s="146">
        <v>0</v>
      </c>
      <c r="FK118" s="146">
        <v>0</v>
      </c>
      <c r="FL118" s="146">
        <v>0</v>
      </c>
      <c r="FM118" s="146">
        <v>0</v>
      </c>
      <c r="FN118" s="146">
        <v>0</v>
      </c>
      <c r="FO118" s="146">
        <v>0</v>
      </c>
      <c r="FP118" s="146">
        <v>0</v>
      </c>
      <c r="FQ118" s="146">
        <v>0</v>
      </c>
      <c r="FR118" s="146">
        <v>0</v>
      </c>
      <c r="FS118" s="146">
        <v>0</v>
      </c>
      <c r="FT118" s="146">
        <v>0</v>
      </c>
      <c r="FU118" s="146">
        <v>0</v>
      </c>
      <c r="FV118" s="146">
        <v>0</v>
      </c>
      <c r="FW118" s="146">
        <v>0</v>
      </c>
      <c r="FX118" s="146">
        <v>0</v>
      </c>
      <c r="FY118" s="146">
        <v>0</v>
      </c>
      <c r="FZ118" s="146">
        <v>0</v>
      </c>
      <c r="GA118" s="146">
        <v>0</v>
      </c>
      <c r="GB118" s="146">
        <v>0</v>
      </c>
      <c r="GC118" s="146">
        <v>0</v>
      </c>
      <c r="GD118" s="146">
        <v>0</v>
      </c>
      <c r="GE118" s="146">
        <v>0</v>
      </c>
      <c r="GF118" s="146">
        <v>0</v>
      </c>
      <c r="GG118" s="146">
        <v>0</v>
      </c>
      <c r="GH118" s="146">
        <v>0</v>
      </c>
      <c r="GI118" s="146">
        <v>0</v>
      </c>
      <c r="GJ118" s="146">
        <v>0</v>
      </c>
      <c r="GK118" s="146">
        <v>0</v>
      </c>
      <c r="GL118" s="146">
        <v>0</v>
      </c>
      <c r="GM118" s="146">
        <v>0</v>
      </c>
      <c r="GN118" s="146">
        <v>0</v>
      </c>
      <c r="GO118" s="146">
        <v>0</v>
      </c>
      <c r="GP118" s="146">
        <v>0</v>
      </c>
      <c r="GQ118" s="146">
        <v>0</v>
      </c>
      <c r="GR118" s="146">
        <v>0</v>
      </c>
      <c r="GS118" s="146">
        <v>0</v>
      </c>
      <c r="GT118" s="146">
        <v>0</v>
      </c>
      <c r="GU118" s="146">
        <v>0</v>
      </c>
      <c r="GV118" s="146">
        <v>0</v>
      </c>
      <c r="GW118" s="146">
        <v>0</v>
      </c>
      <c r="GX118" s="146">
        <v>0</v>
      </c>
      <c r="GY118" s="146">
        <v>0</v>
      </c>
      <c r="GZ118" s="146">
        <v>0</v>
      </c>
      <c r="HA118" s="146">
        <v>0</v>
      </c>
      <c r="HB118" s="146">
        <v>0</v>
      </c>
      <c r="HC118" s="146">
        <v>0</v>
      </c>
      <c r="HD118" s="146">
        <v>0</v>
      </c>
      <c r="HE118" s="146">
        <v>0</v>
      </c>
      <c r="HF118" s="146">
        <v>0</v>
      </c>
      <c r="HG118" s="146">
        <v>0</v>
      </c>
      <c r="HH118" s="146">
        <v>0</v>
      </c>
      <c r="HI118" s="146">
        <v>0</v>
      </c>
      <c r="HJ118" s="146">
        <v>0</v>
      </c>
      <c r="HK118" s="146">
        <v>0</v>
      </c>
      <c r="HL118" s="146">
        <v>0</v>
      </c>
      <c r="HM118" s="146">
        <v>0</v>
      </c>
      <c r="HN118" s="146">
        <v>0</v>
      </c>
      <c r="HO118" s="146">
        <v>0</v>
      </c>
      <c r="HP118" s="146">
        <v>0</v>
      </c>
      <c r="HQ118" s="146">
        <v>0</v>
      </c>
      <c r="HR118" s="146">
        <v>0</v>
      </c>
      <c r="HS118" s="146">
        <v>0</v>
      </c>
      <c r="HT118" s="146">
        <v>0</v>
      </c>
      <c r="HU118" s="146">
        <v>0</v>
      </c>
      <c r="HV118" s="146">
        <v>0</v>
      </c>
      <c r="HW118" s="146">
        <v>0</v>
      </c>
      <c r="HX118" s="146">
        <v>0</v>
      </c>
      <c r="HY118" s="146">
        <v>0</v>
      </c>
      <c r="HZ118" s="146">
        <v>0</v>
      </c>
      <c r="IA118" s="146">
        <v>0</v>
      </c>
      <c r="IB118" s="146">
        <v>0</v>
      </c>
      <c r="IC118" s="146">
        <v>0</v>
      </c>
      <c r="ID118" s="146">
        <v>0</v>
      </c>
      <c r="IE118" s="146">
        <v>0</v>
      </c>
      <c r="IF118" s="146">
        <v>0</v>
      </c>
      <c r="IG118" s="146">
        <v>0</v>
      </c>
      <c r="IH118" s="146">
        <v>0</v>
      </c>
      <c r="II118" s="146">
        <v>0</v>
      </c>
      <c r="IJ118" s="146">
        <v>0</v>
      </c>
      <c r="IK118" s="146">
        <v>0</v>
      </c>
      <c r="IL118" s="146">
        <v>0</v>
      </c>
      <c r="IM118" s="146">
        <v>0</v>
      </c>
      <c r="IN118" s="146">
        <v>0</v>
      </c>
      <c r="IO118" s="146">
        <v>0</v>
      </c>
      <c r="IP118" s="146">
        <v>0</v>
      </c>
      <c r="IQ118" s="146">
        <v>0</v>
      </c>
      <c r="IR118" s="146">
        <v>0</v>
      </c>
      <c r="IS118" s="146">
        <v>0</v>
      </c>
      <c r="IT118" s="146">
        <v>0</v>
      </c>
      <c r="IU118" s="146">
        <v>0</v>
      </c>
      <c r="IV118" s="146">
        <v>0</v>
      </c>
      <c r="IW118" s="146">
        <v>0</v>
      </c>
      <c r="IX118" s="146">
        <v>0</v>
      </c>
      <c r="IY118" s="146">
        <v>0</v>
      </c>
      <c r="IZ118" s="146">
        <v>0</v>
      </c>
      <c r="JA118" s="146">
        <v>0</v>
      </c>
      <c r="JB118" s="146">
        <v>0</v>
      </c>
      <c r="JC118" s="146">
        <v>0</v>
      </c>
      <c r="JD118" s="146">
        <v>0</v>
      </c>
      <c r="JE118" s="146">
        <v>0</v>
      </c>
      <c r="JF118" s="146">
        <v>0</v>
      </c>
      <c r="JG118" s="146">
        <v>0</v>
      </c>
      <c r="JH118" s="146">
        <v>0</v>
      </c>
      <c r="JI118" s="146">
        <v>0</v>
      </c>
      <c r="JJ118" s="146">
        <v>0</v>
      </c>
      <c r="JK118" s="146">
        <v>0</v>
      </c>
      <c r="JL118" s="146">
        <v>0</v>
      </c>
      <c r="JM118" s="146">
        <v>0</v>
      </c>
      <c r="JN118" s="146">
        <v>0</v>
      </c>
      <c r="JO118" s="146">
        <v>0</v>
      </c>
      <c r="JP118" s="146">
        <v>0</v>
      </c>
      <c r="JQ118" s="146">
        <v>0</v>
      </c>
      <c r="JR118" s="146">
        <v>0</v>
      </c>
      <c r="JS118" s="146">
        <v>0</v>
      </c>
      <c r="JT118" s="146">
        <v>0</v>
      </c>
      <c r="JU118" s="146">
        <v>0</v>
      </c>
      <c r="JV118" s="146">
        <v>0</v>
      </c>
      <c r="JW118" s="146">
        <v>0</v>
      </c>
      <c r="JX118" s="146">
        <v>0</v>
      </c>
      <c r="JY118" s="146">
        <v>0</v>
      </c>
      <c r="JZ118" s="146">
        <v>0</v>
      </c>
      <c r="KA118" s="146">
        <v>0</v>
      </c>
      <c r="KB118" s="146">
        <v>0</v>
      </c>
      <c r="KC118" s="146">
        <v>0</v>
      </c>
      <c r="KD118" s="146">
        <v>0</v>
      </c>
      <c r="KE118" s="146">
        <v>0</v>
      </c>
      <c r="KF118" s="146">
        <v>0</v>
      </c>
      <c r="KG118" s="146">
        <v>0</v>
      </c>
      <c r="KH118" s="146">
        <v>0</v>
      </c>
      <c r="KI118" s="146">
        <v>0</v>
      </c>
      <c r="KJ118" s="146">
        <v>0</v>
      </c>
      <c r="KK118" s="238">
        <v>0</v>
      </c>
      <c r="KL118" s="146">
        <v>0</v>
      </c>
      <c r="KM118" s="146">
        <v>0</v>
      </c>
      <c r="KN118" s="146">
        <v>0</v>
      </c>
      <c r="KO118" s="146">
        <v>147737.21</v>
      </c>
      <c r="KP118" s="146">
        <v>0</v>
      </c>
      <c r="KQ118" s="146">
        <v>15250.149999999994</v>
      </c>
      <c r="KR118" s="146">
        <v>0</v>
      </c>
      <c r="KS118" s="146">
        <v>735150.74</v>
      </c>
      <c r="KT118" s="146">
        <v>-524476.17999999993</v>
      </c>
      <c r="KU118" s="146">
        <v>-127037.93</v>
      </c>
      <c r="KV118" s="146">
        <v>-82636.63</v>
      </c>
      <c r="KW118" s="146">
        <f>KK118+KL118+KM118+KN118+KO118+KP118+KQ118+KR118+KS118+KT118+KU118+KV118</f>
        <v>163987.36000000004</v>
      </c>
      <c r="KX118" s="238">
        <v>17721.96</v>
      </c>
      <c r="KY118" s="146">
        <v>2361.16</v>
      </c>
      <c r="KZ118" s="146">
        <v>164232.77000000002</v>
      </c>
      <c r="LA118" s="146">
        <v>16565.839999999997</v>
      </c>
      <c r="LB118" s="146">
        <v>30379.349999999977</v>
      </c>
      <c r="LC118" s="146">
        <v>32010.510000000038</v>
      </c>
      <c r="LD118" s="146">
        <v>0</v>
      </c>
      <c r="LE118" s="146">
        <v>54580.44</v>
      </c>
      <c r="LF118" s="146">
        <v>0</v>
      </c>
      <c r="LG118" s="146">
        <v>0</v>
      </c>
      <c r="LH118" s="146">
        <v>-21645.360000000044</v>
      </c>
      <c r="LI118" s="146">
        <v>24824.530000000028</v>
      </c>
      <c r="LJ118" s="146">
        <f>KX118+KY118+KZ118+LA118+LB118+LC118+LD118+LE118+LF118+LG118+LH118+LI118</f>
        <v>321031.2</v>
      </c>
      <c r="LK118" s="238">
        <v>-10610.02</v>
      </c>
      <c r="LL118" s="146">
        <v>-1534.9899999999998</v>
      </c>
      <c r="LM118" s="146">
        <v>28980.010000000002</v>
      </c>
      <c r="LN118" s="146">
        <v>0</v>
      </c>
      <c r="LO118" s="146">
        <v>0</v>
      </c>
      <c r="LP118" s="146">
        <v>0</v>
      </c>
      <c r="LQ118" s="146">
        <v>225331.96</v>
      </c>
      <c r="LR118" s="146">
        <v>61406.28</v>
      </c>
      <c r="LS118" s="146">
        <v>0</v>
      </c>
      <c r="LT118" s="146">
        <v>119095.06</v>
      </c>
      <c r="LU118" s="146">
        <v>0</v>
      </c>
      <c r="LV118" s="146">
        <v>-405878.61</v>
      </c>
      <c r="LW118" s="146">
        <f>LK118+LL118+LM118+LN118+LO118+LP118+LQ118+LR118+LS118+LT118+LU118+LV118</f>
        <v>16789.690000000002</v>
      </c>
      <c r="LX118" s="238">
        <v>-17365.650000000001</v>
      </c>
      <c r="LY118" s="146">
        <v>17365.650000000001</v>
      </c>
      <c r="LZ118" s="146">
        <v>0</v>
      </c>
      <c r="MA118" s="146">
        <v>0</v>
      </c>
      <c r="MB118" s="146">
        <v>0</v>
      </c>
      <c r="MC118" s="146">
        <v>0</v>
      </c>
      <c r="MD118" s="146">
        <v>0</v>
      </c>
      <c r="ME118" s="146">
        <v>0</v>
      </c>
      <c r="MF118" s="146">
        <v>0</v>
      </c>
      <c r="MG118" s="146">
        <v>0</v>
      </c>
      <c r="MH118" s="146">
        <v>0</v>
      </c>
      <c r="MI118" s="146">
        <v>0</v>
      </c>
      <c r="MJ118" s="204">
        <f>LX118+LY118+LZ118+MA118+MB118+MC118+MD118+ME118+MF118+MG118+MH118+MI118</f>
        <v>0</v>
      </c>
    </row>
    <row r="119" spans="1:348" ht="15.75" x14ac:dyDescent="0.25">
      <c r="A119" s="30">
        <v>740003</v>
      </c>
      <c r="B119" s="31"/>
      <c r="C119" s="32" t="s">
        <v>235</v>
      </c>
      <c r="D119" s="32" t="s">
        <v>439</v>
      </c>
      <c r="E119" s="146">
        <v>0</v>
      </c>
      <c r="F119" s="146">
        <v>4331885.3279919885</v>
      </c>
      <c r="G119" s="146">
        <v>5061488.0654314812</v>
      </c>
      <c r="H119" s="146">
        <v>4193757.3026205981</v>
      </c>
      <c r="I119" s="146">
        <v>4687794.1912869308</v>
      </c>
      <c r="J119" s="146">
        <v>6381726.7568018697</v>
      </c>
      <c r="K119" s="146">
        <v>694045.23451844428</v>
      </c>
      <c r="L119" s="146">
        <v>675638.45768652984</v>
      </c>
      <c r="M119" s="146">
        <v>689667.83508596232</v>
      </c>
      <c r="N119" s="146">
        <v>661705.05758637958</v>
      </c>
      <c r="O119" s="146">
        <v>259101.15172759141</v>
      </c>
      <c r="P119" s="146">
        <v>1040043.3984309798</v>
      </c>
      <c r="Q119" s="146">
        <v>639584.37656484731</v>
      </c>
      <c r="R119" s="146">
        <v>636237.68986813561</v>
      </c>
      <c r="S119" s="146">
        <v>644470.87297613081</v>
      </c>
      <c r="T119" s="146">
        <v>649194.62527124025</v>
      </c>
      <c r="U119" s="146">
        <v>646832.74912368553</v>
      </c>
      <c r="V119" s="146">
        <v>660958.10382240033</v>
      </c>
      <c r="W119" s="146">
        <f t="shared" si="615"/>
        <v>7897479.5526623279</v>
      </c>
      <c r="X119" s="146">
        <v>634610.24870639306</v>
      </c>
      <c r="Y119" s="146">
        <v>678484.39325655159</v>
      </c>
      <c r="Z119" s="146">
        <v>673272.40861291939</v>
      </c>
      <c r="AA119" s="146">
        <v>660136.03738941753</v>
      </c>
      <c r="AB119" s="146">
        <v>637790.01836087473</v>
      </c>
      <c r="AC119" s="146">
        <v>645710.23201468866</v>
      </c>
      <c r="AD119" s="146">
        <v>629339.84309798025</v>
      </c>
      <c r="AE119" s="146">
        <v>618874.14455015853</v>
      </c>
      <c r="AF119" s="146">
        <v>629239.69287264231</v>
      </c>
      <c r="AG119" s="146">
        <v>27532.966115840431</v>
      </c>
      <c r="AH119" s="146">
        <v>1179360.707728259</v>
      </c>
      <c r="AI119" s="146">
        <v>515911.36705057591</v>
      </c>
      <c r="AJ119" s="146">
        <f t="shared" si="617"/>
        <v>7530262.0597563023</v>
      </c>
      <c r="AK119" s="146">
        <v>612159.90652645647</v>
      </c>
      <c r="AL119" s="146">
        <v>697963.61208479386</v>
      </c>
      <c r="AM119" s="146">
        <v>655620.93139709567</v>
      </c>
      <c r="AN119" s="146">
        <v>620756.13420130196</v>
      </c>
      <c r="AO119" s="146">
        <v>529372.57970288757</v>
      </c>
      <c r="AP119" s="146">
        <v>557185.77866800211</v>
      </c>
      <c r="AQ119" s="146">
        <v>543231.51393757307</v>
      </c>
      <c r="AR119" s="146">
        <v>547394.53133867471</v>
      </c>
      <c r="AS119" s="146">
        <v>539326.2712819227</v>
      </c>
      <c r="AT119" s="146">
        <v>516942.92338507809</v>
      </c>
      <c r="AU119" s="146">
        <v>496259.07815890468</v>
      </c>
      <c r="AV119" s="146">
        <v>497937.13157235883</v>
      </c>
      <c r="AW119" s="146">
        <f t="shared" si="620"/>
        <v>6814150.3922550511</v>
      </c>
      <c r="AX119" s="146">
        <v>0</v>
      </c>
      <c r="AY119" s="146">
        <v>0</v>
      </c>
      <c r="AZ119" s="146">
        <v>0</v>
      </c>
      <c r="BA119" s="146">
        <v>0</v>
      </c>
      <c r="BB119" s="146">
        <v>0</v>
      </c>
      <c r="BC119" s="146">
        <v>0</v>
      </c>
      <c r="BD119" s="146">
        <v>0</v>
      </c>
      <c r="BE119" s="146">
        <v>0</v>
      </c>
      <c r="BF119" s="146">
        <v>0</v>
      </c>
      <c r="BG119" s="146">
        <v>0</v>
      </c>
      <c r="BH119" s="146">
        <v>0</v>
      </c>
      <c r="BI119" s="146">
        <v>0</v>
      </c>
      <c r="BJ119" s="146">
        <f t="shared" si="622"/>
        <v>0</v>
      </c>
      <c r="BK119" s="146"/>
      <c r="BL119" s="146"/>
      <c r="BM119" s="146"/>
      <c r="BN119" s="146"/>
      <c r="BO119" s="146"/>
      <c r="BP119" s="146"/>
      <c r="BQ119" s="146"/>
      <c r="BR119" s="146"/>
      <c r="BS119" s="146"/>
      <c r="BT119" s="146">
        <v>0</v>
      </c>
      <c r="BU119" s="146">
        <v>0</v>
      </c>
      <c r="BV119" s="146">
        <v>0</v>
      </c>
      <c r="BW119" s="146">
        <f t="shared" si="624"/>
        <v>0</v>
      </c>
      <c r="BX119" s="146">
        <v>52690.404022700721</v>
      </c>
      <c r="BY119" s="146">
        <v>61102.692038057081</v>
      </c>
      <c r="BZ119" s="146">
        <v>53910.020948088815</v>
      </c>
      <c r="CA119" s="146">
        <v>50707.953263228199</v>
      </c>
      <c r="CB119" s="146">
        <v>52745.152854281412</v>
      </c>
      <c r="CC119" s="146">
        <v>57723.62898514438</v>
      </c>
      <c r="CD119" s="146">
        <v>61300.744032715746</v>
      </c>
      <c r="CE119" s="146">
        <v>52463.7802537139</v>
      </c>
      <c r="CF119" s="146">
        <v>48662.675221165053</v>
      </c>
      <c r="CG119" s="146">
        <v>46331.767359372403</v>
      </c>
      <c r="CH119" s="146">
        <v>105710.62343515272</v>
      </c>
      <c r="CI119" s="146">
        <v>-2335.5274161241391</v>
      </c>
      <c r="CJ119" s="146">
        <f t="shared" si="626"/>
        <v>641013.91499749629</v>
      </c>
      <c r="CK119" s="146">
        <v>46917.405691871136</v>
      </c>
      <c r="CL119" s="146">
        <v>45809.505090969797</v>
      </c>
      <c r="CM119" s="146">
        <v>43578.718077115664</v>
      </c>
      <c r="CN119" s="146">
        <v>44095.887706559857</v>
      </c>
      <c r="CO119" s="146">
        <v>46465.5316307795</v>
      </c>
      <c r="CP119" s="146">
        <v>48176.431313637127</v>
      </c>
      <c r="CQ119" s="146">
        <v>44873.896553163046</v>
      </c>
      <c r="CR119" s="146">
        <v>44679.519278918378</v>
      </c>
      <c r="CS119" s="146">
        <v>44842.263395092647</v>
      </c>
      <c r="CT119" s="146">
        <v>44458.354197963614</v>
      </c>
      <c r="CU119" s="146">
        <v>44328.993490235356</v>
      </c>
      <c r="CV119" s="146">
        <v>44222.62372725756</v>
      </c>
      <c r="CW119" s="146">
        <f t="shared" si="628"/>
        <v>542449.13015356369</v>
      </c>
      <c r="CX119" s="146">
        <v>43816.083875813725</v>
      </c>
      <c r="CY119" s="146">
        <v>43225.58299949926</v>
      </c>
      <c r="CZ119" s="146">
        <v>43626.989275580047</v>
      </c>
      <c r="DA119" s="146">
        <v>42818.125980637618</v>
      </c>
      <c r="DB119" s="146">
        <v>41471.750083458515</v>
      </c>
      <c r="DC119" s="146">
        <v>45958.192914371575</v>
      </c>
      <c r="DD119" s="146">
        <v>43880.656025705241</v>
      </c>
      <c r="DE119" s="146">
        <v>43402.810090135194</v>
      </c>
      <c r="DF119" s="146">
        <v>49727.179978300766</v>
      </c>
      <c r="DG119" s="146">
        <v>36002.16537305963</v>
      </c>
      <c r="DH119" s="146">
        <v>42541.248998497736</v>
      </c>
      <c r="DI119" s="146">
        <v>40370.292230011677</v>
      </c>
      <c r="DJ119" s="146">
        <f t="shared" si="630"/>
        <v>516841.07782507094</v>
      </c>
      <c r="DK119" s="146">
        <v>42100.946127524629</v>
      </c>
      <c r="DL119" s="146">
        <v>45226.154773827409</v>
      </c>
      <c r="DM119" s="146">
        <v>48745.77795860458</v>
      </c>
      <c r="DN119" s="146">
        <v>35342.6460106827</v>
      </c>
      <c r="DO119" s="146">
        <v>44321.463987648116</v>
      </c>
      <c r="DP119" s="146">
        <v>42585.937489567696</v>
      </c>
      <c r="DQ119" s="146">
        <v>41887.283550325497</v>
      </c>
      <c r="DR119" s="146">
        <v>41921.269946586537</v>
      </c>
      <c r="DS119" s="146">
        <v>42750.601109998322</v>
      </c>
      <c r="DT119" s="146">
        <v>42226.670589217174</v>
      </c>
      <c r="DU119" s="146">
        <v>40449.569520948105</v>
      </c>
      <c r="DV119" s="146">
        <v>40398.889417459519</v>
      </c>
      <c r="DW119" s="146">
        <f t="shared" si="632"/>
        <v>507957.21048239025</v>
      </c>
      <c r="DX119" s="146">
        <v>38660.269999999997</v>
      </c>
      <c r="DY119" s="146">
        <v>36895.21</v>
      </c>
      <c r="DZ119" s="146">
        <v>44179.32</v>
      </c>
      <c r="EA119" s="146">
        <v>39393.14</v>
      </c>
      <c r="EB119" s="146">
        <v>39126.94</v>
      </c>
      <c r="EC119" s="146">
        <v>38998.839999999997</v>
      </c>
      <c r="ED119" s="146">
        <v>39540.19</v>
      </c>
      <c r="EE119" s="146">
        <v>39223.03</v>
      </c>
      <c r="EF119" s="146">
        <v>39062.68</v>
      </c>
      <c r="EG119" s="146">
        <v>39195.51</v>
      </c>
      <c r="EH119" s="146">
        <v>38255.019999999997</v>
      </c>
      <c r="EI119" s="146">
        <v>38950.18</v>
      </c>
      <c r="EJ119" s="146">
        <f t="shared" si="634"/>
        <v>471480.33000000007</v>
      </c>
      <c r="EK119" s="146">
        <v>37620.51</v>
      </c>
      <c r="EL119" s="146">
        <v>37142.57</v>
      </c>
      <c r="EM119" s="146">
        <v>37493.370000000003</v>
      </c>
      <c r="EN119" s="146">
        <v>39588.620000000003</v>
      </c>
      <c r="EO119" s="146">
        <v>37525.46</v>
      </c>
      <c r="EP119" s="146">
        <v>37729.18</v>
      </c>
      <c r="EQ119" s="146">
        <v>36821.839999999997</v>
      </c>
      <c r="ER119" s="146">
        <v>38129.33</v>
      </c>
      <c r="ES119" s="146">
        <v>39949.480000000003</v>
      </c>
      <c r="ET119" s="146">
        <v>40131.82</v>
      </c>
      <c r="EU119" s="146">
        <v>38723.199999999997</v>
      </c>
      <c r="EV119" s="146">
        <v>37332.230000000003</v>
      </c>
      <c r="EW119" s="146">
        <f t="shared" si="636"/>
        <v>458187.61</v>
      </c>
      <c r="EX119" s="146">
        <v>36753.480000000003</v>
      </c>
      <c r="EY119" s="146">
        <v>36686.800000000003</v>
      </c>
      <c r="EZ119" s="146">
        <v>36355.47</v>
      </c>
      <c r="FA119" s="146">
        <v>35663.22</v>
      </c>
      <c r="FB119" s="146">
        <v>36539.050000000003</v>
      </c>
      <c r="FC119" s="146">
        <v>36374.120000000003</v>
      </c>
      <c r="FD119" s="146">
        <v>36851.410000000003</v>
      </c>
      <c r="FE119" s="146">
        <v>36512.22</v>
      </c>
      <c r="FF119" s="146">
        <v>37286.589999999997</v>
      </c>
      <c r="FG119" s="146">
        <v>37018.29</v>
      </c>
      <c r="FH119" s="146">
        <v>36364.94</v>
      </c>
      <c r="FI119" s="146">
        <v>35938.839999999997</v>
      </c>
      <c r="FJ119" s="146">
        <f t="shared" si="638"/>
        <v>438344.42999999993</v>
      </c>
      <c r="FK119" s="146">
        <v>36479.760000000002</v>
      </c>
      <c r="FL119" s="146">
        <v>36066.82</v>
      </c>
      <c r="FM119" s="146">
        <v>36193.160000000003</v>
      </c>
      <c r="FN119" s="146">
        <v>35891.269999999997</v>
      </c>
      <c r="FO119" s="146">
        <v>35318.83</v>
      </c>
      <c r="FP119" s="146">
        <v>35167.31</v>
      </c>
      <c r="FQ119" s="146">
        <v>35941.08</v>
      </c>
      <c r="FR119" s="146">
        <v>35864.75</v>
      </c>
      <c r="FS119" s="146">
        <v>35119.760000000002</v>
      </c>
      <c r="FT119" s="146">
        <v>35239.08</v>
      </c>
      <c r="FU119" s="146">
        <v>34883.15</v>
      </c>
      <c r="FV119" s="146">
        <v>34635.180000000051</v>
      </c>
      <c r="FW119" s="146">
        <f t="shared" si="640"/>
        <v>426800.15000000014</v>
      </c>
      <c r="FX119" s="146">
        <v>35523.33</v>
      </c>
      <c r="FY119" s="146">
        <v>34964.78</v>
      </c>
      <c r="FZ119" s="146">
        <v>34738.080000000002</v>
      </c>
      <c r="GA119" s="146">
        <v>34360.449999999997</v>
      </c>
      <c r="GB119" s="146">
        <v>33956.800000000003</v>
      </c>
      <c r="GC119" s="146">
        <v>34748.53</v>
      </c>
      <c r="GD119" s="146">
        <v>34196.58</v>
      </c>
      <c r="GE119" s="146">
        <v>34344.339999999997</v>
      </c>
      <c r="GF119" s="146">
        <v>35464.89</v>
      </c>
      <c r="GG119" s="146">
        <v>34273.293950262167</v>
      </c>
      <c r="GH119" s="146">
        <v>36904.475449783844</v>
      </c>
      <c r="GI119" s="146">
        <v>99141.600000000035</v>
      </c>
      <c r="GJ119" s="154">
        <f t="shared" si="642"/>
        <v>482617.14940004604</v>
      </c>
      <c r="GK119" s="146">
        <v>97531.92</v>
      </c>
      <c r="GL119" s="146">
        <v>94787.35</v>
      </c>
      <c r="GM119" s="146">
        <v>38168.629999999997</v>
      </c>
      <c r="GN119" s="146">
        <v>19458.47</v>
      </c>
      <c r="GO119" s="146">
        <v>43456.39</v>
      </c>
      <c r="GP119" s="146">
        <v>42792.58</v>
      </c>
      <c r="GQ119" s="146">
        <v>48294.379999999946</v>
      </c>
      <c r="GR119" s="146">
        <v>72298.95</v>
      </c>
      <c r="GS119" s="146">
        <v>27129.08</v>
      </c>
      <c r="GT119" s="146">
        <v>172266.57</v>
      </c>
      <c r="GU119" s="146">
        <v>-92718.62</v>
      </c>
      <c r="GV119" s="146">
        <v>40098.65</v>
      </c>
      <c r="GW119" s="154">
        <f t="shared" si="644"/>
        <v>603564.35000000009</v>
      </c>
      <c r="GX119" s="146">
        <v>58635</v>
      </c>
      <c r="GY119" s="146">
        <v>86234.959999999992</v>
      </c>
      <c r="GZ119" s="146">
        <v>531399.27</v>
      </c>
      <c r="HA119" s="146">
        <v>-370961.54</v>
      </c>
      <c r="HB119" s="146">
        <v>11273.75</v>
      </c>
      <c r="HC119" s="146">
        <v>71650.19</v>
      </c>
      <c r="HD119" s="146">
        <v>12147.820000000007</v>
      </c>
      <c r="HE119" s="146">
        <v>23373.109999999986</v>
      </c>
      <c r="HF119" s="146">
        <v>9937.3400000000256</v>
      </c>
      <c r="HG119" s="146">
        <v>34861.079999999958</v>
      </c>
      <c r="HH119" s="146">
        <v>1923.8699999999953</v>
      </c>
      <c r="HI119" s="146">
        <v>66343.580000000075</v>
      </c>
      <c r="HJ119" s="154">
        <f t="shared" si="646"/>
        <v>536818.43000000005</v>
      </c>
      <c r="HK119" s="146">
        <v>51201.120000000003</v>
      </c>
      <c r="HL119" s="146">
        <v>477038.62</v>
      </c>
      <c r="HM119" s="146">
        <v>123751.88</v>
      </c>
      <c r="HN119" s="146">
        <v>34615.880000000005</v>
      </c>
      <c r="HO119" s="146">
        <v>10348.560000000056</v>
      </c>
      <c r="HP119" s="146">
        <v>30348.899999999907</v>
      </c>
      <c r="HQ119" s="146">
        <v>19582.970000000088</v>
      </c>
      <c r="HR119" s="146">
        <v>109552.52999999991</v>
      </c>
      <c r="HS119" s="146">
        <v>54843.430000000051</v>
      </c>
      <c r="HT119" s="146">
        <v>174456.28999999992</v>
      </c>
      <c r="HU119" s="146">
        <v>34872.300000000047</v>
      </c>
      <c r="HV119" s="146">
        <v>-174004.91999999993</v>
      </c>
      <c r="HW119" s="154">
        <f t="shared" si="648"/>
        <v>946607.56</v>
      </c>
      <c r="HX119" s="146">
        <v>37638.54</v>
      </c>
      <c r="HY119" s="146">
        <v>222051.69999999998</v>
      </c>
      <c r="HZ119" s="146">
        <v>-145910.76999999999</v>
      </c>
      <c r="IA119" s="146">
        <v>20524.350000000006</v>
      </c>
      <c r="IB119" s="146">
        <v>33360.660000000003</v>
      </c>
      <c r="IC119" s="146">
        <v>34910.50999999998</v>
      </c>
      <c r="ID119" s="146">
        <v>34408.23000000001</v>
      </c>
      <c r="IE119" s="146">
        <v>33768.350000000006</v>
      </c>
      <c r="IF119" s="146">
        <v>34726.419999999984</v>
      </c>
      <c r="IG119" s="146">
        <v>33999.5</v>
      </c>
      <c r="IH119" s="146">
        <v>32633.869999999995</v>
      </c>
      <c r="II119" s="146">
        <v>43704.270000000019</v>
      </c>
      <c r="IJ119" s="146">
        <f t="shared" si="650"/>
        <v>415815.63</v>
      </c>
      <c r="IK119" s="146">
        <v>38740.89</v>
      </c>
      <c r="IL119" s="146">
        <v>34750.949999999997</v>
      </c>
      <c r="IM119" s="146">
        <v>33102.430000000008</v>
      </c>
      <c r="IN119" s="146">
        <v>-3465559.92</v>
      </c>
      <c r="IO119" s="146">
        <v>368216.00999999978</v>
      </c>
      <c r="IP119" s="146">
        <v>34928820.920000002</v>
      </c>
      <c r="IQ119" s="146">
        <v>-31680890</v>
      </c>
      <c r="IR119" s="146">
        <v>895657.2</v>
      </c>
      <c r="IS119" s="146">
        <v>-808959.66999999993</v>
      </c>
      <c r="IT119" s="146">
        <v>50438.780000000028</v>
      </c>
      <c r="IU119" s="146">
        <v>43008.359999999986</v>
      </c>
      <c r="IV119" s="146">
        <v>37825.659999999974</v>
      </c>
      <c r="IW119" s="154">
        <f t="shared" si="652"/>
        <v>475151.61000000121</v>
      </c>
      <c r="IX119" s="146">
        <v>37481.61</v>
      </c>
      <c r="IY119" s="146">
        <v>8813079.4700000007</v>
      </c>
      <c r="IZ119" s="146">
        <v>-8740590.7400000002</v>
      </c>
      <c r="JA119" s="146">
        <v>3716015.1100000003</v>
      </c>
      <c r="JB119" s="146">
        <v>-3646128.21</v>
      </c>
      <c r="JC119" s="146">
        <v>31170.830000000016</v>
      </c>
      <c r="JD119" s="146">
        <v>7761798.8199999994</v>
      </c>
      <c r="JE119" s="146">
        <v>-7711473.4799999995</v>
      </c>
      <c r="JF119" s="146">
        <v>49132.76999999999</v>
      </c>
      <c r="JG119" s="146">
        <v>31511.570000000007</v>
      </c>
      <c r="JH119" s="146">
        <v>32142.210000000021</v>
      </c>
      <c r="JI119" s="146">
        <v>48128.25</v>
      </c>
      <c r="JJ119" s="154">
        <f>IX119+IY119+IZ119+JA119+JB119+JC119+JD119+JE119+JF119+JG119+JH119+JI119</f>
        <v>422268.2100000002</v>
      </c>
      <c r="JK119" s="146">
        <v>18810.38</v>
      </c>
      <c r="JL119" s="146">
        <v>29714.639999999996</v>
      </c>
      <c r="JM119" s="146">
        <v>34258.129999999997</v>
      </c>
      <c r="JN119" s="146">
        <v>62217.03</v>
      </c>
      <c r="JO119" s="146">
        <v>277.17000000001281</v>
      </c>
      <c r="JP119" s="146">
        <v>33141.179999999993</v>
      </c>
      <c r="JQ119" s="146">
        <v>32230.510000000009</v>
      </c>
      <c r="JR119" s="146">
        <v>61888.26999999999</v>
      </c>
      <c r="JS119" s="146">
        <v>31159.729999999981</v>
      </c>
      <c r="JT119" s="146">
        <v>30764.080000000016</v>
      </c>
      <c r="JU119" s="146">
        <v>31429.830000000016</v>
      </c>
      <c r="JV119" s="146">
        <v>31039.880000000005</v>
      </c>
      <c r="JW119" s="238">
        <f>JK119+JL119+JM119+JN119+JO119+JP119+JQ119+JR119+JS119+JT119+JU119+JV119</f>
        <v>396930.83</v>
      </c>
      <c r="JX119" s="238">
        <v>61922.13</v>
      </c>
      <c r="JY119" s="146">
        <v>29190.370000000003</v>
      </c>
      <c r="JZ119" s="146">
        <v>516.94000000000233</v>
      </c>
      <c r="KA119" s="146">
        <v>28872.410000000003</v>
      </c>
      <c r="KB119" s="146">
        <v>-14390.510000000009</v>
      </c>
      <c r="KC119" s="146">
        <v>30571.940000000002</v>
      </c>
      <c r="KD119" s="146">
        <v>39019.03</v>
      </c>
      <c r="KE119" s="146">
        <v>29617.649999999994</v>
      </c>
      <c r="KF119" s="146">
        <v>29164.700000000012</v>
      </c>
      <c r="KG119" s="146">
        <v>29232.709999999992</v>
      </c>
      <c r="KH119" s="146">
        <v>48198.799999999988</v>
      </c>
      <c r="KI119" s="146">
        <v>17928.580000000016</v>
      </c>
      <c r="KJ119" s="238">
        <f>JX119+JY119+JZ119+KA119+KB119+KC119+KD119+KE119+KF119+KG119+KH119+KI119</f>
        <v>329844.75</v>
      </c>
      <c r="KK119" s="238">
        <v>29820.14</v>
      </c>
      <c r="KL119" s="146">
        <v>28720.15</v>
      </c>
      <c r="KM119" s="146">
        <v>26125.909999999996</v>
      </c>
      <c r="KN119" s="146">
        <v>57324.180000000008</v>
      </c>
      <c r="KO119" s="146">
        <v>1688.0499999999884</v>
      </c>
      <c r="KP119" s="146">
        <v>28854.910000000003</v>
      </c>
      <c r="KQ119" s="146">
        <v>53949.48000000001</v>
      </c>
      <c r="KR119" s="146">
        <v>28367.979999999981</v>
      </c>
      <c r="KS119" s="146">
        <v>1461.570000000007</v>
      </c>
      <c r="KT119" s="146">
        <v>55840.479999999981</v>
      </c>
      <c r="KU119" s="146">
        <v>397.61999999999534</v>
      </c>
      <c r="KV119" s="146">
        <v>54946.360000000044</v>
      </c>
      <c r="KW119" s="238">
        <f>KK119+KL119+KM119+KN119+KO119+KP119+KQ119+KR119+KS119+KT119+KU119+KV119</f>
        <v>367496.83</v>
      </c>
      <c r="KX119" s="238">
        <v>31444.41</v>
      </c>
      <c r="KY119" s="146">
        <v>29075.98</v>
      </c>
      <c r="KZ119" s="146">
        <v>29346.89</v>
      </c>
      <c r="LA119" s="146">
        <v>27549.979999999996</v>
      </c>
      <c r="LB119" s="146">
        <v>3891611.02</v>
      </c>
      <c r="LC119" s="146">
        <v>3942863.8700000006</v>
      </c>
      <c r="LD119" s="146">
        <v>1917461</v>
      </c>
      <c r="LE119" s="146">
        <v>1887749.2199999988</v>
      </c>
      <c r="LF119" s="146">
        <v>30276.740000000224</v>
      </c>
      <c r="LG119" s="146">
        <v>27833.13000000082</v>
      </c>
      <c r="LH119" s="146">
        <v>3416750.7699999996</v>
      </c>
      <c r="LI119" s="146">
        <v>4967509.5299999993</v>
      </c>
      <c r="LJ119" s="238">
        <f>KX119+KY119+KZ119+LA119+LB119+LC119+LD119+LE119+LF119+LG119+LH119+LI119</f>
        <v>20199472.539999999</v>
      </c>
      <c r="LK119" s="238">
        <v>1649143.47</v>
      </c>
      <c r="LL119" s="146">
        <v>1744313.36</v>
      </c>
      <c r="LM119" s="146">
        <v>1699994.3399999999</v>
      </c>
      <c r="LN119" s="146">
        <v>1682119.4400000004</v>
      </c>
      <c r="LO119" s="146">
        <v>1656552.1799999988</v>
      </c>
      <c r="LP119" s="146">
        <v>1634229.0700000003</v>
      </c>
      <c r="LQ119" s="146">
        <v>1606125.8500000015</v>
      </c>
      <c r="LR119" s="146">
        <v>1572460.9499999993</v>
      </c>
      <c r="LS119" s="146">
        <v>1561769.0600000005</v>
      </c>
      <c r="LT119" s="146">
        <v>1545689.0299999993</v>
      </c>
      <c r="LU119" s="146">
        <v>1544180.0199999996</v>
      </c>
      <c r="LV119" s="146">
        <v>1577857.370000001</v>
      </c>
      <c r="LW119" s="238">
        <f>LK119+LL119+LM119+LN119+LO119+LP119+LQ119+LR119+LS119+LT119+LU119+LV119</f>
        <v>19474434.140000001</v>
      </c>
      <c r="LX119" s="238">
        <v>1580493.9</v>
      </c>
      <c r="LY119" s="146">
        <v>1679398.38</v>
      </c>
      <c r="LZ119" s="146">
        <v>0</v>
      </c>
      <c r="MA119" s="146">
        <v>0</v>
      </c>
      <c r="MB119" s="146">
        <v>0</v>
      </c>
      <c r="MC119" s="146">
        <v>0</v>
      </c>
      <c r="MD119" s="146">
        <v>0</v>
      </c>
      <c r="ME119" s="146">
        <v>0</v>
      </c>
      <c r="MF119" s="146">
        <v>0</v>
      </c>
      <c r="MG119" s="146">
        <v>0</v>
      </c>
      <c r="MH119" s="146">
        <v>0</v>
      </c>
      <c r="MI119" s="146">
        <v>0</v>
      </c>
      <c r="MJ119" s="204">
        <f>LX119+LY119+LZ119+MA119+MB119+MC119+MD119+ME119+MF119+MG119+MH119+MI119</f>
        <v>3259892.28</v>
      </c>
    </row>
    <row r="120" spans="1:348" ht="15.75" x14ac:dyDescent="0.25">
      <c r="A120" s="30">
        <v>740004</v>
      </c>
      <c r="B120" s="31"/>
      <c r="C120" s="32" t="s">
        <v>151</v>
      </c>
      <c r="D120" s="32" t="s">
        <v>171</v>
      </c>
      <c r="E120" s="146">
        <v>0</v>
      </c>
      <c r="F120" s="146">
        <v>344721.2485394759</v>
      </c>
      <c r="G120" s="146">
        <v>642134.03438491072</v>
      </c>
      <c r="H120" s="146">
        <v>694671.17342680693</v>
      </c>
      <c r="I120" s="146">
        <v>614855.61675847112</v>
      </c>
      <c r="J120" s="146">
        <v>540919.71290268737</v>
      </c>
      <c r="K120" s="146">
        <v>89905.69187114005</v>
      </c>
      <c r="L120" s="146">
        <v>34606.075780337174</v>
      </c>
      <c r="M120" s="146">
        <v>44070.272074778833</v>
      </c>
      <c r="N120" s="146">
        <v>64530.128526122528</v>
      </c>
      <c r="O120" s="146">
        <v>54965.782006342852</v>
      </c>
      <c r="P120" s="146">
        <v>77616.424636955446</v>
      </c>
      <c r="Q120" s="146">
        <v>64642.797529627787</v>
      </c>
      <c r="R120" s="146">
        <v>144362.37689868137</v>
      </c>
      <c r="S120" s="146">
        <v>65264.563511934568</v>
      </c>
      <c r="T120" s="146">
        <v>58112.168252378571</v>
      </c>
      <c r="U120" s="146">
        <v>97133.199799699549</v>
      </c>
      <c r="V120" s="146">
        <v>119445.83541979636</v>
      </c>
      <c r="W120" s="146">
        <f t="shared" si="615"/>
        <v>914655.31630779523</v>
      </c>
      <c r="X120" s="146">
        <v>44746.286095810385</v>
      </c>
      <c r="Y120" s="146">
        <v>39550.993156401266</v>
      </c>
      <c r="Z120" s="146">
        <v>30153.563678851613</v>
      </c>
      <c r="AA120" s="146">
        <v>62285.094308128864</v>
      </c>
      <c r="AB120" s="146">
        <v>60056.751794358206</v>
      </c>
      <c r="AC120" s="146">
        <v>50179.435820397266</v>
      </c>
      <c r="AD120" s="146">
        <v>47896.845267901852</v>
      </c>
      <c r="AE120" s="146">
        <v>29740.443999332336</v>
      </c>
      <c r="AF120" s="146">
        <v>45881.321982974463</v>
      </c>
      <c r="AG120" s="146">
        <v>211024.87063929229</v>
      </c>
      <c r="AH120" s="146">
        <v>56413.787347688201</v>
      </c>
      <c r="AI120" s="146">
        <v>46795.192789183777</v>
      </c>
      <c r="AJ120" s="146">
        <f t="shared" si="617"/>
        <v>724724.58688032057</v>
      </c>
      <c r="AK120" s="146">
        <v>101619.09530963111</v>
      </c>
      <c r="AL120" s="146">
        <v>41362.043064596895</v>
      </c>
      <c r="AM120" s="146">
        <v>88712.235019195461</v>
      </c>
      <c r="AN120" s="146">
        <v>51197.629778000337</v>
      </c>
      <c r="AO120" s="146">
        <v>49166.933733934246</v>
      </c>
      <c r="AP120" s="146">
        <v>51481.38874979136</v>
      </c>
      <c r="AQ120" s="146">
        <v>53309.130362209988</v>
      </c>
      <c r="AR120" s="146">
        <v>49351.456935403119</v>
      </c>
      <c r="AS120" s="146">
        <v>49682.816266065733</v>
      </c>
      <c r="AT120" s="146">
        <v>55292.095142714061</v>
      </c>
      <c r="AU120" s="146">
        <v>51235.789350692772</v>
      </c>
      <c r="AV120" s="146">
        <v>197069.43970121848</v>
      </c>
      <c r="AW120" s="146">
        <f t="shared" si="620"/>
        <v>839480.05341345363</v>
      </c>
      <c r="AX120" s="146">
        <v>73591.485060924737</v>
      </c>
      <c r="AY120" s="146">
        <v>43970.623602069754</v>
      </c>
      <c r="AZ120" s="146">
        <v>77419.836922049726</v>
      </c>
      <c r="BA120" s="146">
        <v>63086.382740777866</v>
      </c>
      <c r="BB120" s="146">
        <v>57157.921590719423</v>
      </c>
      <c r="BC120" s="146">
        <v>86247.235645134351</v>
      </c>
      <c r="BD120" s="146">
        <v>57528.189075279588</v>
      </c>
      <c r="BE120" s="146">
        <v>67068.366132532101</v>
      </c>
      <c r="BF120" s="146">
        <v>53878.08813219842</v>
      </c>
      <c r="BG120" s="146">
        <v>50696.878651310297</v>
      </c>
      <c r="BH120" s="146">
        <v>51918.230345518241</v>
      </c>
      <c r="BI120" s="146">
        <v>49889.685069270512</v>
      </c>
      <c r="BJ120" s="146">
        <f t="shared" si="622"/>
        <v>732452.92296778504</v>
      </c>
      <c r="BK120" s="146">
        <v>42106.159238858287</v>
      </c>
      <c r="BL120" s="146">
        <v>75097.413578701409</v>
      </c>
      <c r="BM120" s="146">
        <v>44244.018486062407</v>
      </c>
      <c r="BN120" s="146">
        <v>54233.216324486755</v>
      </c>
      <c r="BO120" s="146">
        <v>57760.559547654804</v>
      </c>
      <c r="BP120" s="146">
        <v>72109.239442497143</v>
      </c>
      <c r="BQ120" s="146">
        <v>62461.42392755788</v>
      </c>
      <c r="BR120" s="146">
        <v>63010.372183274987</v>
      </c>
      <c r="BS120" s="146">
        <v>62264.973877482953</v>
      </c>
      <c r="BT120" s="146">
        <v>56914.579869804635</v>
      </c>
      <c r="BU120" s="146">
        <v>56701.694500083402</v>
      </c>
      <c r="BV120" s="146">
        <v>2143415.9857703224</v>
      </c>
      <c r="BW120" s="146">
        <f t="shared" si="624"/>
        <v>2790319.6367467875</v>
      </c>
      <c r="BX120" s="146">
        <v>0</v>
      </c>
      <c r="BY120" s="146">
        <v>0</v>
      </c>
      <c r="BZ120" s="146">
        <v>0</v>
      </c>
      <c r="CA120" s="146">
        <v>0</v>
      </c>
      <c r="CB120" s="146">
        <v>0</v>
      </c>
      <c r="CC120" s="146">
        <v>0</v>
      </c>
      <c r="CD120" s="146">
        <v>0</v>
      </c>
      <c r="CE120" s="146">
        <v>0</v>
      </c>
      <c r="CF120" s="146">
        <v>0</v>
      </c>
      <c r="CG120" s="146">
        <v>0</v>
      </c>
      <c r="CH120" s="146">
        <v>938146.77432815894</v>
      </c>
      <c r="CI120" s="146">
        <v>0</v>
      </c>
      <c r="CJ120" s="146">
        <f t="shared" si="626"/>
        <v>938146.77432815894</v>
      </c>
      <c r="CK120" s="146">
        <v>0</v>
      </c>
      <c r="CL120" s="146">
        <v>0</v>
      </c>
      <c r="CM120" s="146">
        <v>0</v>
      </c>
      <c r="CN120" s="146">
        <v>0</v>
      </c>
      <c r="CO120" s="146">
        <v>0</v>
      </c>
      <c r="CP120" s="146">
        <v>0</v>
      </c>
      <c r="CQ120" s="146">
        <v>0</v>
      </c>
      <c r="CR120" s="146">
        <v>0</v>
      </c>
      <c r="CS120" s="146">
        <v>0</v>
      </c>
      <c r="CT120" s="146">
        <v>0</v>
      </c>
      <c r="CU120" s="146">
        <v>0</v>
      </c>
      <c r="CV120" s="146">
        <v>0</v>
      </c>
      <c r="CW120" s="146">
        <f t="shared" si="628"/>
        <v>0</v>
      </c>
      <c r="CX120" s="146">
        <v>0</v>
      </c>
      <c r="CY120" s="146">
        <v>0</v>
      </c>
      <c r="CZ120" s="146">
        <v>0</v>
      </c>
      <c r="DA120" s="146">
        <v>0</v>
      </c>
      <c r="DB120" s="146">
        <v>0</v>
      </c>
      <c r="DC120" s="146">
        <v>0</v>
      </c>
      <c r="DD120" s="146">
        <v>0</v>
      </c>
      <c r="DE120" s="146">
        <v>0</v>
      </c>
      <c r="DF120" s="146">
        <v>0</v>
      </c>
      <c r="DG120" s="146">
        <v>0</v>
      </c>
      <c r="DH120" s="146">
        <v>0</v>
      </c>
      <c r="DI120" s="146">
        <v>0</v>
      </c>
      <c r="DJ120" s="146">
        <f t="shared" si="630"/>
        <v>0</v>
      </c>
      <c r="DK120" s="146">
        <v>0</v>
      </c>
      <c r="DL120" s="146">
        <v>0</v>
      </c>
      <c r="DM120" s="146">
        <v>0</v>
      </c>
      <c r="DN120" s="146">
        <v>0</v>
      </c>
      <c r="DO120" s="146">
        <v>0</v>
      </c>
      <c r="DP120" s="146">
        <v>0</v>
      </c>
      <c r="DQ120" s="146">
        <v>0</v>
      </c>
      <c r="DR120" s="146">
        <v>0</v>
      </c>
      <c r="DS120" s="146">
        <v>0</v>
      </c>
      <c r="DT120" s="146">
        <v>0</v>
      </c>
      <c r="DU120" s="146">
        <v>0</v>
      </c>
      <c r="DV120" s="146">
        <v>0</v>
      </c>
      <c r="DW120" s="146">
        <f t="shared" si="632"/>
        <v>0</v>
      </c>
      <c r="DX120" s="146">
        <v>0</v>
      </c>
      <c r="DY120" s="146">
        <v>0</v>
      </c>
      <c r="DZ120" s="146">
        <v>0</v>
      </c>
      <c r="EA120" s="146">
        <v>0</v>
      </c>
      <c r="EB120" s="146">
        <v>0</v>
      </c>
      <c r="EC120" s="146">
        <v>0</v>
      </c>
      <c r="ED120" s="146">
        <v>0</v>
      </c>
      <c r="EE120" s="146">
        <v>0</v>
      </c>
      <c r="EF120" s="146">
        <v>0</v>
      </c>
      <c r="EG120" s="146">
        <v>0</v>
      </c>
      <c r="EH120" s="146">
        <v>0</v>
      </c>
      <c r="EI120" s="146">
        <v>0</v>
      </c>
      <c r="EJ120" s="146">
        <f t="shared" si="634"/>
        <v>0</v>
      </c>
      <c r="EK120" s="146">
        <v>0</v>
      </c>
      <c r="EL120" s="146">
        <v>0</v>
      </c>
      <c r="EM120" s="146">
        <v>0</v>
      </c>
      <c r="EN120" s="146">
        <v>0</v>
      </c>
      <c r="EO120" s="146">
        <v>0</v>
      </c>
      <c r="EP120" s="146">
        <v>0</v>
      </c>
      <c r="EQ120" s="146">
        <v>0</v>
      </c>
      <c r="ER120" s="146">
        <v>0</v>
      </c>
      <c r="ES120" s="146">
        <v>0</v>
      </c>
      <c r="ET120" s="146">
        <v>0</v>
      </c>
      <c r="EU120" s="146">
        <v>0</v>
      </c>
      <c r="EV120" s="146">
        <v>0</v>
      </c>
      <c r="EW120" s="146">
        <f t="shared" si="636"/>
        <v>0</v>
      </c>
      <c r="EX120" s="146">
        <v>0</v>
      </c>
      <c r="EY120" s="146">
        <v>0</v>
      </c>
      <c r="EZ120" s="146">
        <v>0</v>
      </c>
      <c r="FA120" s="146">
        <v>0</v>
      </c>
      <c r="FB120" s="146">
        <v>0</v>
      </c>
      <c r="FC120" s="146">
        <v>0</v>
      </c>
      <c r="FD120" s="146">
        <v>0</v>
      </c>
      <c r="FE120" s="146">
        <v>0</v>
      </c>
      <c r="FF120" s="146">
        <v>0</v>
      </c>
      <c r="FG120" s="146">
        <v>0</v>
      </c>
      <c r="FH120" s="146">
        <v>0</v>
      </c>
      <c r="FI120" s="146">
        <v>0</v>
      </c>
      <c r="FJ120" s="146">
        <f t="shared" si="638"/>
        <v>0</v>
      </c>
      <c r="FK120" s="146">
        <v>0</v>
      </c>
      <c r="FL120" s="146">
        <v>0</v>
      </c>
      <c r="FM120" s="146">
        <v>0</v>
      </c>
      <c r="FN120" s="146">
        <v>0</v>
      </c>
      <c r="FO120" s="146">
        <v>0</v>
      </c>
      <c r="FP120" s="146">
        <v>0</v>
      </c>
      <c r="FQ120" s="146">
        <v>0</v>
      </c>
      <c r="FR120" s="146">
        <v>0</v>
      </c>
      <c r="FS120" s="146">
        <v>0</v>
      </c>
      <c r="FT120" s="146">
        <v>0</v>
      </c>
      <c r="FU120" s="146">
        <v>0</v>
      </c>
      <c r="FV120" s="146">
        <v>0</v>
      </c>
      <c r="FW120" s="146">
        <f t="shared" si="640"/>
        <v>0</v>
      </c>
      <c r="FX120" s="146">
        <v>0</v>
      </c>
      <c r="FY120" s="146">
        <v>0</v>
      </c>
      <c r="FZ120" s="146">
        <v>0</v>
      </c>
      <c r="GA120" s="146">
        <v>0</v>
      </c>
      <c r="GB120" s="146">
        <v>0</v>
      </c>
      <c r="GC120" s="146">
        <v>0</v>
      </c>
      <c r="GD120" s="146">
        <v>0</v>
      </c>
      <c r="GE120" s="146">
        <v>0</v>
      </c>
      <c r="GF120" s="146">
        <v>0</v>
      </c>
      <c r="GG120" s="146">
        <v>0</v>
      </c>
      <c r="GH120" s="146">
        <v>0</v>
      </c>
      <c r="GI120" s="146">
        <v>0</v>
      </c>
      <c r="GJ120" s="154">
        <f t="shared" si="642"/>
        <v>0</v>
      </c>
      <c r="GK120" s="146">
        <v>0</v>
      </c>
      <c r="GL120" s="146">
        <v>0</v>
      </c>
      <c r="GM120" s="146">
        <v>0</v>
      </c>
      <c r="GN120" s="146">
        <v>0</v>
      </c>
      <c r="GO120" s="146">
        <v>0</v>
      </c>
      <c r="GP120" s="146">
        <v>0</v>
      </c>
      <c r="GQ120" s="146">
        <v>0</v>
      </c>
      <c r="GR120" s="146">
        <v>0</v>
      </c>
      <c r="GS120" s="146">
        <v>0</v>
      </c>
      <c r="GT120" s="146">
        <v>0</v>
      </c>
      <c r="GU120" s="146">
        <v>0</v>
      </c>
      <c r="GV120" s="146">
        <v>0</v>
      </c>
      <c r="GW120" s="154">
        <f t="shared" si="644"/>
        <v>0</v>
      </c>
      <c r="GX120" s="146">
        <v>0</v>
      </c>
      <c r="GY120" s="146">
        <v>0</v>
      </c>
      <c r="GZ120" s="146">
        <v>0</v>
      </c>
      <c r="HA120" s="146">
        <v>0</v>
      </c>
      <c r="HB120" s="146">
        <v>0</v>
      </c>
      <c r="HC120" s="146">
        <v>0</v>
      </c>
      <c r="HD120" s="146">
        <v>0</v>
      </c>
      <c r="HE120" s="146">
        <v>0</v>
      </c>
      <c r="HF120" s="146">
        <v>0</v>
      </c>
      <c r="HG120" s="146">
        <v>0</v>
      </c>
      <c r="HH120" s="146">
        <v>0</v>
      </c>
      <c r="HI120" s="146">
        <v>0</v>
      </c>
      <c r="HJ120" s="154">
        <f t="shared" si="646"/>
        <v>0</v>
      </c>
      <c r="HK120" s="146">
        <v>0</v>
      </c>
      <c r="HL120" s="146">
        <v>0</v>
      </c>
      <c r="HM120" s="146">
        <v>0</v>
      </c>
      <c r="HN120" s="146">
        <v>0</v>
      </c>
      <c r="HO120" s="146">
        <v>0</v>
      </c>
      <c r="HP120" s="146">
        <v>0</v>
      </c>
      <c r="HQ120" s="146">
        <v>0</v>
      </c>
      <c r="HR120" s="146">
        <v>0</v>
      </c>
      <c r="HS120" s="146">
        <v>0</v>
      </c>
      <c r="HT120" s="146">
        <v>0</v>
      </c>
      <c r="HU120" s="146">
        <v>0</v>
      </c>
      <c r="HV120" s="146">
        <v>0</v>
      </c>
      <c r="HW120" s="154">
        <f t="shared" si="648"/>
        <v>0</v>
      </c>
      <c r="HX120" s="146">
        <v>0</v>
      </c>
      <c r="HY120" s="146">
        <v>0</v>
      </c>
      <c r="HZ120" s="146">
        <v>0</v>
      </c>
      <c r="IA120" s="146">
        <v>0</v>
      </c>
      <c r="IB120" s="146">
        <v>0</v>
      </c>
      <c r="IC120" s="146">
        <v>0</v>
      </c>
      <c r="ID120" s="146">
        <v>0</v>
      </c>
      <c r="IE120" s="146">
        <v>0</v>
      </c>
      <c r="IF120" s="146">
        <v>0</v>
      </c>
      <c r="IG120" s="146">
        <v>0</v>
      </c>
      <c r="IH120" s="146">
        <v>0</v>
      </c>
      <c r="II120" s="146">
        <v>0</v>
      </c>
      <c r="IJ120" s="146">
        <f t="shared" si="650"/>
        <v>0</v>
      </c>
      <c r="IK120" s="146">
        <v>0</v>
      </c>
      <c r="IL120" s="146">
        <v>0</v>
      </c>
      <c r="IM120" s="146">
        <v>0</v>
      </c>
      <c r="IN120" s="146">
        <v>0</v>
      </c>
      <c r="IO120" s="146">
        <v>0</v>
      </c>
      <c r="IP120" s="146">
        <v>0</v>
      </c>
      <c r="IQ120" s="146">
        <v>0</v>
      </c>
      <c r="IR120" s="146">
        <v>0</v>
      </c>
      <c r="IS120" s="146">
        <v>0</v>
      </c>
      <c r="IT120" s="146">
        <v>0</v>
      </c>
      <c r="IU120" s="146">
        <v>0</v>
      </c>
      <c r="IV120" s="146">
        <v>0</v>
      </c>
      <c r="IW120" s="154">
        <f t="shared" si="652"/>
        <v>0</v>
      </c>
      <c r="IX120" s="146">
        <v>0</v>
      </c>
      <c r="IY120" s="146">
        <v>0</v>
      </c>
      <c r="IZ120" s="146">
        <v>0</v>
      </c>
      <c r="JA120" s="146">
        <v>0</v>
      </c>
      <c r="JB120" s="146">
        <v>0</v>
      </c>
      <c r="JC120" s="146">
        <v>0</v>
      </c>
      <c r="JD120" s="146">
        <v>0</v>
      </c>
      <c r="JE120" s="146">
        <v>0</v>
      </c>
      <c r="JF120" s="146">
        <v>0</v>
      </c>
      <c r="JG120" s="146">
        <v>0</v>
      </c>
      <c r="JH120" s="146">
        <v>0</v>
      </c>
      <c r="JI120" s="146">
        <v>2765670.19</v>
      </c>
      <c r="JJ120" s="154">
        <f t="shared" ref="JJ120:JJ126" si="661">IX120+IY120+IZ120+JA120+JB120+JC120+JD120+JE120+JF120+JG120+JH120+JI120</f>
        <v>2765670.19</v>
      </c>
      <c r="JK120" s="146">
        <v>40078.53</v>
      </c>
      <c r="JL120" s="146">
        <v>0</v>
      </c>
      <c r="JM120" s="146">
        <v>5366.1699999999983</v>
      </c>
      <c r="JN120" s="146">
        <v>0</v>
      </c>
      <c r="JO120" s="146">
        <v>2085272.9200000002</v>
      </c>
      <c r="JP120" s="146">
        <v>5506154.9699999997</v>
      </c>
      <c r="JQ120" s="146">
        <v>0</v>
      </c>
      <c r="JR120" s="146">
        <v>1802312.9900000002</v>
      </c>
      <c r="JS120" s="146">
        <v>95618.070000000298</v>
      </c>
      <c r="JT120" s="146">
        <v>5381335.0099999998</v>
      </c>
      <c r="JU120" s="146">
        <v>0</v>
      </c>
      <c r="JV120" s="146">
        <v>467704.51999999955</v>
      </c>
      <c r="JW120" s="238">
        <f t="shared" ref="JW120:JW126" si="662">JK120+JL120+JM120+JN120+JO120+JP120+JQ120+JR120+JS120+JT120+JU120+JV120</f>
        <v>15383843.18</v>
      </c>
      <c r="JX120" s="238">
        <v>0</v>
      </c>
      <c r="JY120" s="146">
        <v>0</v>
      </c>
      <c r="JZ120" s="146">
        <v>0</v>
      </c>
      <c r="KA120" s="146">
        <v>0</v>
      </c>
      <c r="KB120" s="146">
        <v>0</v>
      </c>
      <c r="KC120" s="146">
        <v>0</v>
      </c>
      <c r="KD120" s="146">
        <v>0</v>
      </c>
      <c r="KE120" s="146">
        <v>0</v>
      </c>
      <c r="KF120" s="146">
        <v>0</v>
      </c>
      <c r="KG120" s="146">
        <v>0</v>
      </c>
      <c r="KH120" s="146">
        <v>0</v>
      </c>
      <c r="KI120" s="146">
        <v>0</v>
      </c>
      <c r="KJ120" s="238">
        <f t="shared" ref="KJ120:KJ126" si="663">JX120+JY120+JZ120+KA120+KB120+KC120+KD120+KE120+KF120+KG120+KH120+KI120</f>
        <v>0</v>
      </c>
      <c r="KK120" s="238">
        <v>0</v>
      </c>
      <c r="KL120" s="146">
        <v>0</v>
      </c>
      <c r="KM120" s="146">
        <v>0</v>
      </c>
      <c r="KN120" s="146">
        <v>0</v>
      </c>
      <c r="KO120" s="146">
        <v>0</v>
      </c>
      <c r="KP120" s="146">
        <v>0</v>
      </c>
      <c r="KQ120" s="146">
        <v>0</v>
      </c>
      <c r="KR120" s="146">
        <v>0</v>
      </c>
      <c r="KS120" s="146">
        <v>0</v>
      </c>
      <c r="KT120" s="146">
        <v>0</v>
      </c>
      <c r="KU120" s="146">
        <v>0</v>
      </c>
      <c r="KV120" s="146">
        <v>0</v>
      </c>
      <c r="KW120" s="238">
        <f t="shared" ref="KW120:KW126" si="664">KK120+KL120+KM120+KN120+KO120+KP120+KQ120+KR120+KS120+KT120+KU120+KV120</f>
        <v>0</v>
      </c>
      <c r="KX120" s="238">
        <v>0</v>
      </c>
      <c r="KY120" s="146">
        <v>0</v>
      </c>
      <c r="KZ120" s="146">
        <v>0</v>
      </c>
      <c r="LA120" s="146">
        <v>43632197.899999999</v>
      </c>
      <c r="LB120" s="146">
        <v>7896924.3800000027</v>
      </c>
      <c r="LC120" s="146">
        <v>119333906.43000001</v>
      </c>
      <c r="LD120" s="146">
        <v>8444938.3299999833</v>
      </c>
      <c r="LE120" s="146">
        <v>0</v>
      </c>
      <c r="LF120" s="146">
        <v>0</v>
      </c>
      <c r="LG120" s="146">
        <v>0</v>
      </c>
      <c r="LH120" s="146">
        <v>0</v>
      </c>
      <c r="LI120" s="146">
        <v>-464663.62000000477</v>
      </c>
      <c r="LJ120" s="238">
        <f t="shared" ref="LJ120:LJ126" si="665">KX120+KY120+KZ120+LA120+LB120+LC120+LD120+LE120+LF120+LG120+LH120+LI120</f>
        <v>178843303.41999999</v>
      </c>
      <c r="LK120" s="238">
        <v>0</v>
      </c>
      <c r="LL120" s="146">
        <v>0</v>
      </c>
      <c r="LM120" s="146">
        <v>0</v>
      </c>
      <c r="LN120" s="146">
        <v>0</v>
      </c>
      <c r="LO120" s="146">
        <v>0</v>
      </c>
      <c r="LP120" s="146">
        <v>0</v>
      </c>
      <c r="LQ120" s="146">
        <v>0</v>
      </c>
      <c r="LR120" s="146">
        <v>88627789.590000004</v>
      </c>
      <c r="LS120" s="146">
        <v>0</v>
      </c>
      <c r="LT120" s="146">
        <v>0</v>
      </c>
      <c r="LU120" s="146">
        <v>13573505.409999996</v>
      </c>
      <c r="LV120" s="146">
        <v>130757863.22</v>
      </c>
      <c r="LW120" s="238">
        <f t="shared" ref="LW120:LW126" si="666">LK120+LL120+LM120+LN120+LO120+LP120+LQ120+LR120+LS120+LT120+LU120+LV120</f>
        <v>232959158.22</v>
      </c>
      <c r="LX120" s="238">
        <v>0</v>
      </c>
      <c r="LY120" s="146">
        <v>0</v>
      </c>
      <c r="LZ120" s="146">
        <v>0</v>
      </c>
      <c r="MA120" s="146">
        <v>0</v>
      </c>
      <c r="MB120" s="146">
        <v>0</v>
      </c>
      <c r="MC120" s="146">
        <v>0</v>
      </c>
      <c r="MD120" s="146">
        <v>0</v>
      </c>
      <c r="ME120" s="146">
        <v>0</v>
      </c>
      <c r="MF120" s="146">
        <v>0</v>
      </c>
      <c r="MG120" s="146">
        <v>0</v>
      </c>
      <c r="MH120" s="146">
        <v>0</v>
      </c>
      <c r="MI120" s="146">
        <v>0</v>
      </c>
      <c r="MJ120" s="204">
        <f t="shared" ref="MJ120:MJ126" si="667">LX120+LY120+LZ120+MA120+MB120+MC120+MD120+ME120+MF120+MG120+MH120+MI120</f>
        <v>0</v>
      </c>
    </row>
    <row r="121" spans="1:348" ht="15.75" x14ac:dyDescent="0.25">
      <c r="A121" s="30">
        <v>740007</v>
      </c>
      <c r="B121" s="31"/>
      <c r="C121" s="32" t="s">
        <v>236</v>
      </c>
      <c r="D121" s="32" t="s">
        <v>2</v>
      </c>
      <c r="E121" s="146">
        <v>0</v>
      </c>
      <c r="F121" s="146">
        <v>0</v>
      </c>
      <c r="G121" s="146">
        <v>0</v>
      </c>
      <c r="H121" s="146">
        <v>0</v>
      </c>
      <c r="I121" s="146">
        <v>0</v>
      </c>
      <c r="J121" s="146">
        <v>0</v>
      </c>
      <c r="K121" s="146">
        <v>0</v>
      </c>
      <c r="L121" s="146">
        <v>0</v>
      </c>
      <c r="M121" s="146">
        <v>0</v>
      </c>
      <c r="N121" s="146">
        <v>0</v>
      </c>
      <c r="O121" s="146">
        <v>0</v>
      </c>
      <c r="P121" s="146">
        <v>0</v>
      </c>
      <c r="Q121" s="146">
        <v>0</v>
      </c>
      <c r="R121" s="146">
        <v>0</v>
      </c>
      <c r="S121" s="146">
        <v>0</v>
      </c>
      <c r="T121" s="146">
        <v>0</v>
      </c>
      <c r="U121" s="146">
        <v>0</v>
      </c>
      <c r="V121" s="146">
        <v>0</v>
      </c>
      <c r="W121" s="146">
        <f t="shared" si="615"/>
        <v>0</v>
      </c>
      <c r="X121" s="146">
        <v>0</v>
      </c>
      <c r="Y121" s="146">
        <v>0</v>
      </c>
      <c r="Z121" s="146">
        <v>0</v>
      </c>
      <c r="AA121" s="146">
        <v>0</v>
      </c>
      <c r="AB121" s="146">
        <v>0</v>
      </c>
      <c r="AC121" s="146">
        <v>0</v>
      </c>
      <c r="AD121" s="146">
        <v>0</v>
      </c>
      <c r="AE121" s="146">
        <v>0</v>
      </c>
      <c r="AF121" s="146">
        <v>0</v>
      </c>
      <c r="AG121" s="146">
        <v>0</v>
      </c>
      <c r="AH121" s="146">
        <v>0</v>
      </c>
      <c r="AI121" s="146">
        <v>0</v>
      </c>
      <c r="AJ121" s="146">
        <f t="shared" si="617"/>
        <v>0</v>
      </c>
      <c r="AK121" s="146">
        <v>0</v>
      </c>
      <c r="AL121" s="146">
        <v>0</v>
      </c>
      <c r="AM121" s="146">
        <v>0</v>
      </c>
      <c r="AN121" s="146">
        <v>0</v>
      </c>
      <c r="AO121" s="146">
        <v>0</v>
      </c>
      <c r="AP121" s="146">
        <v>0</v>
      </c>
      <c r="AQ121" s="146">
        <v>0</v>
      </c>
      <c r="AR121" s="146">
        <v>0</v>
      </c>
      <c r="AS121" s="146">
        <v>0</v>
      </c>
      <c r="AT121" s="146">
        <v>0</v>
      </c>
      <c r="AU121" s="146">
        <v>0</v>
      </c>
      <c r="AV121" s="146">
        <v>0</v>
      </c>
      <c r="AW121" s="146">
        <f t="shared" si="620"/>
        <v>0</v>
      </c>
      <c r="AX121" s="146">
        <v>670757.34234685381</v>
      </c>
      <c r="AY121" s="146">
        <v>802166.1396261059</v>
      </c>
      <c r="AZ121" s="146">
        <v>700690.83057920204</v>
      </c>
      <c r="BA121" s="146">
        <v>647391.26443832438</v>
      </c>
      <c r="BB121" s="146">
        <v>656237.43022867618</v>
      </c>
      <c r="BC121" s="146">
        <v>694369.14233850781</v>
      </c>
      <c r="BD121" s="146">
        <v>682768.51205975667</v>
      </c>
      <c r="BE121" s="146">
        <v>717639.60937239137</v>
      </c>
      <c r="BF121" s="146">
        <v>687066.69883992651</v>
      </c>
      <c r="BG121" s="146">
        <v>696227.67484560178</v>
      </c>
      <c r="BH121" s="146">
        <v>744536.13728926692</v>
      </c>
      <c r="BI121" s="146">
        <v>683163.47462860926</v>
      </c>
      <c r="BJ121" s="146">
        <f t="shared" si="622"/>
        <v>8383014.2565932227</v>
      </c>
      <c r="BK121" s="146">
        <v>765555.33299949928</v>
      </c>
      <c r="BL121" s="146">
        <v>870192.08254047763</v>
      </c>
      <c r="BM121" s="146">
        <v>758385.55416458019</v>
      </c>
      <c r="BN121" s="146">
        <v>697168.91933733947</v>
      </c>
      <c r="BO121" s="146">
        <v>707000.91720914689</v>
      </c>
      <c r="BP121" s="146">
        <v>744342.645009181</v>
      </c>
      <c r="BQ121" s="146">
        <v>740056.86250208598</v>
      </c>
      <c r="BR121" s="146">
        <v>742534.14930729452</v>
      </c>
      <c r="BS121" s="146">
        <v>741195.66574862204</v>
      </c>
      <c r="BT121" s="146">
        <v>758061.42530462472</v>
      </c>
      <c r="BU121" s="146">
        <v>757544.32661492261</v>
      </c>
      <c r="BV121" s="146">
        <v>763417.97062259971</v>
      </c>
      <c r="BW121" s="146">
        <f t="shared" si="624"/>
        <v>9045455.8513603751</v>
      </c>
      <c r="BX121" s="146">
        <v>754999.81847771665</v>
      </c>
      <c r="BY121" s="146">
        <v>826904.71323652158</v>
      </c>
      <c r="BZ121" s="146">
        <v>823202.83112168231</v>
      </c>
      <c r="CA121" s="146">
        <v>806570.95343014563</v>
      </c>
      <c r="CB121" s="146">
        <v>808363.24386579869</v>
      </c>
      <c r="CC121" s="146">
        <v>812193.20005007519</v>
      </c>
      <c r="CD121" s="146">
        <v>815551.50721916149</v>
      </c>
      <c r="CE121" s="146">
        <v>827877.04494241462</v>
      </c>
      <c r="CF121" s="146">
        <v>788503.43014521722</v>
      </c>
      <c r="CG121" s="146">
        <v>790264.63862460421</v>
      </c>
      <c r="CH121" s="146">
        <v>786708.21231847804</v>
      </c>
      <c r="CI121" s="146">
        <v>782922.61308629496</v>
      </c>
      <c r="CJ121" s="146">
        <f t="shared" si="626"/>
        <v>9624062.2065181099</v>
      </c>
      <c r="CK121" s="146">
        <v>777537.76915373071</v>
      </c>
      <c r="CL121" s="146">
        <v>793961.90118511103</v>
      </c>
      <c r="CM121" s="146">
        <v>800516.4997496244</v>
      </c>
      <c r="CN121" s="146">
        <v>805421.45718577912</v>
      </c>
      <c r="CO121" s="146">
        <v>810862.126523118</v>
      </c>
      <c r="CP121" s="146">
        <v>821181.77265898848</v>
      </c>
      <c r="CQ121" s="146">
        <v>829577.06142547179</v>
      </c>
      <c r="CR121" s="146">
        <v>853697.21248539491</v>
      </c>
      <c r="CS121" s="146">
        <v>865598.39759639464</v>
      </c>
      <c r="CT121" s="146">
        <v>867271.74094475049</v>
      </c>
      <c r="CU121" s="146">
        <v>869533.46686696715</v>
      </c>
      <c r="CV121" s="146">
        <v>875341.34952428646</v>
      </c>
      <c r="CW121" s="146">
        <f t="shared" si="628"/>
        <v>9970500.7552996166</v>
      </c>
      <c r="CX121" s="146">
        <v>879975.82206643303</v>
      </c>
      <c r="CY121" s="146">
        <v>891409.76881989662</v>
      </c>
      <c r="CZ121" s="146">
        <v>896106.82690702728</v>
      </c>
      <c r="DA121" s="146">
        <v>904132.51543982641</v>
      </c>
      <c r="DB121" s="146">
        <v>905828.73894174595</v>
      </c>
      <c r="DC121" s="146">
        <v>919175.4965782006</v>
      </c>
      <c r="DD121" s="146">
        <v>920635.64930729428</v>
      </c>
      <c r="DE121" s="146">
        <v>944147.01635787031</v>
      </c>
      <c r="DF121" s="146">
        <v>954506.4179602738</v>
      </c>
      <c r="DG121" s="146">
        <v>958943.27741612413</v>
      </c>
      <c r="DH121" s="146">
        <v>956234.92739108671</v>
      </c>
      <c r="DI121" s="146">
        <v>957238.61208479386</v>
      </c>
      <c r="DJ121" s="146">
        <f t="shared" si="630"/>
        <v>11088335.069270574</v>
      </c>
      <c r="DK121" s="146">
        <v>961127.27716574864</v>
      </c>
      <c r="DL121" s="146">
        <v>987084.52449507592</v>
      </c>
      <c r="DM121" s="146">
        <v>982208.91316140909</v>
      </c>
      <c r="DN121" s="146">
        <v>984428.11746786837</v>
      </c>
      <c r="DO121" s="146">
        <v>983326.08350025048</v>
      </c>
      <c r="DP121" s="146">
        <v>1003910.4851861128</v>
      </c>
      <c r="DQ121" s="146">
        <v>1014221.2615590047</v>
      </c>
      <c r="DR121" s="146">
        <v>1034103.9133700558</v>
      </c>
      <c r="DS121" s="146">
        <v>1070766.2770405605</v>
      </c>
      <c r="DT121" s="146">
        <v>1071823.1753880822</v>
      </c>
      <c r="DU121" s="146">
        <v>1082026.418794859</v>
      </c>
      <c r="DV121" s="146">
        <v>1085210.168502755</v>
      </c>
      <c r="DW121" s="146">
        <f t="shared" si="632"/>
        <v>12260236.615631783</v>
      </c>
      <c r="DX121" s="146">
        <v>1078488.3899999999</v>
      </c>
      <c r="DY121" s="146">
        <v>1106699.49</v>
      </c>
      <c r="DZ121" s="146">
        <v>1117143.67</v>
      </c>
      <c r="EA121" s="146">
        <v>1129868.8700000001</v>
      </c>
      <c r="EB121" s="146">
        <v>1127365.95</v>
      </c>
      <c r="EC121" s="146">
        <v>1141961.1100000001</v>
      </c>
      <c r="ED121" s="146">
        <v>1156998.54</v>
      </c>
      <c r="EE121" s="146">
        <v>1175543</v>
      </c>
      <c r="EF121" s="146">
        <v>1176617.31</v>
      </c>
      <c r="EG121" s="146">
        <v>1181663.1499999999</v>
      </c>
      <c r="EH121" s="146">
        <v>1179574.46</v>
      </c>
      <c r="EI121" s="146">
        <v>1191605.1399999999</v>
      </c>
      <c r="EJ121" s="146">
        <f t="shared" si="634"/>
        <v>13763529.080000002</v>
      </c>
      <c r="EK121" s="146">
        <v>1195627.94</v>
      </c>
      <c r="EL121" s="146">
        <v>1275623.6000000001</v>
      </c>
      <c r="EM121" s="146">
        <v>1278212.18</v>
      </c>
      <c r="EN121" s="146">
        <v>1287542.23</v>
      </c>
      <c r="EO121" s="146">
        <v>1305192.1299999999</v>
      </c>
      <c r="EP121" s="146">
        <v>1318153.8899999999</v>
      </c>
      <c r="EQ121" s="146">
        <v>1336007.8400000001</v>
      </c>
      <c r="ER121" s="146">
        <v>1422495.32</v>
      </c>
      <c r="ES121" s="146">
        <v>1434914.69</v>
      </c>
      <c r="ET121" s="146">
        <v>1450492.25</v>
      </c>
      <c r="EU121" s="146">
        <v>1446343.23</v>
      </c>
      <c r="EV121" s="146">
        <v>1457982.11</v>
      </c>
      <c r="EW121" s="146">
        <f t="shared" si="636"/>
        <v>16208587.409999998</v>
      </c>
      <c r="EX121" s="146">
        <v>1469650.35</v>
      </c>
      <c r="EY121" s="146">
        <v>1493959.01</v>
      </c>
      <c r="EZ121" s="146">
        <v>1490347.79</v>
      </c>
      <c r="FA121" s="146">
        <v>1502088.55</v>
      </c>
      <c r="FB121" s="146">
        <v>1498047.92</v>
      </c>
      <c r="FC121" s="146">
        <v>1516901.64</v>
      </c>
      <c r="FD121" s="146">
        <v>1528347.11</v>
      </c>
      <c r="FE121" s="146">
        <v>1579035.26</v>
      </c>
      <c r="FF121" s="146">
        <v>1591468.7</v>
      </c>
      <c r="FG121" s="146">
        <v>1576338.92</v>
      </c>
      <c r="FH121" s="146">
        <v>1564499.35</v>
      </c>
      <c r="FI121" s="146">
        <v>1559288.14</v>
      </c>
      <c r="FJ121" s="146">
        <f t="shared" si="638"/>
        <v>18369972.739999998</v>
      </c>
      <c r="FK121" s="146">
        <v>1549250.92</v>
      </c>
      <c r="FL121" s="146">
        <v>1567143.96</v>
      </c>
      <c r="FM121" s="146">
        <v>1560829.43</v>
      </c>
      <c r="FN121" s="146">
        <v>1575100.95</v>
      </c>
      <c r="FO121" s="146">
        <v>1562814.58</v>
      </c>
      <c r="FP121" s="146">
        <v>1566747.93</v>
      </c>
      <c r="FQ121" s="146">
        <v>1560294.8</v>
      </c>
      <c r="FR121" s="146">
        <v>1593198.43</v>
      </c>
      <c r="FS121" s="146">
        <v>1601822.45</v>
      </c>
      <c r="FT121" s="146">
        <v>1604919.37</v>
      </c>
      <c r="FU121" s="146">
        <v>1600580.27</v>
      </c>
      <c r="FV121" s="146">
        <v>1599507.64</v>
      </c>
      <c r="FW121" s="146">
        <f t="shared" si="640"/>
        <v>18942210.73</v>
      </c>
      <c r="FX121" s="146">
        <v>1604672.11</v>
      </c>
      <c r="FY121" s="146">
        <v>1622537.78</v>
      </c>
      <c r="FZ121" s="146">
        <v>1613410.41</v>
      </c>
      <c r="GA121" s="146">
        <v>1613708.15</v>
      </c>
      <c r="GB121" s="146">
        <v>1594050.83</v>
      </c>
      <c r="GC121" s="146">
        <v>1601676.92</v>
      </c>
      <c r="GD121" s="146">
        <v>1606306.25</v>
      </c>
      <c r="GE121" s="146">
        <v>1640649.81</v>
      </c>
      <c r="GF121" s="146">
        <v>1651972.67</v>
      </c>
      <c r="GG121" s="146">
        <v>1596467.5180639059</v>
      </c>
      <c r="GH121" s="146">
        <v>1719029.2947117237</v>
      </c>
      <c r="GI121" s="146">
        <v>1541834.7599999979</v>
      </c>
      <c r="GJ121" s="154">
        <f t="shared" si="642"/>
        <v>19406316.502775628</v>
      </c>
      <c r="GK121" s="146">
        <v>1599851.41</v>
      </c>
      <c r="GL121" s="146">
        <v>1581671.34</v>
      </c>
      <c r="GM121" s="146">
        <v>3194316.99</v>
      </c>
      <c r="GN121" s="146">
        <v>1578745.91</v>
      </c>
      <c r="GO121" s="146">
        <v>1557677.96</v>
      </c>
      <c r="GP121" s="146">
        <v>1563153.34</v>
      </c>
      <c r="GQ121" s="146">
        <v>108461.24</v>
      </c>
      <c r="GR121" s="146">
        <v>69083.929999999702</v>
      </c>
      <c r="GS121" s="146">
        <v>1597267.23</v>
      </c>
      <c r="GT121" s="146">
        <v>6370860.6399999987</v>
      </c>
      <c r="GU121" s="146">
        <v>3409107.93</v>
      </c>
      <c r="GV121" s="146">
        <v>217119.34999999776</v>
      </c>
      <c r="GW121" s="154">
        <f t="shared" si="644"/>
        <v>22847317.269999996</v>
      </c>
      <c r="GX121" s="146">
        <v>37832.870000000003</v>
      </c>
      <c r="GY121" s="146">
        <v>3640271.67</v>
      </c>
      <c r="GZ121" s="146">
        <v>213980.60999999987</v>
      </c>
      <c r="HA121" s="146">
        <v>4878384.58</v>
      </c>
      <c r="HB121" s="146">
        <v>1472187.4399999995</v>
      </c>
      <c r="HC121" s="146">
        <v>89078.429999999702</v>
      </c>
      <c r="HD121" s="146">
        <v>2760624.2800000012</v>
      </c>
      <c r="HE121" s="146">
        <v>1424374.5</v>
      </c>
      <c r="HF121" s="146">
        <v>1332883.5899999999</v>
      </c>
      <c r="HG121" s="146">
        <v>1359238.8899999987</v>
      </c>
      <c r="HH121" s="146">
        <v>1375255.9299999997</v>
      </c>
      <c r="HI121" s="146">
        <v>1318758.1500000022</v>
      </c>
      <c r="HJ121" s="154">
        <f t="shared" si="646"/>
        <v>19902870.940000001</v>
      </c>
      <c r="HK121" s="146">
        <v>-591644.46</v>
      </c>
      <c r="HL121" s="146">
        <v>4682520.84</v>
      </c>
      <c r="HM121" s="146">
        <v>1463723.3500000006</v>
      </c>
      <c r="HN121" s="146">
        <v>1379096.0899999999</v>
      </c>
      <c r="HO121" s="146">
        <v>4156119.8699999992</v>
      </c>
      <c r="HP121" s="146">
        <v>2350169.3800000008</v>
      </c>
      <c r="HQ121" s="146">
        <v>1345502.959999999</v>
      </c>
      <c r="HR121" s="146">
        <v>1317074.5899999999</v>
      </c>
      <c r="HS121" s="146">
        <v>6687633.7799999993</v>
      </c>
      <c r="HT121" s="146">
        <v>3196843.8200000003</v>
      </c>
      <c r="HU121" s="146">
        <v>1352246.4200000018</v>
      </c>
      <c r="HV121" s="146">
        <v>-6769730.7300000004</v>
      </c>
      <c r="HW121" s="154">
        <f t="shared" si="648"/>
        <v>20569555.91</v>
      </c>
      <c r="HX121" s="146">
        <v>1334161.3500000001</v>
      </c>
      <c r="HY121" s="146">
        <v>-1435923.23</v>
      </c>
      <c r="HZ121" s="146">
        <v>5659624.4299999997</v>
      </c>
      <c r="IA121" s="146">
        <v>-196651.62000000011</v>
      </c>
      <c r="IB121" s="146">
        <v>1323577.2400000002</v>
      </c>
      <c r="IC121" s="146">
        <v>1325192.25</v>
      </c>
      <c r="ID121" s="146">
        <v>1339828.9299999997</v>
      </c>
      <c r="IE121" s="146">
        <v>1338838.5600000005</v>
      </c>
      <c r="IF121" s="146">
        <v>1336072.6099999994</v>
      </c>
      <c r="IG121" s="146">
        <v>1317296.120000001</v>
      </c>
      <c r="IH121" s="146">
        <v>1299713.7199999988</v>
      </c>
      <c r="II121" s="146">
        <v>1297171.4600000009</v>
      </c>
      <c r="IJ121" s="146">
        <f t="shared" si="650"/>
        <v>15938901.82</v>
      </c>
      <c r="IK121" s="146">
        <v>4093497.78</v>
      </c>
      <c r="IL121" s="146">
        <v>-1511449.5999999996</v>
      </c>
      <c r="IM121" s="146">
        <v>1316360.98</v>
      </c>
      <c r="IN121" s="146">
        <v>1312286.5899999999</v>
      </c>
      <c r="IO121" s="146">
        <v>1303114.4900000002</v>
      </c>
      <c r="IP121" s="146">
        <v>1280851.0499999998</v>
      </c>
      <c r="IQ121" s="146">
        <v>1298545.3299999991</v>
      </c>
      <c r="IR121" s="146">
        <v>1362038.4500000011</v>
      </c>
      <c r="IS121" s="146">
        <v>1344351.0399999991</v>
      </c>
      <c r="IT121" s="146">
        <v>1329483.7100000009</v>
      </c>
      <c r="IU121" s="146">
        <v>1294100.2300000004</v>
      </c>
      <c r="IV121" s="146">
        <v>1302104.8699999992</v>
      </c>
      <c r="IW121" s="154">
        <f t="shared" si="652"/>
        <v>15725284.92</v>
      </c>
      <c r="IX121" s="146">
        <v>1289982.01</v>
      </c>
      <c r="IY121" s="146">
        <v>1295353.4800000002</v>
      </c>
      <c r="IZ121" s="146">
        <v>1298460.0599999996</v>
      </c>
      <c r="JA121" s="146">
        <v>1273027.79</v>
      </c>
      <c r="JB121" s="146">
        <v>1271515.5099999998</v>
      </c>
      <c r="JC121" s="146">
        <v>1292407.5700000003</v>
      </c>
      <c r="JD121" s="146">
        <v>1312368.6799999997</v>
      </c>
      <c r="JE121" s="146">
        <v>1376126.0199999996</v>
      </c>
      <c r="JF121" s="146">
        <v>1355767.4500000011</v>
      </c>
      <c r="JG121" s="146">
        <v>1358105.6600000001</v>
      </c>
      <c r="JH121" s="146">
        <v>1321498.8099999987</v>
      </c>
      <c r="JI121" s="146">
        <v>1305329.7700000014</v>
      </c>
      <c r="JJ121" s="154">
        <f t="shared" si="661"/>
        <v>15749942.810000001</v>
      </c>
      <c r="JK121" s="146">
        <v>1332774.72</v>
      </c>
      <c r="JL121" s="146">
        <v>1338525.1900000002</v>
      </c>
      <c r="JM121" s="146">
        <v>1386390.8699999996</v>
      </c>
      <c r="JN121" s="146">
        <v>1315608.7900000005</v>
      </c>
      <c r="JO121" s="146">
        <v>1381375.8199999994</v>
      </c>
      <c r="JP121" s="146">
        <v>1370604.9900000002</v>
      </c>
      <c r="JQ121" s="146">
        <v>1447347.4300000006</v>
      </c>
      <c r="JR121" s="146">
        <v>1441455.9299999997</v>
      </c>
      <c r="JS121" s="146">
        <v>1475008.2999999989</v>
      </c>
      <c r="JT121" s="146">
        <v>1450189.2200000007</v>
      </c>
      <c r="JU121" s="146">
        <v>1411022.540000001</v>
      </c>
      <c r="JV121" s="146">
        <v>1400749.1199999992</v>
      </c>
      <c r="JW121" s="238">
        <f t="shared" si="662"/>
        <v>16751052.92</v>
      </c>
      <c r="JX121" s="238">
        <v>1388211.09</v>
      </c>
      <c r="JY121" s="146">
        <v>1521473.39</v>
      </c>
      <c r="JZ121" s="146">
        <v>1569618.06</v>
      </c>
      <c r="KA121" s="146">
        <v>1541531.3499999996</v>
      </c>
      <c r="KB121" s="146">
        <v>1564642.88</v>
      </c>
      <c r="KC121" s="146">
        <v>1553925.08</v>
      </c>
      <c r="KD121" s="146">
        <v>1575356.8600000013</v>
      </c>
      <c r="KE121" s="146">
        <v>1685766.879999999</v>
      </c>
      <c r="KF121" s="146">
        <v>1701190.7400000002</v>
      </c>
      <c r="KG121" s="146">
        <v>1663253.2599999998</v>
      </c>
      <c r="KH121" s="146">
        <v>1592106.1400000006</v>
      </c>
      <c r="KI121" s="146">
        <v>1619282.620000001</v>
      </c>
      <c r="KJ121" s="238">
        <f t="shared" si="663"/>
        <v>18976358.350000001</v>
      </c>
      <c r="KK121" s="238">
        <v>1608750.87</v>
      </c>
      <c r="KL121" s="146">
        <v>1625902.5499999998</v>
      </c>
      <c r="KM121" s="146">
        <v>1635232.0499999998</v>
      </c>
      <c r="KN121" s="146">
        <v>1624761.88</v>
      </c>
      <c r="KO121" s="146">
        <v>1671922.2300000004</v>
      </c>
      <c r="KP121" s="146">
        <v>1618009.8800000008</v>
      </c>
      <c r="KQ121" s="146">
        <v>1625347.1599999983</v>
      </c>
      <c r="KR121" s="146">
        <v>67751.830000000075</v>
      </c>
      <c r="KS121" s="146">
        <v>3361037.3100000005</v>
      </c>
      <c r="KT121" s="146">
        <v>1651397.3200000003</v>
      </c>
      <c r="KU121" s="146">
        <v>1662619.8600000013</v>
      </c>
      <c r="KV121" s="146">
        <v>1587583.6799999997</v>
      </c>
      <c r="KW121" s="238">
        <f t="shared" si="664"/>
        <v>19740316.620000001</v>
      </c>
      <c r="KX121" s="238">
        <v>1623208</v>
      </c>
      <c r="KY121" s="146">
        <v>1644681.2400000002</v>
      </c>
      <c r="KZ121" s="146">
        <v>1661044</v>
      </c>
      <c r="LA121" s="146">
        <v>1671236.2400000002</v>
      </c>
      <c r="LB121" s="146">
        <v>1705622.4099999992</v>
      </c>
      <c r="LC121" s="146">
        <v>1670925.13</v>
      </c>
      <c r="LD121" s="146">
        <v>1711993.2800000012</v>
      </c>
      <c r="LE121" s="146">
        <v>1766497.0999999996</v>
      </c>
      <c r="LF121" s="146">
        <v>1816419.7300000004</v>
      </c>
      <c r="LG121" s="146">
        <v>1754006.8800000008</v>
      </c>
      <c r="LH121" s="146">
        <v>1725709.1399999969</v>
      </c>
      <c r="LI121" s="146">
        <v>1724637.8000000007</v>
      </c>
      <c r="LJ121" s="238">
        <f t="shared" si="665"/>
        <v>20475980.949999999</v>
      </c>
      <c r="LK121" s="238">
        <v>1796271.59</v>
      </c>
      <c r="LL121" s="146">
        <v>1748287.68</v>
      </c>
      <c r="LM121" s="146">
        <v>1766076.65</v>
      </c>
      <c r="LN121" s="146">
        <v>1878000.92</v>
      </c>
      <c r="LO121" s="146">
        <v>1791623.3800000008</v>
      </c>
      <c r="LP121" s="146">
        <v>1820652.58</v>
      </c>
      <c r="LQ121" s="146">
        <v>1851015.67</v>
      </c>
      <c r="LR121" s="146">
        <v>1933951.3399999999</v>
      </c>
      <c r="LS121" s="146">
        <v>1949187.5899999999</v>
      </c>
      <c r="LT121" s="146">
        <v>1850712.540000001</v>
      </c>
      <c r="LU121" s="146">
        <v>1801020</v>
      </c>
      <c r="LV121" s="146">
        <v>1786146.9100000001</v>
      </c>
      <c r="LW121" s="238">
        <f t="shared" si="666"/>
        <v>21972946.850000001</v>
      </c>
      <c r="LX121" s="238">
        <v>1781433.04</v>
      </c>
      <c r="LY121" s="146">
        <v>1743235.38</v>
      </c>
      <c r="LZ121" s="146">
        <v>0</v>
      </c>
      <c r="MA121" s="146">
        <v>0</v>
      </c>
      <c r="MB121" s="146">
        <v>0</v>
      </c>
      <c r="MC121" s="146">
        <v>0</v>
      </c>
      <c r="MD121" s="146">
        <v>0</v>
      </c>
      <c r="ME121" s="146">
        <v>0</v>
      </c>
      <c r="MF121" s="146">
        <v>0</v>
      </c>
      <c r="MG121" s="146">
        <v>0</v>
      </c>
      <c r="MH121" s="146">
        <v>0</v>
      </c>
      <c r="MI121" s="146">
        <v>0</v>
      </c>
      <c r="MJ121" s="204">
        <f t="shared" si="667"/>
        <v>3524668.42</v>
      </c>
    </row>
    <row r="122" spans="1:348" ht="15.75" x14ac:dyDescent="0.25">
      <c r="A122" s="30">
        <v>740011</v>
      </c>
      <c r="B122" s="31"/>
      <c r="C122" s="32" t="s">
        <v>237</v>
      </c>
      <c r="D122" s="32" t="s">
        <v>3</v>
      </c>
      <c r="E122" s="146">
        <v>0</v>
      </c>
      <c r="F122" s="146">
        <v>0</v>
      </c>
      <c r="G122" s="146">
        <v>0</v>
      </c>
      <c r="H122" s="146">
        <v>0</v>
      </c>
      <c r="I122" s="146">
        <v>0</v>
      </c>
      <c r="J122" s="146">
        <v>0</v>
      </c>
      <c r="K122" s="146">
        <v>0</v>
      </c>
      <c r="L122" s="146">
        <v>0</v>
      </c>
      <c r="M122" s="146">
        <v>0</v>
      </c>
      <c r="N122" s="146">
        <v>0</v>
      </c>
      <c r="O122" s="146">
        <v>0</v>
      </c>
      <c r="P122" s="146">
        <v>0</v>
      </c>
      <c r="Q122" s="146">
        <v>0</v>
      </c>
      <c r="R122" s="146">
        <v>0</v>
      </c>
      <c r="S122" s="146">
        <v>0</v>
      </c>
      <c r="T122" s="146">
        <v>0</v>
      </c>
      <c r="U122" s="146">
        <v>0</v>
      </c>
      <c r="V122" s="146">
        <v>0</v>
      </c>
      <c r="W122" s="146">
        <f t="shared" si="615"/>
        <v>0</v>
      </c>
      <c r="X122" s="146">
        <v>0</v>
      </c>
      <c r="Y122" s="146">
        <v>0</v>
      </c>
      <c r="Z122" s="146">
        <v>0</v>
      </c>
      <c r="AA122" s="146">
        <v>0</v>
      </c>
      <c r="AB122" s="146">
        <v>0</v>
      </c>
      <c r="AC122" s="146">
        <v>0</v>
      </c>
      <c r="AD122" s="146">
        <v>0</v>
      </c>
      <c r="AE122" s="146">
        <v>0</v>
      </c>
      <c r="AF122" s="146">
        <v>0</v>
      </c>
      <c r="AG122" s="146">
        <v>0</v>
      </c>
      <c r="AH122" s="146">
        <v>0</v>
      </c>
      <c r="AI122" s="146">
        <v>0</v>
      </c>
      <c r="AJ122" s="146">
        <f t="shared" si="617"/>
        <v>0</v>
      </c>
      <c r="AK122" s="146">
        <v>0</v>
      </c>
      <c r="AL122" s="146">
        <v>0</v>
      </c>
      <c r="AM122" s="146">
        <v>0</v>
      </c>
      <c r="AN122" s="146">
        <v>0</v>
      </c>
      <c r="AO122" s="146">
        <v>0</v>
      </c>
      <c r="AP122" s="146">
        <v>0</v>
      </c>
      <c r="AQ122" s="146">
        <v>0</v>
      </c>
      <c r="AR122" s="146">
        <v>0</v>
      </c>
      <c r="AS122" s="146">
        <v>0</v>
      </c>
      <c r="AT122" s="146">
        <v>0</v>
      </c>
      <c r="AU122" s="146">
        <v>0</v>
      </c>
      <c r="AV122" s="146">
        <v>0</v>
      </c>
      <c r="AW122" s="146">
        <f t="shared" si="620"/>
        <v>0</v>
      </c>
      <c r="AX122" s="146">
        <v>544071.43406776839</v>
      </c>
      <c r="AY122" s="146">
        <v>589674.01614922378</v>
      </c>
      <c r="AZ122" s="146">
        <v>586068.34664496756</v>
      </c>
      <c r="BA122" s="146">
        <v>562253.83082957752</v>
      </c>
      <c r="BB122" s="146">
        <v>528949.37059756322</v>
      </c>
      <c r="BC122" s="146">
        <v>528957.74453346711</v>
      </c>
      <c r="BD122" s="146">
        <v>537901.63098814886</v>
      </c>
      <c r="BE122" s="146">
        <v>519054.20238691365</v>
      </c>
      <c r="BF122" s="146">
        <v>544561.89125354728</v>
      </c>
      <c r="BG122" s="146">
        <v>516220.16357870144</v>
      </c>
      <c r="BH122" s="146">
        <v>503977.77336838591</v>
      </c>
      <c r="BI122" s="146">
        <v>514895.28513603692</v>
      </c>
      <c r="BJ122" s="146">
        <f t="shared" si="622"/>
        <v>6476585.6895343009</v>
      </c>
      <c r="BK122" s="146">
        <v>509181.52228342515</v>
      </c>
      <c r="BL122" s="146">
        <v>559399.70292939409</v>
      </c>
      <c r="BM122" s="146">
        <v>556925.4368636288</v>
      </c>
      <c r="BN122" s="146">
        <v>552228.73305792012</v>
      </c>
      <c r="BO122" s="146">
        <v>524524.87840093533</v>
      </c>
      <c r="BP122" s="146">
        <v>514554.37865131011</v>
      </c>
      <c r="BQ122" s="146">
        <v>497787.4564763814</v>
      </c>
      <c r="BR122" s="146">
        <v>493370.44733767316</v>
      </c>
      <c r="BS122" s="146">
        <v>524647.9608996833</v>
      </c>
      <c r="BT122" s="146">
        <v>525656.93427641422</v>
      </c>
      <c r="BU122" s="146">
        <v>508836.26009848097</v>
      </c>
      <c r="BV122" s="146">
        <v>484117.71957936842</v>
      </c>
      <c r="BW122" s="146">
        <f t="shared" si="624"/>
        <v>6251231.4308546158</v>
      </c>
      <c r="BX122" s="146">
        <v>508434.97124853957</v>
      </c>
      <c r="BY122" s="146">
        <v>558301.9996244366</v>
      </c>
      <c r="BZ122" s="146">
        <v>569834.39429978293</v>
      </c>
      <c r="CA122" s="146">
        <v>540820.68765648489</v>
      </c>
      <c r="CB122" s="146">
        <v>525739.45681021549</v>
      </c>
      <c r="CC122" s="146">
        <v>536188.72191620723</v>
      </c>
      <c r="CD122" s="146">
        <v>528429.32765815407</v>
      </c>
      <c r="CE122" s="146">
        <v>550992.68465197831</v>
      </c>
      <c r="CF122" s="146">
        <v>575607.50233683828</v>
      </c>
      <c r="CG122" s="146">
        <v>547900.95626773464</v>
      </c>
      <c r="CH122" s="146">
        <v>518172.56342847692</v>
      </c>
      <c r="CI122" s="146">
        <v>515626.18043732195</v>
      </c>
      <c r="CJ122" s="146">
        <f t="shared" si="626"/>
        <v>6476049.4463361716</v>
      </c>
      <c r="CK122" s="146">
        <v>529117.0285845435</v>
      </c>
      <c r="CL122" s="146">
        <v>561907.2592221665</v>
      </c>
      <c r="CM122" s="146">
        <v>571941.41633283254</v>
      </c>
      <c r="CN122" s="146">
        <v>536930.31680854596</v>
      </c>
      <c r="CO122" s="146">
        <v>499549.32398597902</v>
      </c>
      <c r="CP122" s="146">
        <v>501372.8926723419</v>
      </c>
      <c r="CQ122" s="146">
        <v>497416.61467200826</v>
      </c>
      <c r="CR122" s="146">
        <v>500150.22533800703</v>
      </c>
      <c r="CS122" s="146">
        <v>529857.28592889337</v>
      </c>
      <c r="CT122" s="146">
        <v>488453.51360373897</v>
      </c>
      <c r="CU122" s="146">
        <v>497245.86880320479</v>
      </c>
      <c r="CV122" s="146">
        <v>502854.16366216005</v>
      </c>
      <c r="CW122" s="146">
        <f t="shared" si="628"/>
        <v>6216795.9096144233</v>
      </c>
      <c r="CX122" s="146">
        <v>518153.26886162575</v>
      </c>
      <c r="CY122" s="146">
        <v>553112.64446670003</v>
      </c>
      <c r="CZ122" s="146">
        <v>564578.35065097653</v>
      </c>
      <c r="DA122" s="146">
        <v>564739.21377900185</v>
      </c>
      <c r="DB122" s="146">
        <v>537811.08838257403</v>
      </c>
      <c r="DC122" s="146">
        <v>535826.65293774009</v>
      </c>
      <c r="DD122" s="146">
        <v>533497.40322984441</v>
      </c>
      <c r="DE122" s="146">
        <v>547835.94224670355</v>
      </c>
      <c r="DF122" s="146">
        <v>586294.20017526287</v>
      </c>
      <c r="DG122" s="146">
        <v>567583.11817726609</v>
      </c>
      <c r="DH122" s="146">
        <v>553264.63849941595</v>
      </c>
      <c r="DI122" s="146">
        <v>563464.9588549491</v>
      </c>
      <c r="DJ122" s="146">
        <f t="shared" si="630"/>
        <v>6626161.4802620597</v>
      </c>
      <c r="DK122" s="146">
        <v>563382.36742613919</v>
      </c>
      <c r="DL122" s="146">
        <v>629560.32185778674</v>
      </c>
      <c r="DM122" s="146">
        <v>623682.49248873314</v>
      </c>
      <c r="DN122" s="146">
        <v>624619.73001168412</v>
      </c>
      <c r="DO122" s="146">
        <v>575417.10511600762</v>
      </c>
      <c r="DP122" s="146">
        <v>596226.02912702388</v>
      </c>
      <c r="DQ122" s="146">
        <v>568364.67108996818</v>
      </c>
      <c r="DR122" s="146">
        <v>579305.89596895338</v>
      </c>
      <c r="DS122" s="146">
        <v>585410.29707060661</v>
      </c>
      <c r="DT122" s="146">
        <v>559461.02353530226</v>
      </c>
      <c r="DU122" s="146">
        <v>510210.67622266756</v>
      </c>
      <c r="DV122" s="146">
        <v>539874.71636621596</v>
      </c>
      <c r="DW122" s="146">
        <f t="shared" si="632"/>
        <v>6955515.3262810884</v>
      </c>
      <c r="DX122" s="146">
        <v>500010.1</v>
      </c>
      <c r="DY122" s="146">
        <v>546642.15</v>
      </c>
      <c r="DZ122" s="146">
        <v>535973.99</v>
      </c>
      <c r="EA122" s="146">
        <v>513008.55</v>
      </c>
      <c r="EB122" s="146">
        <v>485958.67</v>
      </c>
      <c r="EC122" s="146">
        <v>481693.51</v>
      </c>
      <c r="ED122" s="146">
        <v>469170.27</v>
      </c>
      <c r="EE122" s="146">
        <v>479105.78</v>
      </c>
      <c r="EF122" s="146">
        <v>480824.7</v>
      </c>
      <c r="EG122" s="146">
        <v>458846.27</v>
      </c>
      <c r="EH122" s="146">
        <v>450111.39999999944</v>
      </c>
      <c r="EI122" s="146">
        <v>443434.3900000006</v>
      </c>
      <c r="EJ122" s="146">
        <f t="shared" si="634"/>
        <v>5844779.7800000003</v>
      </c>
      <c r="EK122" s="146">
        <v>445435.72</v>
      </c>
      <c r="EL122" s="146">
        <v>487945.92</v>
      </c>
      <c r="EM122" s="146">
        <v>471967.93</v>
      </c>
      <c r="EN122" s="146">
        <v>452993.22</v>
      </c>
      <c r="EO122" s="146">
        <v>434671.27</v>
      </c>
      <c r="EP122" s="146">
        <v>429269.84</v>
      </c>
      <c r="EQ122" s="146">
        <v>429620.8</v>
      </c>
      <c r="ER122" s="146">
        <v>468278.03</v>
      </c>
      <c r="ES122" s="146">
        <v>476440.99</v>
      </c>
      <c r="ET122" s="146">
        <v>458819.89</v>
      </c>
      <c r="EU122" s="146">
        <v>469982.68</v>
      </c>
      <c r="EV122" s="146">
        <v>486965.76000000001</v>
      </c>
      <c r="EW122" s="146">
        <f t="shared" si="636"/>
        <v>5512392.0499999989</v>
      </c>
      <c r="EX122" s="146">
        <v>564319.85</v>
      </c>
      <c r="EY122" s="146">
        <v>698896.39</v>
      </c>
      <c r="EZ122" s="146">
        <v>786853.43</v>
      </c>
      <c r="FA122" s="146">
        <v>831297.54</v>
      </c>
      <c r="FB122" s="146">
        <v>873923.8</v>
      </c>
      <c r="FC122" s="146">
        <v>939408.78</v>
      </c>
      <c r="FD122" s="146">
        <v>979227.82</v>
      </c>
      <c r="FE122" s="146">
        <v>1010556.25</v>
      </c>
      <c r="FF122" s="146">
        <v>1009186.02</v>
      </c>
      <c r="FG122" s="146">
        <v>990508.7</v>
      </c>
      <c r="FH122" s="146">
        <v>1011524.79</v>
      </c>
      <c r="FI122" s="146">
        <v>1040872.71</v>
      </c>
      <c r="FJ122" s="146">
        <f t="shared" si="638"/>
        <v>10736576.080000002</v>
      </c>
      <c r="FK122" s="146">
        <v>1086027.4099999999</v>
      </c>
      <c r="FL122" s="146">
        <v>1114331.6000000001</v>
      </c>
      <c r="FM122" s="146">
        <v>1109987.6100000001</v>
      </c>
      <c r="FN122" s="146">
        <v>1114266.19</v>
      </c>
      <c r="FO122" s="146">
        <v>1065350.2</v>
      </c>
      <c r="FP122" s="146">
        <v>1049545.6100000001</v>
      </c>
      <c r="FQ122" s="146">
        <v>1046596.23</v>
      </c>
      <c r="FR122" s="146">
        <v>1065886.74</v>
      </c>
      <c r="FS122" s="146">
        <v>1067354.95</v>
      </c>
      <c r="FT122" s="146">
        <v>1076765.68</v>
      </c>
      <c r="FU122" s="146">
        <v>1069241.23</v>
      </c>
      <c r="FV122" s="146">
        <v>1089354.25</v>
      </c>
      <c r="FW122" s="146">
        <f t="shared" si="640"/>
        <v>12954707.700000001</v>
      </c>
      <c r="FX122" s="146">
        <v>1276272.01</v>
      </c>
      <c r="FY122" s="146">
        <v>1617782.78</v>
      </c>
      <c r="FZ122" s="146">
        <v>1683358.92</v>
      </c>
      <c r="GA122" s="146">
        <v>1588257.15</v>
      </c>
      <c r="GB122" s="146">
        <v>1481683.19</v>
      </c>
      <c r="GC122" s="146">
        <v>1450625.06</v>
      </c>
      <c r="GD122" s="146">
        <v>1413862.92</v>
      </c>
      <c r="GE122" s="146">
        <v>1430217.64</v>
      </c>
      <c r="GF122" s="146">
        <v>1453781.66</v>
      </c>
      <c r="GG122" s="146">
        <v>1404935.5904580583</v>
      </c>
      <c r="GH122" s="146">
        <v>1512793.3452159585</v>
      </c>
      <c r="GI122" s="146">
        <v>1268012.9199999981</v>
      </c>
      <c r="GJ122" s="154">
        <f t="shared" si="642"/>
        <v>17581583.185674015</v>
      </c>
      <c r="GK122" s="146">
        <v>3010986.56</v>
      </c>
      <c r="GL122" s="146">
        <v>1617901.48</v>
      </c>
      <c r="GM122" s="146">
        <v>1604416.51</v>
      </c>
      <c r="GN122" s="146">
        <v>1524439.3</v>
      </c>
      <c r="GO122" s="146">
        <v>1361589.72</v>
      </c>
      <c r="GP122" s="146">
        <v>461.16000000014901</v>
      </c>
      <c r="GQ122" s="146">
        <v>850.11999999918044</v>
      </c>
      <c r="GR122" s="146">
        <v>19535.610000001267</v>
      </c>
      <c r="GS122" s="146">
        <v>5171512.9800000004</v>
      </c>
      <c r="GT122" s="146">
        <v>277121.56000000052</v>
      </c>
      <c r="GU122" s="146">
        <v>-325436.13000000082</v>
      </c>
      <c r="GV122" s="146">
        <v>2697217.52</v>
      </c>
      <c r="GW122" s="154">
        <f t="shared" si="644"/>
        <v>16960596.390000001</v>
      </c>
      <c r="GX122" s="146">
        <v>3200259.81</v>
      </c>
      <c r="GY122" s="146">
        <v>1656347.3199999998</v>
      </c>
      <c r="GZ122" s="146">
        <v>1512793.8899999997</v>
      </c>
      <c r="HA122" s="146">
        <v>1438052.79</v>
      </c>
      <c r="HB122" s="146">
        <v>1295867.9100000011</v>
      </c>
      <c r="HC122" s="146">
        <v>1871588.58</v>
      </c>
      <c r="HD122" s="146">
        <v>1172508.0299999993</v>
      </c>
      <c r="HE122" s="146">
        <v>1124755.8100000005</v>
      </c>
      <c r="HF122" s="146">
        <v>1176435.6600000001</v>
      </c>
      <c r="HG122" s="146">
        <v>1054383.33</v>
      </c>
      <c r="HH122" s="146">
        <v>1069216.459999999</v>
      </c>
      <c r="HI122" s="146">
        <v>745809.16000000015</v>
      </c>
      <c r="HJ122" s="154">
        <f t="shared" si="646"/>
        <v>17318018.75</v>
      </c>
      <c r="HK122" s="146">
        <v>2246218.09</v>
      </c>
      <c r="HL122" s="146">
        <v>776765.56</v>
      </c>
      <c r="HM122" s="146">
        <v>1588189.44</v>
      </c>
      <c r="HN122" s="146">
        <v>1102244.7999999998</v>
      </c>
      <c r="HO122" s="146">
        <v>975024.79</v>
      </c>
      <c r="HP122" s="146">
        <v>924785.23000000045</v>
      </c>
      <c r="HQ122" s="146">
        <v>1093396.129999999</v>
      </c>
      <c r="HR122" s="146">
        <v>1842848.9500000011</v>
      </c>
      <c r="HS122" s="146">
        <v>868613.16999999993</v>
      </c>
      <c r="HT122" s="146">
        <v>827468.68999999948</v>
      </c>
      <c r="HU122" s="146">
        <v>801677.80000000075</v>
      </c>
      <c r="HV122" s="146">
        <v>-126851.04000000097</v>
      </c>
      <c r="HW122" s="154">
        <f t="shared" si="648"/>
        <v>12920381.609999999</v>
      </c>
      <c r="HX122" s="146">
        <v>882332.27</v>
      </c>
      <c r="HY122" s="146">
        <v>2159689.41</v>
      </c>
      <c r="HZ122" s="146">
        <v>70363.919999999925</v>
      </c>
      <c r="IA122" s="146">
        <v>965205.46999999974</v>
      </c>
      <c r="IB122" s="146">
        <v>826436.89000000013</v>
      </c>
      <c r="IC122" s="146">
        <v>775095.25</v>
      </c>
      <c r="ID122" s="146">
        <v>780404.52000000048</v>
      </c>
      <c r="IE122" s="146">
        <v>817401.03999999911</v>
      </c>
      <c r="IF122" s="146">
        <v>775064.91000000015</v>
      </c>
      <c r="IG122" s="146">
        <v>782831.90000000037</v>
      </c>
      <c r="IH122" s="146">
        <v>696334.91999999993</v>
      </c>
      <c r="II122" s="146">
        <v>750945.88000000082</v>
      </c>
      <c r="IJ122" s="146">
        <f t="shared" si="650"/>
        <v>10282106.380000001</v>
      </c>
      <c r="IK122" s="146">
        <v>866259.97</v>
      </c>
      <c r="IL122" s="146">
        <v>1129830.1200000001</v>
      </c>
      <c r="IM122" s="146">
        <v>1116596.26</v>
      </c>
      <c r="IN122" s="146">
        <v>951692.44</v>
      </c>
      <c r="IO122" s="146">
        <v>791903.26999999955</v>
      </c>
      <c r="IP122" s="146">
        <v>751704.20000000019</v>
      </c>
      <c r="IQ122" s="146">
        <v>740386.60000000056</v>
      </c>
      <c r="IR122" s="146">
        <v>787639.81999999937</v>
      </c>
      <c r="IS122" s="146">
        <v>774993.87000000011</v>
      </c>
      <c r="IT122" s="146">
        <v>733388.47999999952</v>
      </c>
      <c r="IU122" s="146">
        <v>703948.88000000082</v>
      </c>
      <c r="IV122" s="146">
        <v>774433.3900000006</v>
      </c>
      <c r="IW122" s="154">
        <f t="shared" si="652"/>
        <v>10122777.300000001</v>
      </c>
      <c r="IX122" s="146">
        <v>745558.87</v>
      </c>
      <c r="IY122" s="146">
        <v>1073527.8500000001</v>
      </c>
      <c r="IZ122" s="146">
        <v>1039093.9000000001</v>
      </c>
      <c r="JA122" s="146">
        <v>896012.1799999997</v>
      </c>
      <c r="JB122" s="146">
        <v>730393.5</v>
      </c>
      <c r="JC122" s="146">
        <v>715145.25</v>
      </c>
      <c r="JD122" s="146">
        <v>695881.11000000034</v>
      </c>
      <c r="JE122" s="146">
        <v>729677.70000000019</v>
      </c>
      <c r="JF122" s="146">
        <v>754042.34999999963</v>
      </c>
      <c r="JG122" s="146">
        <v>705375.40000000037</v>
      </c>
      <c r="JH122" s="146">
        <v>692182.50999999885</v>
      </c>
      <c r="JI122" s="146">
        <v>707042.87000000104</v>
      </c>
      <c r="JJ122" s="154">
        <f t="shared" si="661"/>
        <v>9483933.4900000002</v>
      </c>
      <c r="JK122" s="146">
        <v>756646.61</v>
      </c>
      <c r="JL122" s="146">
        <v>966926.34</v>
      </c>
      <c r="JM122" s="146">
        <v>931069.42000000016</v>
      </c>
      <c r="JN122" s="146">
        <v>815606.29</v>
      </c>
      <c r="JO122" s="146">
        <v>694048.25999999978</v>
      </c>
      <c r="JP122" s="146">
        <v>678717.40000000037</v>
      </c>
      <c r="JQ122" s="146">
        <v>656274.50999999978</v>
      </c>
      <c r="JR122" s="146">
        <v>676643.80999999959</v>
      </c>
      <c r="JS122" s="146">
        <v>741640.62999999989</v>
      </c>
      <c r="JT122" s="146">
        <v>659302.94000000041</v>
      </c>
      <c r="JU122" s="146">
        <v>658973.95000000019</v>
      </c>
      <c r="JV122" s="146">
        <v>671295.08999999985</v>
      </c>
      <c r="JW122" s="238">
        <f t="shared" si="662"/>
        <v>8907145.25</v>
      </c>
      <c r="JX122" s="238">
        <v>1656822.41</v>
      </c>
      <c r="JY122" s="146">
        <v>973714.08000000031</v>
      </c>
      <c r="JZ122" s="146">
        <v>-58377.230000000447</v>
      </c>
      <c r="KA122" s="146">
        <v>787159.62000000011</v>
      </c>
      <c r="KB122" s="146">
        <v>675939.11000000034</v>
      </c>
      <c r="KC122" s="146">
        <v>657793.37999999989</v>
      </c>
      <c r="KD122" s="146">
        <v>621426.16999999993</v>
      </c>
      <c r="KE122" s="146">
        <v>698782.12000000011</v>
      </c>
      <c r="KF122" s="146">
        <v>740934.8200000003</v>
      </c>
      <c r="KG122" s="146">
        <v>680191.78999999911</v>
      </c>
      <c r="KH122" s="146">
        <v>680790.77000000048</v>
      </c>
      <c r="KI122" s="146">
        <v>727985.96</v>
      </c>
      <c r="KJ122" s="238">
        <f t="shared" si="663"/>
        <v>8843163</v>
      </c>
      <c r="KK122" s="238">
        <v>777595.33</v>
      </c>
      <c r="KL122" s="146">
        <v>1030051.2100000001</v>
      </c>
      <c r="KM122" s="146">
        <v>998593.89000000013</v>
      </c>
      <c r="KN122" s="146">
        <v>895036.96999999974</v>
      </c>
      <c r="KO122" s="146">
        <v>1190607.1700000004</v>
      </c>
      <c r="KP122" s="146">
        <v>1360878.7799999993</v>
      </c>
      <c r="KQ122" s="146">
        <v>1258176</v>
      </c>
      <c r="KR122" s="146">
        <v>1133174.8499999996</v>
      </c>
      <c r="KS122" s="146">
        <v>1118297.8600000013</v>
      </c>
      <c r="KT122" s="146">
        <v>981705.68999999948</v>
      </c>
      <c r="KU122" s="146">
        <v>922330.23000000045</v>
      </c>
      <c r="KV122" s="146">
        <v>954140.88999999873</v>
      </c>
      <c r="KW122" s="238">
        <f t="shared" si="664"/>
        <v>12620588.869999999</v>
      </c>
      <c r="KX122" s="238">
        <v>946832.91</v>
      </c>
      <c r="KY122" s="146">
        <v>1241147.8199999998</v>
      </c>
      <c r="KZ122" s="146">
        <v>1132329.1099999999</v>
      </c>
      <c r="LA122" s="146">
        <v>923503.15000000037</v>
      </c>
      <c r="LB122" s="146">
        <v>807738.38999999966</v>
      </c>
      <c r="LC122" s="146">
        <v>733326.25</v>
      </c>
      <c r="LD122" s="146">
        <v>677491.91999999993</v>
      </c>
      <c r="LE122" s="146">
        <v>712831.86000000034</v>
      </c>
      <c r="LF122" s="146">
        <v>728445.29</v>
      </c>
      <c r="LG122" s="146">
        <v>686923.21</v>
      </c>
      <c r="LH122" s="146">
        <v>660323.80000000075</v>
      </c>
      <c r="LI122" s="146">
        <v>676516.75999999978</v>
      </c>
      <c r="LJ122" s="238">
        <f t="shared" si="665"/>
        <v>9927410.4700000007</v>
      </c>
      <c r="LK122" s="238">
        <v>671681.07</v>
      </c>
      <c r="LL122" s="146">
        <v>903867.95000000007</v>
      </c>
      <c r="LM122" s="146">
        <v>817504.89999999991</v>
      </c>
      <c r="LN122" s="146">
        <v>708220.25</v>
      </c>
      <c r="LO122" s="146">
        <v>640620.03000000026</v>
      </c>
      <c r="LP122" s="146">
        <v>618248.21</v>
      </c>
      <c r="LQ122" s="146">
        <v>605564.26999999955</v>
      </c>
      <c r="LR122" s="146">
        <v>625513.30000000075</v>
      </c>
      <c r="LS122" s="146">
        <v>676438.1799999997</v>
      </c>
      <c r="LT122" s="146">
        <v>616744.6099999994</v>
      </c>
      <c r="LU122" s="146">
        <v>598164.15000000037</v>
      </c>
      <c r="LV122" s="146">
        <v>632246.78000000026</v>
      </c>
      <c r="LW122" s="238">
        <f t="shared" si="666"/>
        <v>8114813.7000000002</v>
      </c>
      <c r="LX122" s="238">
        <v>635157.19999999995</v>
      </c>
      <c r="LY122" s="146">
        <v>804016.17999999993</v>
      </c>
      <c r="LZ122" s="146">
        <v>0</v>
      </c>
      <c r="MA122" s="146">
        <v>0</v>
      </c>
      <c r="MB122" s="146">
        <v>0</v>
      </c>
      <c r="MC122" s="146">
        <v>0</v>
      </c>
      <c r="MD122" s="146">
        <v>0</v>
      </c>
      <c r="ME122" s="146">
        <v>0</v>
      </c>
      <c r="MF122" s="146">
        <v>0</v>
      </c>
      <c r="MG122" s="146">
        <v>0</v>
      </c>
      <c r="MH122" s="146">
        <v>0</v>
      </c>
      <c r="MI122" s="146">
        <v>0</v>
      </c>
      <c r="MJ122" s="204">
        <f t="shared" si="667"/>
        <v>1439173.38</v>
      </c>
    </row>
    <row r="123" spans="1:348" ht="15.75" x14ac:dyDescent="0.25">
      <c r="A123" s="30">
        <v>740014</v>
      </c>
      <c r="B123" s="31"/>
      <c r="C123" s="32" t="s">
        <v>238</v>
      </c>
      <c r="D123" s="32" t="s">
        <v>4</v>
      </c>
      <c r="E123" s="146">
        <v>0</v>
      </c>
      <c r="F123" s="146">
        <v>0</v>
      </c>
      <c r="G123" s="146">
        <v>0</v>
      </c>
      <c r="H123" s="146">
        <v>0</v>
      </c>
      <c r="I123" s="146">
        <v>0</v>
      </c>
      <c r="J123" s="146">
        <v>0</v>
      </c>
      <c r="K123" s="146">
        <v>0</v>
      </c>
      <c r="L123" s="146">
        <v>0</v>
      </c>
      <c r="M123" s="146">
        <v>0</v>
      </c>
      <c r="N123" s="146">
        <v>0</v>
      </c>
      <c r="O123" s="146">
        <v>0</v>
      </c>
      <c r="P123" s="146">
        <v>0</v>
      </c>
      <c r="Q123" s="146">
        <v>0</v>
      </c>
      <c r="R123" s="146">
        <v>0</v>
      </c>
      <c r="S123" s="146">
        <v>0</v>
      </c>
      <c r="T123" s="146">
        <v>0</v>
      </c>
      <c r="U123" s="146">
        <v>0</v>
      </c>
      <c r="V123" s="146">
        <v>0</v>
      </c>
      <c r="W123" s="146">
        <f t="shared" si="615"/>
        <v>0</v>
      </c>
      <c r="X123" s="146">
        <v>0</v>
      </c>
      <c r="Y123" s="146">
        <v>0</v>
      </c>
      <c r="Z123" s="146">
        <v>0</v>
      </c>
      <c r="AA123" s="146">
        <v>0</v>
      </c>
      <c r="AB123" s="146">
        <v>0</v>
      </c>
      <c r="AC123" s="146">
        <v>0</v>
      </c>
      <c r="AD123" s="146">
        <v>0</v>
      </c>
      <c r="AE123" s="146">
        <v>0</v>
      </c>
      <c r="AF123" s="146">
        <v>0</v>
      </c>
      <c r="AG123" s="146">
        <v>0</v>
      </c>
      <c r="AH123" s="146">
        <v>0</v>
      </c>
      <c r="AI123" s="146">
        <v>0</v>
      </c>
      <c r="AJ123" s="146">
        <f t="shared" si="617"/>
        <v>0</v>
      </c>
      <c r="AK123" s="146">
        <v>0</v>
      </c>
      <c r="AL123" s="146">
        <v>0</v>
      </c>
      <c r="AM123" s="146">
        <v>0</v>
      </c>
      <c r="AN123" s="146">
        <v>0</v>
      </c>
      <c r="AO123" s="146">
        <v>0</v>
      </c>
      <c r="AP123" s="146">
        <v>0</v>
      </c>
      <c r="AQ123" s="146">
        <v>0</v>
      </c>
      <c r="AR123" s="146">
        <v>0</v>
      </c>
      <c r="AS123" s="146">
        <v>0</v>
      </c>
      <c r="AT123" s="146">
        <v>0</v>
      </c>
      <c r="AU123" s="146">
        <v>0</v>
      </c>
      <c r="AV123" s="146">
        <v>0</v>
      </c>
      <c r="AW123" s="146">
        <f t="shared" si="620"/>
        <v>0</v>
      </c>
      <c r="AX123" s="146">
        <v>0</v>
      </c>
      <c r="AY123" s="146">
        <v>0</v>
      </c>
      <c r="AZ123" s="146">
        <v>0</v>
      </c>
      <c r="BA123" s="146">
        <v>0</v>
      </c>
      <c r="BB123" s="146">
        <v>0</v>
      </c>
      <c r="BC123" s="146">
        <v>0</v>
      </c>
      <c r="BD123" s="146">
        <v>0</v>
      </c>
      <c r="BE123" s="146">
        <v>0</v>
      </c>
      <c r="BF123" s="146">
        <v>0</v>
      </c>
      <c r="BG123" s="146">
        <v>0</v>
      </c>
      <c r="BH123" s="146">
        <v>0</v>
      </c>
      <c r="BI123" s="146">
        <v>0</v>
      </c>
      <c r="BJ123" s="146">
        <f t="shared" si="622"/>
        <v>0</v>
      </c>
      <c r="BK123" s="146">
        <v>0</v>
      </c>
      <c r="BL123" s="146">
        <v>0</v>
      </c>
      <c r="BM123" s="146">
        <v>0</v>
      </c>
      <c r="BN123" s="146">
        <v>0</v>
      </c>
      <c r="BO123" s="146">
        <v>0</v>
      </c>
      <c r="BP123" s="146">
        <v>0</v>
      </c>
      <c r="BQ123" s="146">
        <v>0</v>
      </c>
      <c r="BR123" s="146">
        <v>0</v>
      </c>
      <c r="BS123" s="146">
        <v>0</v>
      </c>
      <c r="BT123" s="146">
        <v>0</v>
      </c>
      <c r="BU123" s="146">
        <v>0</v>
      </c>
      <c r="BV123" s="146">
        <v>0</v>
      </c>
      <c r="BW123" s="146">
        <f t="shared" si="624"/>
        <v>0</v>
      </c>
      <c r="BX123" s="146">
        <v>0</v>
      </c>
      <c r="BY123" s="146">
        <v>0</v>
      </c>
      <c r="BZ123" s="146">
        <v>0</v>
      </c>
      <c r="CA123" s="146">
        <v>0</v>
      </c>
      <c r="CB123" s="146">
        <v>0</v>
      </c>
      <c r="CC123" s="146">
        <v>0</v>
      </c>
      <c r="CD123" s="146">
        <v>0</v>
      </c>
      <c r="CE123" s="146">
        <v>0</v>
      </c>
      <c r="CF123" s="146">
        <v>0</v>
      </c>
      <c r="CG123" s="146">
        <v>0</v>
      </c>
      <c r="CH123" s="146">
        <v>0</v>
      </c>
      <c r="CI123" s="146">
        <v>0</v>
      </c>
      <c r="CJ123" s="146">
        <f t="shared" si="626"/>
        <v>0</v>
      </c>
      <c r="CK123" s="146">
        <v>0</v>
      </c>
      <c r="CL123" s="146">
        <v>0</v>
      </c>
      <c r="CM123" s="146">
        <v>0</v>
      </c>
      <c r="CN123" s="146">
        <v>6853.1801869470883</v>
      </c>
      <c r="CO123" s="146">
        <v>1489.7346019028544</v>
      </c>
      <c r="CP123" s="146">
        <v>1861.1250208646304</v>
      </c>
      <c r="CQ123" s="146">
        <v>1688.7994491737606</v>
      </c>
      <c r="CR123" s="146">
        <v>842.93106326155907</v>
      </c>
      <c r="CS123" s="146">
        <v>0</v>
      </c>
      <c r="CT123" s="146">
        <v>926.38958437656493</v>
      </c>
      <c r="CU123" s="146">
        <v>2833.4167918544485</v>
      </c>
      <c r="CV123" s="146">
        <v>1.3061258554502666</v>
      </c>
      <c r="CW123" s="146">
        <f t="shared" si="628"/>
        <v>16496.88282423636</v>
      </c>
      <c r="CX123" s="146">
        <v>4054.204223001168</v>
      </c>
      <c r="CY123" s="146">
        <v>0</v>
      </c>
      <c r="CZ123" s="146">
        <v>0</v>
      </c>
      <c r="DA123" s="146">
        <v>3563.257386079119</v>
      </c>
      <c r="DB123" s="146">
        <v>3302.1991320313809</v>
      </c>
      <c r="DC123" s="146">
        <v>0</v>
      </c>
      <c r="DD123" s="146">
        <v>1344.2580537472877</v>
      </c>
      <c r="DE123" s="146">
        <v>1344.2580537472877</v>
      </c>
      <c r="DF123" s="146">
        <v>4085.2737439492576</v>
      </c>
      <c r="DG123" s="146">
        <v>1280.6376231013187</v>
      </c>
      <c r="DH123" s="146">
        <v>3110.1276915373064</v>
      </c>
      <c r="DI123" s="146">
        <v>2988.1572358537805</v>
      </c>
      <c r="DJ123" s="146">
        <f t="shared" si="630"/>
        <v>25072.373143047906</v>
      </c>
      <c r="DK123" s="146">
        <v>1683.1246870305458</v>
      </c>
      <c r="DL123" s="146">
        <v>1890.4648639626107</v>
      </c>
      <c r="DM123" s="146">
        <v>1707.5154398264065</v>
      </c>
      <c r="DN123" s="146">
        <v>3537.0013353363379</v>
      </c>
      <c r="DO123" s="146">
        <v>1128.179769654482</v>
      </c>
      <c r="DP123" s="146">
        <v>924.90402270071786</v>
      </c>
      <c r="DQ123" s="146">
        <v>320.15940577532967</v>
      </c>
      <c r="DR123" s="146">
        <v>1859.9774661992992</v>
      </c>
      <c r="DS123" s="146">
        <v>1859.9774661992992</v>
      </c>
      <c r="DT123" s="146">
        <v>1951.0807878484395</v>
      </c>
      <c r="DU123" s="146">
        <v>2988.1572358537805</v>
      </c>
      <c r="DV123" s="146">
        <v>2923.5144383241527</v>
      </c>
      <c r="DW123" s="146">
        <f t="shared" si="632"/>
        <v>22774.056918711405</v>
      </c>
      <c r="DX123" s="146">
        <v>2121.09</v>
      </c>
      <c r="DY123" s="146">
        <v>547.38</v>
      </c>
      <c r="DZ123" s="146">
        <v>1181.8399999999999</v>
      </c>
      <c r="EA123" s="146">
        <v>2327.4</v>
      </c>
      <c r="EB123" s="146">
        <v>1812.16</v>
      </c>
      <c r="EC123" s="146">
        <v>1470.04</v>
      </c>
      <c r="ED123" s="146">
        <v>653.1200000000008</v>
      </c>
      <c r="EE123" s="146">
        <v>1259.5899999999999</v>
      </c>
      <c r="EF123" s="146">
        <v>1091.28</v>
      </c>
      <c r="EG123" s="146">
        <v>1902.25</v>
      </c>
      <c r="EH123" s="146">
        <v>1604.82</v>
      </c>
      <c r="EI123" s="146">
        <v>1380.15</v>
      </c>
      <c r="EJ123" s="146">
        <f t="shared" si="634"/>
        <v>17351.120000000003</v>
      </c>
      <c r="EK123" s="146">
        <v>917.96</v>
      </c>
      <c r="EL123" s="146">
        <v>616.25</v>
      </c>
      <c r="EM123" s="146">
        <v>1166.1600000000001</v>
      </c>
      <c r="EN123" s="146">
        <v>1765.3</v>
      </c>
      <c r="EO123" s="146">
        <v>1654.49</v>
      </c>
      <c r="EP123" s="146">
        <v>1146.8900000000001</v>
      </c>
      <c r="EQ123" s="146">
        <v>77.639999999999418</v>
      </c>
      <c r="ER123" s="146">
        <v>1418.13</v>
      </c>
      <c r="ES123" s="146">
        <v>1386.63</v>
      </c>
      <c r="ET123" s="146">
        <v>2552.91</v>
      </c>
      <c r="EU123" s="146">
        <v>1264.17</v>
      </c>
      <c r="EV123" s="146">
        <v>1891.57</v>
      </c>
      <c r="EW123" s="146">
        <f t="shared" si="636"/>
        <v>15858.1</v>
      </c>
      <c r="EX123" s="146">
        <v>2540.04</v>
      </c>
      <c r="EY123" s="146">
        <v>2376.16</v>
      </c>
      <c r="EZ123" s="146">
        <v>2547.06</v>
      </c>
      <c r="FA123" s="146">
        <v>2493.2199999999998</v>
      </c>
      <c r="FB123" s="146">
        <v>3055.07</v>
      </c>
      <c r="FC123" s="146">
        <v>1931.36</v>
      </c>
      <c r="FD123" s="146">
        <v>1725.35</v>
      </c>
      <c r="FE123" s="146">
        <v>2142.06</v>
      </c>
      <c r="FF123" s="146">
        <v>2172.02</v>
      </c>
      <c r="FG123" s="146">
        <v>3777.2</v>
      </c>
      <c r="FH123" s="146">
        <v>1972.62</v>
      </c>
      <c r="FI123" s="146">
        <v>2634.93</v>
      </c>
      <c r="FJ123" s="146">
        <f t="shared" si="638"/>
        <v>29367.09</v>
      </c>
      <c r="FK123" s="146">
        <v>3105.09</v>
      </c>
      <c r="FL123" s="146">
        <v>2587.66</v>
      </c>
      <c r="FM123" s="146">
        <v>2353.7199999999998</v>
      </c>
      <c r="FN123" s="146">
        <v>2498.41</v>
      </c>
      <c r="FO123" s="146">
        <v>3786.6</v>
      </c>
      <c r="FP123" s="146">
        <v>4017.02</v>
      </c>
      <c r="FQ123" s="146">
        <v>3341.64</v>
      </c>
      <c r="FR123" s="146">
        <v>2406.8000000000002</v>
      </c>
      <c r="FS123" s="146">
        <v>1269.01</v>
      </c>
      <c r="FT123" s="146">
        <v>2039.07</v>
      </c>
      <c r="FU123" s="146">
        <v>1786.8</v>
      </c>
      <c r="FV123" s="146">
        <v>3343.29</v>
      </c>
      <c r="FW123" s="146">
        <f t="shared" si="640"/>
        <v>32535.109999999997</v>
      </c>
      <c r="FX123" s="146">
        <v>3322.71</v>
      </c>
      <c r="FY123" s="146">
        <v>3430.41</v>
      </c>
      <c r="FZ123" s="146">
        <v>2260.6799999999998</v>
      </c>
      <c r="GA123" s="146">
        <v>2434.6999999999998</v>
      </c>
      <c r="GB123" s="146">
        <v>3066.14</v>
      </c>
      <c r="GC123" s="146">
        <v>2886.46</v>
      </c>
      <c r="GD123" s="146">
        <v>3665.29</v>
      </c>
      <c r="GE123" s="146">
        <v>2913.17</v>
      </c>
      <c r="GF123" s="146">
        <v>1330.27</v>
      </c>
      <c r="GG123" s="146">
        <v>1285.5738377650475</v>
      </c>
      <c r="GH123" s="146">
        <v>1384.2681185979698</v>
      </c>
      <c r="GI123" s="146">
        <v>1912.7900000000009</v>
      </c>
      <c r="GJ123" s="154">
        <f t="shared" si="642"/>
        <v>29892.461956363019</v>
      </c>
      <c r="GK123" s="146">
        <v>3639.93</v>
      </c>
      <c r="GL123" s="146">
        <v>3578.68</v>
      </c>
      <c r="GM123" s="146">
        <v>0</v>
      </c>
      <c r="GN123" s="146">
        <v>0</v>
      </c>
      <c r="GO123" s="146">
        <v>0</v>
      </c>
      <c r="GP123" s="146">
        <v>0</v>
      </c>
      <c r="GQ123" s="146">
        <v>0</v>
      </c>
      <c r="GR123" s="146">
        <v>0</v>
      </c>
      <c r="GS123" s="146">
        <v>0</v>
      </c>
      <c r="GT123" s="146">
        <v>0</v>
      </c>
      <c r="GU123" s="146">
        <v>24210.49</v>
      </c>
      <c r="GV123" s="146">
        <v>0</v>
      </c>
      <c r="GW123" s="154">
        <f t="shared" si="644"/>
        <v>31429.100000000002</v>
      </c>
      <c r="GX123" s="146">
        <v>0</v>
      </c>
      <c r="GY123" s="146">
        <v>0</v>
      </c>
      <c r="GZ123" s="146">
        <v>0</v>
      </c>
      <c r="HA123" s="146">
        <v>14787.98</v>
      </c>
      <c r="HB123" s="146">
        <v>0</v>
      </c>
      <c r="HC123" s="146">
        <v>0</v>
      </c>
      <c r="HD123" s="146">
        <v>0</v>
      </c>
      <c r="HE123" s="146">
        <v>0</v>
      </c>
      <c r="HF123" s="146">
        <v>0</v>
      </c>
      <c r="HG123" s="146">
        <v>0</v>
      </c>
      <c r="HH123" s="146">
        <v>92</v>
      </c>
      <c r="HI123" s="146">
        <v>0</v>
      </c>
      <c r="HJ123" s="154">
        <f t="shared" si="646"/>
        <v>14879.98</v>
      </c>
      <c r="HK123" s="146">
        <v>0</v>
      </c>
      <c r="HL123" s="146">
        <v>13550.17</v>
      </c>
      <c r="HM123" s="146">
        <v>4942.1299999999992</v>
      </c>
      <c r="HN123" s="146">
        <v>124.31999999999971</v>
      </c>
      <c r="HO123" s="146">
        <v>156.15999999999985</v>
      </c>
      <c r="HP123" s="146">
        <v>343.97999999999956</v>
      </c>
      <c r="HQ123" s="146">
        <v>256.14000000000306</v>
      </c>
      <c r="HR123" s="146">
        <v>595.70999999999913</v>
      </c>
      <c r="HS123" s="146">
        <v>330.65999999999985</v>
      </c>
      <c r="HT123" s="146">
        <v>433.59000000000015</v>
      </c>
      <c r="HU123" s="146">
        <v>878.75</v>
      </c>
      <c r="HV123" s="146">
        <v>205.36999999999898</v>
      </c>
      <c r="HW123" s="154">
        <f t="shared" si="648"/>
        <v>21816.98</v>
      </c>
      <c r="HX123" s="146">
        <v>-310.36</v>
      </c>
      <c r="HY123" s="146">
        <v>909.34</v>
      </c>
      <c r="HZ123" s="146">
        <v>42.460000000000036</v>
      </c>
      <c r="IA123" s="146">
        <v>141.2299999999999</v>
      </c>
      <c r="IB123" s="146">
        <v>161.37</v>
      </c>
      <c r="IC123" s="146">
        <v>189.79999999999995</v>
      </c>
      <c r="ID123" s="146">
        <v>527.26</v>
      </c>
      <c r="IE123" s="146">
        <v>0</v>
      </c>
      <c r="IF123" s="146">
        <v>139.21000000000004</v>
      </c>
      <c r="IG123" s="146">
        <v>287.94000000000005</v>
      </c>
      <c r="IH123" s="146">
        <v>350.21000000000004</v>
      </c>
      <c r="II123" s="146">
        <v>1688.5699999999997</v>
      </c>
      <c r="IJ123" s="146">
        <f t="shared" si="650"/>
        <v>4127.03</v>
      </c>
      <c r="IK123" s="146">
        <v>0</v>
      </c>
      <c r="IL123" s="146">
        <v>0</v>
      </c>
      <c r="IM123" s="146">
        <v>101.84</v>
      </c>
      <c r="IN123" s="146">
        <v>164.82000000000002</v>
      </c>
      <c r="IO123" s="146">
        <v>226.5</v>
      </c>
      <c r="IP123" s="146">
        <v>934.99</v>
      </c>
      <c r="IQ123" s="146">
        <v>0</v>
      </c>
      <c r="IR123" s="146">
        <v>0</v>
      </c>
      <c r="IS123" s="146">
        <v>134.76</v>
      </c>
      <c r="IT123" s="146">
        <v>124.58999999999992</v>
      </c>
      <c r="IU123" s="146">
        <v>262.08999999999992</v>
      </c>
      <c r="IV123" s="146">
        <v>1443.5600000000002</v>
      </c>
      <c r="IW123" s="154">
        <f t="shared" si="652"/>
        <v>3393.15</v>
      </c>
      <c r="IX123" s="146">
        <v>26.26</v>
      </c>
      <c r="IY123" s="146">
        <v>0</v>
      </c>
      <c r="IZ123" s="146">
        <v>112.2</v>
      </c>
      <c r="JA123" s="146">
        <v>257.30999999999995</v>
      </c>
      <c r="JB123" s="146">
        <v>304.28999999999996</v>
      </c>
      <c r="JC123" s="146">
        <v>1346.23</v>
      </c>
      <c r="JD123" s="146">
        <v>158.92999999999984</v>
      </c>
      <c r="JE123" s="146">
        <v>193.46000000000004</v>
      </c>
      <c r="JF123" s="146">
        <v>351.7800000000002</v>
      </c>
      <c r="JG123" s="146">
        <v>1224.2399999999998</v>
      </c>
      <c r="JH123" s="146">
        <v>255.5</v>
      </c>
      <c r="JI123" s="146">
        <v>318.42000000000007</v>
      </c>
      <c r="JJ123" s="154">
        <f t="shared" si="661"/>
        <v>4548.62</v>
      </c>
      <c r="JK123" s="146">
        <v>881.91</v>
      </c>
      <c r="JL123" s="146">
        <v>44.280000000000086</v>
      </c>
      <c r="JM123" s="146">
        <v>174.22000000000003</v>
      </c>
      <c r="JN123" s="146">
        <v>206.08999999999992</v>
      </c>
      <c r="JO123" s="146">
        <v>450.05999999999995</v>
      </c>
      <c r="JP123" s="146">
        <v>1217.54</v>
      </c>
      <c r="JQ123" s="146">
        <v>50.650000000000091</v>
      </c>
      <c r="JR123" s="146">
        <v>140.25</v>
      </c>
      <c r="JS123" s="146">
        <v>358.75</v>
      </c>
      <c r="JT123" s="146">
        <v>841.98999999999978</v>
      </c>
      <c r="JU123" s="146">
        <v>383.98999999999978</v>
      </c>
      <c r="JV123" s="146">
        <v>1613.1000000000004</v>
      </c>
      <c r="JW123" s="238">
        <f t="shared" si="662"/>
        <v>6362.83</v>
      </c>
      <c r="JX123" s="238">
        <v>164.11</v>
      </c>
      <c r="JY123" s="146">
        <v>246.32999999999998</v>
      </c>
      <c r="JZ123" s="146">
        <v>776.47</v>
      </c>
      <c r="KA123" s="146">
        <v>205.95999999999981</v>
      </c>
      <c r="KB123" s="146">
        <v>433.88000000000011</v>
      </c>
      <c r="KC123" s="146">
        <v>1144.7800000000002</v>
      </c>
      <c r="KD123" s="146">
        <v>102.5</v>
      </c>
      <c r="KE123" s="146">
        <v>215.14999999999964</v>
      </c>
      <c r="KF123" s="146">
        <v>324.40000000000009</v>
      </c>
      <c r="KG123" s="146">
        <v>1018.3800000000001</v>
      </c>
      <c r="KH123" s="146">
        <v>285.30000000000018</v>
      </c>
      <c r="KI123" s="146">
        <v>1088.6599999999999</v>
      </c>
      <c r="KJ123" s="238">
        <f t="shared" si="663"/>
        <v>6005.92</v>
      </c>
      <c r="KK123" s="238">
        <v>293.77</v>
      </c>
      <c r="KL123" s="146">
        <v>994.93000000000006</v>
      </c>
      <c r="KM123" s="146">
        <v>558.37999999999988</v>
      </c>
      <c r="KN123" s="146">
        <v>0</v>
      </c>
      <c r="KO123" s="146">
        <v>0</v>
      </c>
      <c r="KP123" s="146">
        <v>1035.98</v>
      </c>
      <c r="KQ123" s="146">
        <v>140.42000000000007</v>
      </c>
      <c r="KR123" s="146">
        <v>352.36000000000013</v>
      </c>
      <c r="KS123" s="146">
        <v>656.46</v>
      </c>
      <c r="KT123" s="146">
        <v>1993.7299999999996</v>
      </c>
      <c r="KU123" s="146">
        <v>579.90000000000055</v>
      </c>
      <c r="KV123" s="146">
        <v>1591.6000000000004</v>
      </c>
      <c r="KW123" s="238">
        <f t="shared" si="664"/>
        <v>8197.5300000000007</v>
      </c>
      <c r="KX123" s="238">
        <v>780.89</v>
      </c>
      <c r="KY123" s="146">
        <v>2064.83</v>
      </c>
      <c r="KZ123" s="146">
        <v>241.93000000000029</v>
      </c>
      <c r="LA123" s="146">
        <v>526.77</v>
      </c>
      <c r="LB123" s="146">
        <v>676.47999999999956</v>
      </c>
      <c r="LC123" s="146">
        <v>2479.1200000000008</v>
      </c>
      <c r="LD123" s="146">
        <v>0</v>
      </c>
      <c r="LE123" s="146">
        <v>4265.1399999999994</v>
      </c>
      <c r="LF123" s="146">
        <v>4135.16</v>
      </c>
      <c r="LG123" s="146">
        <v>9020.23</v>
      </c>
      <c r="LH123" s="146">
        <v>1104.2200000000012</v>
      </c>
      <c r="LI123" s="146">
        <v>3758.4500000000007</v>
      </c>
      <c r="LJ123" s="238">
        <f t="shared" si="665"/>
        <v>29053.22</v>
      </c>
      <c r="LK123" s="238">
        <v>5413.17</v>
      </c>
      <c r="LL123" s="146">
        <v>7042.91</v>
      </c>
      <c r="LM123" s="146">
        <v>600.30999999999949</v>
      </c>
      <c r="LN123" s="146">
        <v>2127.5300000000007</v>
      </c>
      <c r="LO123" s="146">
        <v>1707.9999999999982</v>
      </c>
      <c r="LP123" s="146">
        <v>4276.93</v>
      </c>
      <c r="LQ123" s="146">
        <v>0</v>
      </c>
      <c r="LR123" s="146">
        <v>4284.7100000000028</v>
      </c>
      <c r="LS123" s="146">
        <v>4326.7999999999993</v>
      </c>
      <c r="LT123" s="146">
        <v>10060.870000000003</v>
      </c>
      <c r="LU123" s="146">
        <v>3766.4599999999991</v>
      </c>
      <c r="LV123" s="146">
        <v>4022.4399999999951</v>
      </c>
      <c r="LW123" s="238">
        <f t="shared" si="666"/>
        <v>47630.13</v>
      </c>
      <c r="LX123" s="238">
        <v>9300.98</v>
      </c>
      <c r="LY123" s="146">
        <v>0</v>
      </c>
      <c r="LZ123" s="146">
        <v>0</v>
      </c>
      <c r="MA123" s="146">
        <v>0</v>
      </c>
      <c r="MB123" s="146">
        <v>0</v>
      </c>
      <c r="MC123" s="146">
        <v>0</v>
      </c>
      <c r="MD123" s="146">
        <v>0</v>
      </c>
      <c r="ME123" s="146">
        <v>0</v>
      </c>
      <c r="MF123" s="146">
        <v>0</v>
      </c>
      <c r="MG123" s="146">
        <v>0</v>
      </c>
      <c r="MH123" s="146">
        <v>0</v>
      </c>
      <c r="MI123" s="146">
        <v>0</v>
      </c>
      <c r="MJ123" s="204">
        <f t="shared" si="667"/>
        <v>9300.98</v>
      </c>
    </row>
    <row r="124" spans="1:348" ht="15.75" x14ac:dyDescent="0.25">
      <c r="A124" s="30">
        <v>740015</v>
      </c>
      <c r="B124" s="31"/>
      <c r="C124" s="32" t="s">
        <v>239</v>
      </c>
      <c r="D124" s="32" t="s">
        <v>440</v>
      </c>
      <c r="E124" s="146">
        <v>0</v>
      </c>
      <c r="F124" s="146">
        <v>0</v>
      </c>
      <c r="G124" s="146">
        <v>0</v>
      </c>
      <c r="H124" s="146">
        <v>0</v>
      </c>
      <c r="I124" s="146">
        <v>0</v>
      </c>
      <c r="J124" s="146">
        <v>0</v>
      </c>
      <c r="K124" s="146">
        <v>0</v>
      </c>
      <c r="L124" s="146">
        <v>0</v>
      </c>
      <c r="M124" s="146">
        <v>0</v>
      </c>
      <c r="N124" s="146">
        <v>0</v>
      </c>
      <c r="O124" s="146">
        <v>0</v>
      </c>
      <c r="P124" s="146">
        <v>0</v>
      </c>
      <c r="Q124" s="146">
        <v>0</v>
      </c>
      <c r="R124" s="146">
        <v>0</v>
      </c>
      <c r="S124" s="146">
        <v>0</v>
      </c>
      <c r="T124" s="146">
        <v>0</v>
      </c>
      <c r="U124" s="146">
        <v>0</v>
      </c>
      <c r="V124" s="146">
        <v>0</v>
      </c>
      <c r="W124" s="146">
        <f t="shared" si="615"/>
        <v>0</v>
      </c>
      <c r="X124" s="146">
        <v>0</v>
      </c>
      <c r="Y124" s="146">
        <v>0</v>
      </c>
      <c r="Z124" s="146">
        <v>0</v>
      </c>
      <c r="AA124" s="146">
        <v>0</v>
      </c>
      <c r="AB124" s="146">
        <v>0</v>
      </c>
      <c r="AC124" s="146">
        <v>0</v>
      </c>
      <c r="AD124" s="146">
        <v>0</v>
      </c>
      <c r="AE124" s="146">
        <v>0</v>
      </c>
      <c r="AF124" s="146">
        <v>0</v>
      </c>
      <c r="AG124" s="146">
        <v>0</v>
      </c>
      <c r="AH124" s="146">
        <v>0</v>
      </c>
      <c r="AI124" s="146">
        <v>0</v>
      </c>
      <c r="AJ124" s="146">
        <f t="shared" si="617"/>
        <v>0</v>
      </c>
      <c r="AK124" s="146">
        <v>0</v>
      </c>
      <c r="AL124" s="146">
        <v>0</v>
      </c>
      <c r="AM124" s="146">
        <v>0</v>
      </c>
      <c r="AN124" s="146">
        <v>0</v>
      </c>
      <c r="AO124" s="146">
        <v>0</v>
      </c>
      <c r="AP124" s="146">
        <v>0</v>
      </c>
      <c r="AQ124" s="146">
        <v>0</v>
      </c>
      <c r="AR124" s="146">
        <v>0</v>
      </c>
      <c r="AS124" s="146">
        <v>0</v>
      </c>
      <c r="AT124" s="146">
        <v>0</v>
      </c>
      <c r="AU124" s="146">
        <v>0</v>
      </c>
      <c r="AV124" s="146">
        <v>0</v>
      </c>
      <c r="AW124" s="146">
        <f t="shared" si="620"/>
        <v>0</v>
      </c>
      <c r="AX124" s="146">
        <v>0</v>
      </c>
      <c r="AY124" s="146">
        <v>0</v>
      </c>
      <c r="AZ124" s="146">
        <v>0</v>
      </c>
      <c r="BA124" s="146">
        <v>0</v>
      </c>
      <c r="BB124" s="146">
        <v>0</v>
      </c>
      <c r="BC124" s="146">
        <v>0</v>
      </c>
      <c r="BD124" s="146">
        <v>0</v>
      </c>
      <c r="BE124" s="146">
        <v>0</v>
      </c>
      <c r="BF124" s="146">
        <v>0</v>
      </c>
      <c r="BG124" s="146">
        <v>0</v>
      </c>
      <c r="BH124" s="146">
        <v>0</v>
      </c>
      <c r="BI124" s="146">
        <v>0</v>
      </c>
      <c r="BJ124" s="146">
        <f t="shared" si="622"/>
        <v>0</v>
      </c>
      <c r="BK124" s="146">
        <v>0</v>
      </c>
      <c r="BL124" s="146">
        <v>0</v>
      </c>
      <c r="BM124" s="146">
        <v>0</v>
      </c>
      <c r="BN124" s="146">
        <v>0</v>
      </c>
      <c r="BO124" s="146">
        <v>0</v>
      </c>
      <c r="BP124" s="146">
        <v>0</v>
      </c>
      <c r="BQ124" s="146">
        <v>0</v>
      </c>
      <c r="BR124" s="146">
        <v>0</v>
      </c>
      <c r="BS124" s="146">
        <v>0</v>
      </c>
      <c r="BT124" s="146">
        <v>0</v>
      </c>
      <c r="BU124" s="146">
        <v>0</v>
      </c>
      <c r="BV124" s="146">
        <v>0</v>
      </c>
      <c r="BW124" s="146">
        <f t="shared" si="624"/>
        <v>0</v>
      </c>
      <c r="BX124" s="146">
        <v>0</v>
      </c>
      <c r="BY124" s="146">
        <v>0</v>
      </c>
      <c r="BZ124" s="146">
        <v>8.1956267734935739</v>
      </c>
      <c r="CA124" s="146">
        <v>0</v>
      </c>
      <c r="CB124" s="146">
        <v>0</v>
      </c>
      <c r="CC124" s="146">
        <v>5.1577366049073623</v>
      </c>
      <c r="CD124" s="146">
        <v>0</v>
      </c>
      <c r="CE124" s="146">
        <v>4.1562343515272886</v>
      </c>
      <c r="CF124" s="146">
        <v>0</v>
      </c>
      <c r="CG124" s="146">
        <v>0</v>
      </c>
      <c r="CH124" s="146">
        <v>0</v>
      </c>
      <c r="CI124" s="146">
        <v>24.261392088132197</v>
      </c>
      <c r="CJ124" s="146">
        <f t="shared" si="626"/>
        <v>41.770989818060421</v>
      </c>
      <c r="CK124" s="146">
        <v>-33.575363044566849</v>
      </c>
      <c r="CL124" s="146">
        <v>0</v>
      </c>
      <c r="CM124" s="146">
        <v>0</v>
      </c>
      <c r="CN124" s="146">
        <v>206.98506092472044</v>
      </c>
      <c r="CO124" s="146">
        <v>45.902186613253214</v>
      </c>
      <c r="CP124" s="146">
        <v>54.248038724753798</v>
      </c>
      <c r="CQ124" s="146">
        <v>51.92830913036218</v>
      </c>
      <c r="CR124" s="146">
        <v>25.037556334501755</v>
      </c>
      <c r="CS124" s="146">
        <v>0</v>
      </c>
      <c r="CT124" s="146">
        <v>29.210482390252047</v>
      </c>
      <c r="CU124" s="146">
        <v>83.458521115005851</v>
      </c>
      <c r="CV124" s="146">
        <v>1.494241362043069</v>
      </c>
      <c r="CW124" s="146">
        <f t="shared" si="628"/>
        <v>464.68903355032552</v>
      </c>
      <c r="CX124" s="146">
        <v>122.44241362043066</v>
      </c>
      <c r="CY124" s="146">
        <v>0</v>
      </c>
      <c r="CZ124" s="146">
        <v>0</v>
      </c>
      <c r="DA124" s="146">
        <v>107.61559005174431</v>
      </c>
      <c r="DB124" s="146">
        <v>99.732932732431991</v>
      </c>
      <c r="DC124" s="146">
        <v>0</v>
      </c>
      <c r="DD124" s="146">
        <v>40.598397596394591</v>
      </c>
      <c r="DE124" s="146">
        <v>40.598397596394591</v>
      </c>
      <c r="DF124" s="146">
        <v>123.38090469036889</v>
      </c>
      <c r="DG124" s="146">
        <v>38.678851610749462</v>
      </c>
      <c r="DH124" s="146">
        <v>93.928392588883327</v>
      </c>
      <c r="DI124" s="146">
        <v>90.247871807711576</v>
      </c>
      <c r="DJ124" s="146">
        <f t="shared" si="630"/>
        <v>757.22375229510942</v>
      </c>
      <c r="DK124" s="146">
        <v>50.834585211150063</v>
      </c>
      <c r="DL124" s="146">
        <v>57.093974294775499</v>
      </c>
      <c r="DM124" s="146">
        <v>51.569020196962114</v>
      </c>
      <c r="DN124" s="146">
        <v>106.82273410115172</v>
      </c>
      <c r="DO124" s="146">
        <v>34.071941245201131</v>
      </c>
      <c r="DP124" s="146">
        <v>27.933567017192455</v>
      </c>
      <c r="DQ124" s="146">
        <v>9.6686696711734292</v>
      </c>
      <c r="DR124" s="146">
        <v>56.171757636454686</v>
      </c>
      <c r="DS124" s="146">
        <v>56.171757636454686</v>
      </c>
      <c r="DT124" s="146">
        <v>58.925888833249878</v>
      </c>
      <c r="DU124" s="146">
        <v>90.247871807711576</v>
      </c>
      <c r="DV124" s="146">
        <v>88.294942413620433</v>
      </c>
      <c r="DW124" s="146">
        <f t="shared" si="632"/>
        <v>687.8067100650976</v>
      </c>
      <c r="DX124" s="146">
        <v>64.06</v>
      </c>
      <c r="DY124" s="146">
        <v>16.53</v>
      </c>
      <c r="DZ124" s="146">
        <v>70.650000000000006</v>
      </c>
      <c r="EA124" s="146">
        <v>70.290000000000006</v>
      </c>
      <c r="EB124" s="146">
        <v>19.77</v>
      </c>
      <c r="EC124" s="146">
        <v>44.4</v>
      </c>
      <c r="ED124" s="146">
        <v>19.72</v>
      </c>
      <c r="EE124" s="146">
        <v>38.04</v>
      </c>
      <c r="EF124" s="146">
        <v>32.96</v>
      </c>
      <c r="EG124" s="146">
        <v>57.45</v>
      </c>
      <c r="EH124" s="146">
        <v>48.47</v>
      </c>
      <c r="EI124" s="146">
        <v>41.68</v>
      </c>
      <c r="EJ124" s="146">
        <f t="shared" si="634"/>
        <v>524.02</v>
      </c>
      <c r="EK124" s="146">
        <v>27.72</v>
      </c>
      <c r="EL124" s="146">
        <v>18.61</v>
      </c>
      <c r="EM124" s="146">
        <v>35.21</v>
      </c>
      <c r="EN124" s="146">
        <v>53.31</v>
      </c>
      <c r="EO124" s="146">
        <v>49.96</v>
      </c>
      <c r="EP124" s="146">
        <v>34.630000000000003</v>
      </c>
      <c r="EQ124" s="146">
        <v>2.34</v>
      </c>
      <c r="ER124" s="146">
        <v>42.83</v>
      </c>
      <c r="ES124" s="146">
        <v>41.87</v>
      </c>
      <c r="ET124" s="146">
        <v>77.11</v>
      </c>
      <c r="EU124" s="146">
        <v>38.18</v>
      </c>
      <c r="EV124" s="146">
        <v>57.13</v>
      </c>
      <c r="EW124" s="146">
        <f t="shared" si="636"/>
        <v>478.90000000000003</v>
      </c>
      <c r="EX124" s="146">
        <v>76.72</v>
      </c>
      <c r="EY124" s="146">
        <v>71.760000000000005</v>
      </c>
      <c r="EZ124" s="146">
        <v>76.930000000000007</v>
      </c>
      <c r="FA124" s="146">
        <v>75.3</v>
      </c>
      <c r="FB124" s="146">
        <v>92.27</v>
      </c>
      <c r="FC124" s="146">
        <v>58.33</v>
      </c>
      <c r="FD124" s="146">
        <v>52.1</v>
      </c>
      <c r="FE124" s="146">
        <v>64.69</v>
      </c>
      <c r="FF124" s="146">
        <v>65.599999999999994</v>
      </c>
      <c r="FG124" s="146">
        <v>114.08</v>
      </c>
      <c r="FH124" s="146">
        <v>59.57000000000005</v>
      </c>
      <c r="FI124" s="146">
        <v>79.92</v>
      </c>
      <c r="FJ124" s="146">
        <f t="shared" si="638"/>
        <v>887.2700000000001</v>
      </c>
      <c r="FK124" s="146">
        <v>94.21</v>
      </c>
      <c r="FL124" s="146">
        <v>78.48</v>
      </c>
      <c r="FM124" s="146">
        <v>71.02</v>
      </c>
      <c r="FN124" s="146">
        <v>75.45</v>
      </c>
      <c r="FO124" s="146">
        <v>114.3</v>
      </c>
      <c r="FP124" s="146">
        <v>121.28</v>
      </c>
      <c r="FQ124" s="146">
        <v>100.96</v>
      </c>
      <c r="FR124" s="146">
        <v>72.599999999999909</v>
      </c>
      <c r="FS124" s="146">
        <v>38.280000000000086</v>
      </c>
      <c r="FT124" s="146">
        <v>61.55</v>
      </c>
      <c r="FU124" s="146">
        <v>54.09</v>
      </c>
      <c r="FV124" s="146">
        <v>100.75</v>
      </c>
      <c r="FW124" s="146">
        <f t="shared" si="640"/>
        <v>982.97</v>
      </c>
      <c r="FX124" s="146">
        <v>100.31</v>
      </c>
      <c r="FY124" s="146">
        <v>103.69</v>
      </c>
      <c r="FZ124" s="146">
        <v>68.349999999999994</v>
      </c>
      <c r="GA124" s="146">
        <v>73.489999999999995</v>
      </c>
      <c r="GB124" s="146">
        <v>92.54</v>
      </c>
      <c r="GC124" s="146">
        <v>87.37</v>
      </c>
      <c r="GD124" s="146">
        <v>110.79</v>
      </c>
      <c r="GE124" s="146">
        <v>88.07000000000005</v>
      </c>
      <c r="GF124" s="146">
        <v>40.25</v>
      </c>
      <c r="GG124" s="146">
        <v>38.897627526775132</v>
      </c>
      <c r="GH124" s="146">
        <v>41.883821911016767</v>
      </c>
      <c r="GI124" s="146">
        <v>57.230000000000018</v>
      </c>
      <c r="GJ124" s="154">
        <f t="shared" si="642"/>
        <v>902.87144943779208</v>
      </c>
      <c r="GK124" s="146">
        <v>110.12</v>
      </c>
      <c r="GL124" s="146">
        <v>108.2</v>
      </c>
      <c r="GM124" s="146">
        <v>0</v>
      </c>
      <c r="GN124" s="146">
        <v>0</v>
      </c>
      <c r="GO124" s="146">
        <v>0</v>
      </c>
      <c r="GP124" s="146">
        <v>0</v>
      </c>
      <c r="GQ124" s="146">
        <v>0</v>
      </c>
      <c r="GR124" s="146">
        <v>0</v>
      </c>
      <c r="GS124" s="146">
        <v>0</v>
      </c>
      <c r="GT124" s="146">
        <v>0</v>
      </c>
      <c r="GU124" s="146">
        <v>730.8</v>
      </c>
      <c r="GV124" s="146">
        <v>0</v>
      </c>
      <c r="GW124" s="154">
        <f t="shared" si="644"/>
        <v>949.11999999999989</v>
      </c>
      <c r="GX124" s="146">
        <v>0</v>
      </c>
      <c r="GY124" s="146">
        <v>0</v>
      </c>
      <c r="GZ124" s="146">
        <v>0</v>
      </c>
      <c r="HA124" s="146">
        <v>446.18</v>
      </c>
      <c r="HB124" s="146">
        <v>0</v>
      </c>
      <c r="HC124" s="146">
        <v>0</v>
      </c>
      <c r="HD124" s="146">
        <v>0</v>
      </c>
      <c r="HE124" s="146">
        <v>0</v>
      </c>
      <c r="HF124" s="146">
        <v>0</v>
      </c>
      <c r="HG124" s="146">
        <v>0</v>
      </c>
      <c r="HH124" s="146">
        <v>2.8199999999999932</v>
      </c>
      <c r="HI124" s="146">
        <v>0</v>
      </c>
      <c r="HJ124" s="154">
        <f t="shared" si="646"/>
        <v>449</v>
      </c>
      <c r="HK124" s="146">
        <v>0</v>
      </c>
      <c r="HL124" s="146">
        <v>410.44</v>
      </c>
      <c r="HM124" s="146">
        <v>149.27000000000004</v>
      </c>
      <c r="HN124" s="146">
        <v>3.8899999999999864</v>
      </c>
      <c r="HO124" s="146">
        <v>4.7300000000000182</v>
      </c>
      <c r="HP124" s="146">
        <v>10.459999999999923</v>
      </c>
      <c r="HQ124" s="146">
        <v>7.9100000000000819</v>
      </c>
      <c r="HR124" s="146">
        <v>17.879999999999995</v>
      </c>
      <c r="HS124" s="146">
        <v>9.9399999999999409</v>
      </c>
      <c r="HT124" s="146">
        <v>13.180000000000064</v>
      </c>
      <c r="HU124" s="146">
        <v>26.439999999999941</v>
      </c>
      <c r="HV124" s="146">
        <v>6.2899999999999636</v>
      </c>
      <c r="HW124" s="154">
        <f t="shared" si="648"/>
        <v>660.43</v>
      </c>
      <c r="HX124" s="146">
        <v>0</v>
      </c>
      <c r="HY124" s="146">
        <v>0</v>
      </c>
      <c r="HZ124" s="146">
        <v>19.04</v>
      </c>
      <c r="IA124" s="146">
        <v>1.8000000000000007</v>
      </c>
      <c r="IB124" s="146">
        <v>4.1999999999999993</v>
      </c>
      <c r="IC124" s="146">
        <v>4.8500000000000014</v>
      </c>
      <c r="ID124" s="146">
        <v>5.7199999999999989</v>
      </c>
      <c r="IE124" s="146">
        <v>0</v>
      </c>
      <c r="IF124" s="146">
        <v>15.54</v>
      </c>
      <c r="IG124" s="146">
        <v>4.5600000000000023</v>
      </c>
      <c r="IH124" s="146">
        <v>8.43</v>
      </c>
      <c r="II124" s="146">
        <v>23.980000000000004</v>
      </c>
      <c r="IJ124" s="146">
        <f t="shared" si="650"/>
        <v>88.12</v>
      </c>
      <c r="IK124" s="146">
        <v>0</v>
      </c>
      <c r="IL124" s="146">
        <v>0</v>
      </c>
      <c r="IM124" s="146">
        <v>36.479999999999997</v>
      </c>
      <c r="IN124" s="146">
        <v>9.0500000000000043</v>
      </c>
      <c r="IO124" s="146">
        <v>0</v>
      </c>
      <c r="IP124" s="146">
        <v>14.519999999999996</v>
      </c>
      <c r="IQ124" s="146">
        <v>0</v>
      </c>
      <c r="IR124" s="146">
        <v>0</v>
      </c>
      <c r="IS124" s="146">
        <v>19.950000000000003</v>
      </c>
      <c r="IT124" s="146">
        <v>4.5600000000000023</v>
      </c>
      <c r="IU124" s="146">
        <v>3.9599999999999937</v>
      </c>
      <c r="IV124" s="146">
        <v>18.710000000000008</v>
      </c>
      <c r="IW124" s="154">
        <f t="shared" si="652"/>
        <v>107.23</v>
      </c>
      <c r="IX124" s="146">
        <v>31.87</v>
      </c>
      <c r="IY124" s="146">
        <v>0</v>
      </c>
      <c r="IZ124" s="146">
        <v>3.4000000000000021</v>
      </c>
      <c r="JA124" s="146">
        <v>7.8699999999999974</v>
      </c>
      <c r="JB124" s="146">
        <v>9.2800000000000011</v>
      </c>
      <c r="JC124" s="146">
        <v>40.659999999999997</v>
      </c>
      <c r="JD124" s="146">
        <v>4.8299999999999983</v>
      </c>
      <c r="JE124" s="146">
        <v>5.9000000000000057</v>
      </c>
      <c r="JF124" s="146">
        <v>10.620000000000005</v>
      </c>
      <c r="JG124" s="146">
        <v>36.919999999999987</v>
      </c>
      <c r="JH124" s="146">
        <v>7.6299999999999955</v>
      </c>
      <c r="JI124" s="146">
        <v>9.6100000000000136</v>
      </c>
      <c r="JJ124" s="154">
        <f t="shared" si="661"/>
        <v>168.59</v>
      </c>
      <c r="JK124" s="146">
        <v>26.53</v>
      </c>
      <c r="JL124" s="146">
        <v>1.3200000000000003</v>
      </c>
      <c r="JM124" s="146">
        <v>5.2999999999999972</v>
      </c>
      <c r="JN124" s="146">
        <v>6.1600000000000037</v>
      </c>
      <c r="JO124" s="146">
        <v>13.57</v>
      </c>
      <c r="JP124" s="146">
        <v>36.919999999999995</v>
      </c>
      <c r="JQ124" s="146">
        <v>1.5700000000000074</v>
      </c>
      <c r="JR124" s="146">
        <v>4.1799999999999926</v>
      </c>
      <c r="JS124" s="146">
        <v>10.89</v>
      </c>
      <c r="JT124" s="146">
        <v>25.449999999999989</v>
      </c>
      <c r="JU124" s="146">
        <v>11.730000000000018</v>
      </c>
      <c r="JV124" s="146">
        <v>48.829999999999984</v>
      </c>
      <c r="JW124" s="238">
        <f t="shared" si="662"/>
        <v>192.45</v>
      </c>
      <c r="JX124" s="238">
        <v>4.96</v>
      </c>
      <c r="JY124" s="146">
        <v>7.4200000000000008</v>
      </c>
      <c r="JZ124" s="146">
        <v>22.739999999999995</v>
      </c>
      <c r="KA124" s="146">
        <v>1.6799999999999997</v>
      </c>
      <c r="KB124" s="146">
        <v>18.28</v>
      </c>
      <c r="KC124" s="146">
        <v>34.570000000000007</v>
      </c>
      <c r="KD124" s="146">
        <v>3.0300000000000011</v>
      </c>
      <c r="KE124" s="146">
        <v>6.4899999999999949</v>
      </c>
      <c r="KF124" s="146">
        <v>9.8199999999999932</v>
      </c>
      <c r="KG124" s="146">
        <v>30.720000000000013</v>
      </c>
      <c r="KH124" s="146">
        <v>8.5999999999999943</v>
      </c>
      <c r="KI124" s="146">
        <v>32.94</v>
      </c>
      <c r="KJ124" s="238">
        <f t="shared" si="663"/>
        <v>181.25</v>
      </c>
      <c r="KK124" s="238">
        <v>8.84</v>
      </c>
      <c r="KL124" s="146">
        <v>29.959999999999997</v>
      </c>
      <c r="KM124" s="146">
        <v>16.800000000000004</v>
      </c>
      <c r="KN124" s="146">
        <v>0</v>
      </c>
      <c r="KO124" s="146">
        <v>0</v>
      </c>
      <c r="KP124" s="146">
        <v>31.240000000000002</v>
      </c>
      <c r="KQ124" s="146">
        <v>4.0999999999999943</v>
      </c>
      <c r="KR124" s="146">
        <v>10.719999999999999</v>
      </c>
      <c r="KS124" s="146">
        <v>19.790000000000006</v>
      </c>
      <c r="KT124" s="146">
        <v>60.179999999999993</v>
      </c>
      <c r="KU124" s="146">
        <v>17.390000000000015</v>
      </c>
      <c r="KV124" s="146">
        <v>48.149999999999977</v>
      </c>
      <c r="KW124" s="238">
        <f t="shared" si="664"/>
        <v>247.17</v>
      </c>
      <c r="KX124" s="238">
        <v>23.55</v>
      </c>
      <c r="KY124" s="146">
        <v>62.480000000000004</v>
      </c>
      <c r="KZ124" s="146">
        <v>7.539999999999992</v>
      </c>
      <c r="LA124" s="146">
        <v>15.870000000000005</v>
      </c>
      <c r="LB124" s="146">
        <v>20.539999999999992</v>
      </c>
      <c r="LC124" s="146">
        <v>75.04000000000002</v>
      </c>
      <c r="LD124" s="146">
        <v>0</v>
      </c>
      <c r="LE124" s="146">
        <v>128.34</v>
      </c>
      <c r="LF124" s="146">
        <v>124.83999999999997</v>
      </c>
      <c r="LG124" s="146">
        <v>272.00000000000006</v>
      </c>
      <c r="LH124" s="146">
        <v>33.479999999999905</v>
      </c>
      <c r="LI124" s="146">
        <v>112.49000000000001</v>
      </c>
      <c r="LJ124" s="238">
        <f t="shared" si="665"/>
        <v>876.17</v>
      </c>
      <c r="LK124" s="238">
        <v>164.43</v>
      </c>
      <c r="LL124" s="146">
        <v>212.17000000000002</v>
      </c>
      <c r="LM124" s="146">
        <v>18.17999999999995</v>
      </c>
      <c r="LN124" s="146">
        <v>64.080000000000041</v>
      </c>
      <c r="LO124" s="146">
        <v>51.45999999999998</v>
      </c>
      <c r="LP124" s="146">
        <v>129.05000000000001</v>
      </c>
      <c r="LQ124" s="146">
        <v>0</v>
      </c>
      <c r="LR124" s="146">
        <v>129.11000000000001</v>
      </c>
      <c r="LS124" s="146">
        <v>130.31999999999994</v>
      </c>
      <c r="LT124" s="146">
        <v>303.12000000000012</v>
      </c>
      <c r="LU124" s="146">
        <v>114.04999999999995</v>
      </c>
      <c r="LV124" s="146">
        <v>118.79999999999995</v>
      </c>
      <c r="LW124" s="238">
        <f t="shared" si="666"/>
        <v>1434.77</v>
      </c>
      <c r="LX124" s="238">
        <v>282.87</v>
      </c>
      <c r="LY124" s="146">
        <v>0</v>
      </c>
      <c r="LZ124" s="146">
        <v>0</v>
      </c>
      <c r="MA124" s="146">
        <v>0</v>
      </c>
      <c r="MB124" s="146">
        <v>0</v>
      </c>
      <c r="MC124" s="146">
        <v>0</v>
      </c>
      <c r="MD124" s="146">
        <v>0</v>
      </c>
      <c r="ME124" s="146">
        <v>0</v>
      </c>
      <c r="MF124" s="146">
        <v>0</v>
      </c>
      <c r="MG124" s="146">
        <v>0</v>
      </c>
      <c r="MH124" s="146">
        <v>0</v>
      </c>
      <c r="MI124" s="146">
        <v>0</v>
      </c>
      <c r="MJ124" s="204">
        <f t="shared" si="667"/>
        <v>282.87</v>
      </c>
    </row>
    <row r="125" spans="1:348" ht="15.75" x14ac:dyDescent="0.25">
      <c r="A125" s="30">
        <v>740016</v>
      </c>
      <c r="B125" s="31"/>
      <c r="C125" s="32" t="s">
        <v>347</v>
      </c>
      <c r="D125" s="32" t="s">
        <v>349</v>
      </c>
      <c r="E125" s="146">
        <v>0</v>
      </c>
      <c r="F125" s="146">
        <v>0</v>
      </c>
      <c r="G125" s="146">
        <v>0</v>
      </c>
      <c r="H125" s="146">
        <v>0</v>
      </c>
      <c r="I125" s="146">
        <v>0</v>
      </c>
      <c r="J125" s="146">
        <v>0</v>
      </c>
      <c r="K125" s="146">
        <v>0</v>
      </c>
      <c r="L125" s="146">
        <v>0</v>
      </c>
      <c r="M125" s="146">
        <v>0</v>
      </c>
      <c r="N125" s="146">
        <v>0</v>
      </c>
      <c r="O125" s="146">
        <v>0</v>
      </c>
      <c r="P125" s="146">
        <v>0</v>
      </c>
      <c r="Q125" s="146">
        <v>0</v>
      </c>
      <c r="R125" s="146">
        <v>0</v>
      </c>
      <c r="S125" s="146">
        <v>0</v>
      </c>
      <c r="T125" s="146">
        <v>0</v>
      </c>
      <c r="U125" s="146">
        <v>0</v>
      </c>
      <c r="V125" s="146">
        <v>0</v>
      </c>
      <c r="W125" s="146">
        <v>0</v>
      </c>
      <c r="X125" s="146">
        <v>0</v>
      </c>
      <c r="Y125" s="146">
        <v>0</v>
      </c>
      <c r="Z125" s="146">
        <v>0</v>
      </c>
      <c r="AA125" s="146">
        <v>0</v>
      </c>
      <c r="AB125" s="146">
        <v>0</v>
      </c>
      <c r="AC125" s="146">
        <v>0</v>
      </c>
      <c r="AD125" s="146">
        <v>0</v>
      </c>
      <c r="AE125" s="146">
        <v>0</v>
      </c>
      <c r="AF125" s="146">
        <v>0</v>
      </c>
      <c r="AG125" s="146">
        <v>0</v>
      </c>
      <c r="AH125" s="146">
        <v>0</v>
      </c>
      <c r="AI125" s="146">
        <v>0</v>
      </c>
      <c r="AJ125" s="146">
        <v>0</v>
      </c>
      <c r="AK125" s="146">
        <v>0</v>
      </c>
      <c r="AL125" s="146">
        <v>0</v>
      </c>
      <c r="AM125" s="146">
        <v>0</v>
      </c>
      <c r="AN125" s="146">
        <v>0</v>
      </c>
      <c r="AO125" s="146">
        <v>0</v>
      </c>
      <c r="AP125" s="146">
        <v>0</v>
      </c>
      <c r="AQ125" s="146">
        <v>0</v>
      </c>
      <c r="AR125" s="146">
        <v>0</v>
      </c>
      <c r="AS125" s="146">
        <v>0</v>
      </c>
      <c r="AT125" s="146">
        <v>0</v>
      </c>
      <c r="AU125" s="146">
        <v>0</v>
      </c>
      <c r="AV125" s="146">
        <v>0</v>
      </c>
      <c r="AW125" s="146">
        <v>0</v>
      </c>
      <c r="AX125" s="146">
        <v>0</v>
      </c>
      <c r="AY125" s="146">
        <v>0</v>
      </c>
      <c r="AZ125" s="146">
        <v>0</v>
      </c>
      <c r="BA125" s="146">
        <v>0</v>
      </c>
      <c r="BB125" s="146">
        <v>0</v>
      </c>
      <c r="BC125" s="146">
        <v>0</v>
      </c>
      <c r="BD125" s="146">
        <v>0</v>
      </c>
      <c r="BE125" s="146">
        <v>0</v>
      </c>
      <c r="BF125" s="146">
        <v>0</v>
      </c>
      <c r="BG125" s="146">
        <v>0</v>
      </c>
      <c r="BH125" s="146">
        <v>0</v>
      </c>
      <c r="BI125" s="146">
        <v>0</v>
      </c>
      <c r="BJ125" s="146">
        <v>0</v>
      </c>
      <c r="BK125" s="146">
        <v>0</v>
      </c>
      <c r="BL125" s="146">
        <v>0</v>
      </c>
      <c r="BM125" s="146">
        <v>0</v>
      </c>
      <c r="BN125" s="146">
        <v>0</v>
      </c>
      <c r="BO125" s="146">
        <v>0</v>
      </c>
      <c r="BP125" s="146">
        <v>0</v>
      </c>
      <c r="BQ125" s="146">
        <v>0</v>
      </c>
      <c r="BR125" s="146">
        <v>0</v>
      </c>
      <c r="BS125" s="146">
        <v>0</v>
      </c>
      <c r="BT125" s="146">
        <v>0</v>
      </c>
      <c r="BU125" s="146">
        <v>0</v>
      </c>
      <c r="BV125" s="146">
        <v>0</v>
      </c>
      <c r="BW125" s="146">
        <v>0</v>
      </c>
      <c r="BX125" s="146">
        <v>0</v>
      </c>
      <c r="BY125" s="146">
        <v>0</v>
      </c>
      <c r="BZ125" s="146">
        <v>0</v>
      </c>
      <c r="CA125" s="146">
        <v>0</v>
      </c>
      <c r="CB125" s="146">
        <v>0</v>
      </c>
      <c r="CC125" s="146">
        <v>0</v>
      </c>
      <c r="CD125" s="146">
        <v>0</v>
      </c>
      <c r="CE125" s="146">
        <v>0</v>
      </c>
      <c r="CF125" s="146">
        <v>0</v>
      </c>
      <c r="CG125" s="146">
        <v>0</v>
      </c>
      <c r="CH125" s="146">
        <v>0</v>
      </c>
      <c r="CI125" s="146">
        <v>0</v>
      </c>
      <c r="CJ125" s="146">
        <v>0</v>
      </c>
      <c r="CK125" s="146">
        <v>0</v>
      </c>
      <c r="CL125" s="146">
        <v>0</v>
      </c>
      <c r="CM125" s="146">
        <v>0</v>
      </c>
      <c r="CN125" s="146">
        <v>0</v>
      </c>
      <c r="CO125" s="146">
        <v>0</v>
      </c>
      <c r="CP125" s="146">
        <v>0</v>
      </c>
      <c r="CQ125" s="146">
        <v>0</v>
      </c>
      <c r="CR125" s="146">
        <v>0</v>
      </c>
      <c r="CS125" s="146">
        <v>0</v>
      </c>
      <c r="CT125" s="146">
        <v>0</v>
      </c>
      <c r="CU125" s="146">
        <v>0</v>
      </c>
      <c r="CV125" s="146">
        <v>0</v>
      </c>
      <c r="CW125" s="146">
        <v>0</v>
      </c>
      <c r="CX125" s="146">
        <v>0</v>
      </c>
      <c r="CY125" s="146">
        <v>0</v>
      </c>
      <c r="CZ125" s="146">
        <v>0</v>
      </c>
      <c r="DA125" s="146">
        <v>0</v>
      </c>
      <c r="DB125" s="146">
        <v>0</v>
      </c>
      <c r="DC125" s="146">
        <v>0</v>
      </c>
      <c r="DD125" s="146">
        <v>0</v>
      </c>
      <c r="DE125" s="146">
        <v>0</v>
      </c>
      <c r="DF125" s="146">
        <v>0</v>
      </c>
      <c r="DG125" s="146">
        <v>0</v>
      </c>
      <c r="DH125" s="146">
        <v>0</v>
      </c>
      <c r="DI125" s="146">
        <v>0</v>
      </c>
      <c r="DJ125" s="146">
        <v>0</v>
      </c>
      <c r="DK125" s="146">
        <v>0</v>
      </c>
      <c r="DL125" s="146">
        <v>0</v>
      </c>
      <c r="DM125" s="146">
        <v>0</v>
      </c>
      <c r="DN125" s="146">
        <v>0</v>
      </c>
      <c r="DO125" s="146">
        <v>0</v>
      </c>
      <c r="DP125" s="146">
        <v>0</v>
      </c>
      <c r="DQ125" s="146">
        <v>0</v>
      </c>
      <c r="DR125" s="146">
        <v>0</v>
      </c>
      <c r="DS125" s="146">
        <v>0</v>
      </c>
      <c r="DT125" s="146">
        <v>0</v>
      </c>
      <c r="DU125" s="146">
        <v>0</v>
      </c>
      <c r="DV125" s="146">
        <v>0</v>
      </c>
      <c r="DW125" s="146">
        <v>0</v>
      </c>
      <c r="DX125" s="146">
        <v>0</v>
      </c>
      <c r="DY125" s="146">
        <v>0</v>
      </c>
      <c r="DZ125" s="146">
        <v>0</v>
      </c>
      <c r="EA125" s="146">
        <v>0</v>
      </c>
      <c r="EB125" s="146">
        <v>0</v>
      </c>
      <c r="EC125" s="146">
        <v>0</v>
      </c>
      <c r="ED125" s="146">
        <v>0</v>
      </c>
      <c r="EE125" s="146">
        <v>0</v>
      </c>
      <c r="EF125" s="146">
        <v>0</v>
      </c>
      <c r="EG125" s="146">
        <v>0</v>
      </c>
      <c r="EH125" s="146">
        <v>0</v>
      </c>
      <c r="EI125" s="146">
        <v>0</v>
      </c>
      <c r="EJ125" s="146">
        <v>0</v>
      </c>
      <c r="EK125" s="146">
        <v>0</v>
      </c>
      <c r="EL125" s="146">
        <v>0</v>
      </c>
      <c r="EM125" s="146">
        <v>0</v>
      </c>
      <c r="EN125" s="146">
        <v>0</v>
      </c>
      <c r="EO125" s="146">
        <v>0</v>
      </c>
      <c r="EP125" s="146">
        <v>0</v>
      </c>
      <c r="EQ125" s="146">
        <v>0</v>
      </c>
      <c r="ER125" s="146">
        <v>0</v>
      </c>
      <c r="ES125" s="146">
        <v>0</v>
      </c>
      <c r="ET125" s="146">
        <v>0</v>
      </c>
      <c r="EU125" s="146">
        <v>0</v>
      </c>
      <c r="EV125" s="146">
        <v>0</v>
      </c>
      <c r="EW125" s="146">
        <f t="shared" si="636"/>
        <v>0</v>
      </c>
      <c r="EX125" s="146">
        <v>145.18</v>
      </c>
      <c r="EY125" s="146">
        <v>0</v>
      </c>
      <c r="EZ125" s="146">
        <v>462.31</v>
      </c>
      <c r="FA125" s="146">
        <v>748466.45</v>
      </c>
      <c r="FB125" s="146">
        <v>108399.34</v>
      </c>
      <c r="FC125" s="146">
        <v>2461.2999999999302</v>
      </c>
      <c r="FD125" s="146">
        <v>2468.8500000000931</v>
      </c>
      <c r="FE125" s="146">
        <v>374048.71</v>
      </c>
      <c r="FF125" s="146">
        <v>2348.0500000000466</v>
      </c>
      <c r="FG125" s="146">
        <v>2468.8500000000931</v>
      </c>
      <c r="FH125" s="146">
        <v>999162.85</v>
      </c>
      <c r="FI125" s="146">
        <v>2506.6000000000931</v>
      </c>
      <c r="FJ125" s="146">
        <f>EX125+EY125+EZ125+FA125+FB125+FC125+FD125+FE125+FF125+FG125+FH125+FI125</f>
        <v>2242938.4900000002</v>
      </c>
      <c r="FK125" s="146">
        <v>716973.33</v>
      </c>
      <c r="FL125" s="146">
        <v>241297.84</v>
      </c>
      <c r="FM125" s="146">
        <v>244130.76</v>
      </c>
      <c r="FN125" s="146">
        <v>220570.29</v>
      </c>
      <c r="FO125" s="146">
        <v>2181.1200000001118</v>
      </c>
      <c r="FP125" s="146">
        <v>2396.1599999999162</v>
      </c>
      <c r="FQ125" s="146">
        <v>2327.0400000000373</v>
      </c>
      <c r="FR125" s="146">
        <v>2503.6799999999348</v>
      </c>
      <c r="FS125" s="146">
        <v>1220819.8500000001</v>
      </c>
      <c r="FT125" s="146">
        <v>234484.78</v>
      </c>
      <c r="FU125" s="146">
        <v>232823.56</v>
      </c>
      <c r="FV125" s="146">
        <v>234046.92</v>
      </c>
      <c r="FW125" s="146">
        <f>FK125+FL125+FM125+FN125+FO125+FP125+FQ125+FR125+FS125+FT125+FU125+FV125</f>
        <v>3354555.33</v>
      </c>
      <c r="FX125" s="146">
        <v>239954.44</v>
      </c>
      <c r="FY125" s="146">
        <v>236506.7</v>
      </c>
      <c r="FZ125" s="146">
        <v>242246.62</v>
      </c>
      <c r="GA125" s="146">
        <v>242579.47</v>
      </c>
      <c r="GB125" s="146">
        <v>31548.66</v>
      </c>
      <c r="GC125" s="146">
        <v>445709.61</v>
      </c>
      <c r="GD125" s="146">
        <v>233421.25</v>
      </c>
      <c r="GE125" s="146">
        <v>226880.8</v>
      </c>
      <c r="GF125" s="146">
        <v>102446.25</v>
      </c>
      <c r="GG125" s="146">
        <v>99004.126062481664</v>
      </c>
      <c r="GH125" s="146">
        <v>106604.73268202489</v>
      </c>
      <c r="GI125" s="146">
        <v>-47877.720000000205</v>
      </c>
      <c r="GJ125" s="154">
        <f t="shared" si="642"/>
        <v>2159024.9387445063</v>
      </c>
      <c r="GK125" s="146">
        <v>910445.68</v>
      </c>
      <c r="GL125" s="146">
        <v>256253.13</v>
      </c>
      <c r="GM125" s="146">
        <v>2267.4799999999814</v>
      </c>
      <c r="GN125" s="146">
        <v>499096.67</v>
      </c>
      <c r="GO125" s="146">
        <v>52590.939999999944</v>
      </c>
      <c r="GP125" s="146">
        <v>51205.600000000093</v>
      </c>
      <c r="GQ125" s="146">
        <v>50477.75</v>
      </c>
      <c r="GR125" s="146">
        <v>81254.75</v>
      </c>
      <c r="GS125" s="146">
        <v>2283394.96</v>
      </c>
      <c r="GT125" s="146">
        <v>41522.230000000447</v>
      </c>
      <c r="GU125" s="146">
        <v>-906620.71</v>
      </c>
      <c r="GV125" s="146">
        <v>17931.839999999851</v>
      </c>
      <c r="GW125" s="154">
        <f t="shared" si="644"/>
        <v>3339820.3200000003</v>
      </c>
      <c r="GX125" s="146">
        <v>1021908.2</v>
      </c>
      <c r="GY125" s="146">
        <v>50145.239999999991</v>
      </c>
      <c r="GZ125" s="146">
        <v>-914244.48</v>
      </c>
      <c r="HA125" s="146">
        <v>671672.55</v>
      </c>
      <c r="HB125" s="146">
        <v>2135.2700000000186</v>
      </c>
      <c r="HC125" s="146">
        <v>2521.1599999999162</v>
      </c>
      <c r="HD125" s="146">
        <v>523213.08000000007</v>
      </c>
      <c r="HE125" s="146">
        <v>267535.80000000005</v>
      </c>
      <c r="HF125" s="146">
        <v>673197.97999999975</v>
      </c>
      <c r="HG125" s="146">
        <v>258836.58000000007</v>
      </c>
      <c r="HH125" s="146">
        <v>33217.320000000298</v>
      </c>
      <c r="HI125" s="146">
        <v>2272.4699999997392</v>
      </c>
      <c r="HJ125" s="154">
        <f t="shared" si="646"/>
        <v>2592411.17</v>
      </c>
      <c r="HK125" s="146">
        <v>716223.02</v>
      </c>
      <c r="HL125" s="146">
        <v>265907.91000000003</v>
      </c>
      <c r="HM125" s="146">
        <v>266859.72999999986</v>
      </c>
      <c r="HN125" s="146">
        <v>269728.10000000009</v>
      </c>
      <c r="HO125" s="146">
        <v>296912.27</v>
      </c>
      <c r="HP125" s="146">
        <v>450255.15000000014</v>
      </c>
      <c r="HQ125" s="146">
        <v>286975.2799999998</v>
      </c>
      <c r="HR125" s="146">
        <v>286903.10000000009</v>
      </c>
      <c r="HS125" s="146">
        <v>211970.94999999972</v>
      </c>
      <c r="HT125" s="146">
        <v>2075.8600000003353</v>
      </c>
      <c r="HU125" s="146">
        <v>1146.1099999998696</v>
      </c>
      <c r="HV125" s="146">
        <v>720784.01000000024</v>
      </c>
      <c r="HW125" s="154">
        <f t="shared" si="648"/>
        <v>3775741.49</v>
      </c>
      <c r="HX125" s="146">
        <v>334618.23</v>
      </c>
      <c r="HY125" s="146">
        <v>403549.5</v>
      </c>
      <c r="HZ125" s="146">
        <v>186459.21999999997</v>
      </c>
      <c r="IA125" s="146">
        <v>295932.63000000012</v>
      </c>
      <c r="IB125" s="146">
        <v>293763.55999999982</v>
      </c>
      <c r="IC125" s="146">
        <v>295513.87000000011</v>
      </c>
      <c r="ID125" s="146">
        <v>274318.71999999997</v>
      </c>
      <c r="IE125" s="146">
        <v>281393.41999999993</v>
      </c>
      <c r="IF125" s="146">
        <v>253278.91999999993</v>
      </c>
      <c r="IG125" s="146">
        <v>2493.2000000001863</v>
      </c>
      <c r="IH125" s="146">
        <v>2442.5099999997765</v>
      </c>
      <c r="II125" s="146">
        <v>840750.80000000028</v>
      </c>
      <c r="IJ125" s="146">
        <f t="shared" si="650"/>
        <v>3464514.58</v>
      </c>
      <c r="IK125" s="146">
        <v>271584.67</v>
      </c>
      <c r="IL125" s="146">
        <v>280917.57</v>
      </c>
      <c r="IM125" s="146">
        <v>283968.83999999997</v>
      </c>
      <c r="IN125" s="146">
        <v>270341.20000000007</v>
      </c>
      <c r="IO125" s="146">
        <v>272339.95999999996</v>
      </c>
      <c r="IP125" s="146">
        <v>270887.06000000006</v>
      </c>
      <c r="IQ125" s="146">
        <v>268452.84999999986</v>
      </c>
      <c r="IR125" s="146">
        <v>271471.08000000007</v>
      </c>
      <c r="IS125" s="146">
        <v>262813.70999999996</v>
      </c>
      <c r="IT125" s="146">
        <v>246825.35999999987</v>
      </c>
      <c r="IU125" s="146">
        <v>262459.45000000019</v>
      </c>
      <c r="IV125" s="146">
        <v>330947.16999999993</v>
      </c>
      <c r="IW125" s="154">
        <f t="shared" si="652"/>
        <v>3293008.92</v>
      </c>
      <c r="IX125" s="146">
        <v>265200.46999999997</v>
      </c>
      <c r="IY125" s="146">
        <v>270530.89</v>
      </c>
      <c r="IZ125" s="146">
        <v>271496.07000000007</v>
      </c>
      <c r="JA125" s="146">
        <v>271349.45999999985</v>
      </c>
      <c r="JB125" s="146">
        <v>269484.75</v>
      </c>
      <c r="JC125" s="146">
        <v>270779.14000000013</v>
      </c>
      <c r="JD125" s="146">
        <v>260946.29000000004</v>
      </c>
      <c r="JE125" s="146">
        <v>253012.42999999993</v>
      </c>
      <c r="JF125" s="146">
        <v>255571.18000000017</v>
      </c>
      <c r="JG125" s="146">
        <v>254797.23999999976</v>
      </c>
      <c r="JH125" s="146">
        <v>257716.45999999996</v>
      </c>
      <c r="JI125" s="146">
        <v>256653.70000000019</v>
      </c>
      <c r="JJ125" s="154">
        <f t="shared" si="661"/>
        <v>3157538.08</v>
      </c>
      <c r="JK125" s="146">
        <v>262202.65999999997</v>
      </c>
      <c r="JL125" s="146">
        <v>259139.03000000003</v>
      </c>
      <c r="JM125" s="146">
        <v>275871.87999999995</v>
      </c>
      <c r="JN125" s="146">
        <v>270959.11</v>
      </c>
      <c r="JO125" s="146">
        <v>270287.69999999995</v>
      </c>
      <c r="JP125" s="146">
        <v>275513.03000000003</v>
      </c>
      <c r="JQ125" s="146">
        <v>265316.74</v>
      </c>
      <c r="JR125" s="146">
        <v>266522.14000000013</v>
      </c>
      <c r="JS125" s="146">
        <v>265021.35000000009</v>
      </c>
      <c r="JT125" s="146">
        <v>268011.00999999978</v>
      </c>
      <c r="JU125" s="146">
        <v>271956.95999999996</v>
      </c>
      <c r="JV125" s="146">
        <v>276261.76000000024</v>
      </c>
      <c r="JW125" s="238">
        <f t="shared" si="662"/>
        <v>3227063.37</v>
      </c>
      <c r="JX125" s="238">
        <v>282294.02</v>
      </c>
      <c r="JY125" s="146">
        <v>294181.07999999996</v>
      </c>
      <c r="JZ125" s="146">
        <v>287351.34999999998</v>
      </c>
      <c r="KA125" s="146">
        <v>286185.01</v>
      </c>
      <c r="KB125" s="146">
        <v>288240.88000000012</v>
      </c>
      <c r="KC125" s="146">
        <v>294791.85999999987</v>
      </c>
      <c r="KD125" s="146">
        <v>299468.04000000004</v>
      </c>
      <c r="KE125" s="146">
        <v>309015.76</v>
      </c>
      <c r="KF125" s="146">
        <v>309382.35999999987</v>
      </c>
      <c r="KG125" s="146">
        <v>308193.79000000004</v>
      </c>
      <c r="KH125" s="146">
        <v>317618.16000000015</v>
      </c>
      <c r="KI125" s="146">
        <v>317007.7799999998</v>
      </c>
      <c r="KJ125" s="238">
        <f t="shared" si="663"/>
        <v>3593730.09</v>
      </c>
      <c r="KK125" s="238">
        <v>315852.43</v>
      </c>
      <c r="KL125" s="146">
        <v>319809.10000000003</v>
      </c>
      <c r="KM125" s="146">
        <v>325444.07999999996</v>
      </c>
      <c r="KN125" s="146">
        <v>313718.33999999997</v>
      </c>
      <c r="KO125" s="146">
        <v>245463.40000000014</v>
      </c>
      <c r="KP125" s="146">
        <v>248985.22999999998</v>
      </c>
      <c r="KQ125" s="146">
        <v>268707.91999999993</v>
      </c>
      <c r="KR125" s="146">
        <v>279432.00999999978</v>
      </c>
      <c r="KS125" s="146">
        <v>296507.89000000013</v>
      </c>
      <c r="KT125" s="146">
        <v>305252.49000000022</v>
      </c>
      <c r="KU125" s="146">
        <v>306833.54999999981</v>
      </c>
      <c r="KV125" s="146">
        <v>278751.20000000019</v>
      </c>
      <c r="KW125" s="238">
        <f t="shared" si="664"/>
        <v>3504757.64</v>
      </c>
      <c r="KX125" s="238">
        <v>266097.65000000002</v>
      </c>
      <c r="KY125" s="146">
        <v>263285.52</v>
      </c>
      <c r="KZ125" s="146">
        <v>257327.42999999993</v>
      </c>
      <c r="LA125" s="146">
        <v>252915.02000000002</v>
      </c>
      <c r="LB125" s="146">
        <v>263577.2699999999</v>
      </c>
      <c r="LC125" s="146">
        <v>281030.51</v>
      </c>
      <c r="LD125" s="146">
        <v>288853.63000000012</v>
      </c>
      <c r="LE125" s="146">
        <v>296315.7100000002</v>
      </c>
      <c r="LF125" s="146">
        <v>307915.43999999994</v>
      </c>
      <c r="LG125" s="146">
        <v>313635.98999999976</v>
      </c>
      <c r="LH125" s="146">
        <v>311638.64000000013</v>
      </c>
      <c r="LI125" s="146">
        <v>311658.04999999981</v>
      </c>
      <c r="LJ125" s="238">
        <f t="shared" si="665"/>
        <v>3414250.86</v>
      </c>
      <c r="LK125" s="238">
        <v>316281.63</v>
      </c>
      <c r="LL125" s="146">
        <v>320886.62</v>
      </c>
      <c r="LM125" s="146">
        <v>317851.86</v>
      </c>
      <c r="LN125" s="146">
        <v>316579.4800000001</v>
      </c>
      <c r="LO125" s="146">
        <v>322025.27</v>
      </c>
      <c r="LP125" s="146">
        <v>324648.83999999985</v>
      </c>
      <c r="LQ125" s="146">
        <v>321604.07999999984</v>
      </c>
      <c r="LR125" s="146">
        <v>327941.06000000006</v>
      </c>
      <c r="LS125" s="146">
        <v>325697.49000000022</v>
      </c>
      <c r="LT125" s="146">
        <v>325971.21999999974</v>
      </c>
      <c r="LU125" s="146">
        <v>329934.63000000035</v>
      </c>
      <c r="LV125" s="146">
        <v>336332.98999999976</v>
      </c>
      <c r="LW125" s="238">
        <f t="shared" si="666"/>
        <v>3885755.17</v>
      </c>
      <c r="LX125" s="238">
        <v>334510.39</v>
      </c>
      <c r="LY125" s="146">
        <v>356952.53</v>
      </c>
      <c r="LZ125" s="146">
        <v>0</v>
      </c>
      <c r="MA125" s="146">
        <v>0</v>
      </c>
      <c r="MB125" s="146">
        <v>0</v>
      </c>
      <c r="MC125" s="146">
        <v>0</v>
      </c>
      <c r="MD125" s="146">
        <v>0</v>
      </c>
      <c r="ME125" s="146">
        <v>0</v>
      </c>
      <c r="MF125" s="146">
        <v>0</v>
      </c>
      <c r="MG125" s="146">
        <v>0</v>
      </c>
      <c r="MH125" s="146">
        <v>0</v>
      </c>
      <c r="MI125" s="146">
        <v>0</v>
      </c>
      <c r="MJ125" s="204">
        <f t="shared" si="667"/>
        <v>691462.92</v>
      </c>
    </row>
    <row r="126" spans="1:348" ht="15.75" x14ac:dyDescent="0.25">
      <c r="A126" s="30">
        <v>740017</v>
      </c>
      <c r="B126" s="31"/>
      <c r="C126" s="32" t="s">
        <v>29</v>
      </c>
      <c r="D126" s="32" t="s">
        <v>393</v>
      </c>
      <c r="E126" s="146" t="s">
        <v>127</v>
      </c>
      <c r="F126" s="146" t="s">
        <v>127</v>
      </c>
      <c r="G126" s="146" t="s">
        <v>127</v>
      </c>
      <c r="H126" s="146" t="s">
        <v>127</v>
      </c>
      <c r="I126" s="146" t="s">
        <v>127</v>
      </c>
      <c r="J126" s="146" t="s">
        <v>127</v>
      </c>
      <c r="K126" s="146" t="s">
        <v>127</v>
      </c>
      <c r="L126" s="146" t="s">
        <v>127</v>
      </c>
      <c r="M126" s="146" t="s">
        <v>127</v>
      </c>
      <c r="N126" s="146" t="s">
        <v>127</v>
      </c>
      <c r="O126" s="146" t="s">
        <v>127</v>
      </c>
      <c r="P126" s="146" t="s">
        <v>127</v>
      </c>
      <c r="Q126" s="146" t="s">
        <v>127</v>
      </c>
      <c r="R126" s="146" t="s">
        <v>127</v>
      </c>
      <c r="S126" s="146" t="s">
        <v>127</v>
      </c>
      <c r="T126" s="146" t="s">
        <v>127</v>
      </c>
      <c r="U126" s="146" t="s">
        <v>127</v>
      </c>
      <c r="V126" s="146" t="s">
        <v>127</v>
      </c>
      <c r="W126" s="146" t="s">
        <v>127</v>
      </c>
      <c r="X126" s="146" t="s">
        <v>127</v>
      </c>
      <c r="Y126" s="146" t="s">
        <v>127</v>
      </c>
      <c r="Z126" s="146" t="s">
        <v>127</v>
      </c>
      <c r="AA126" s="146" t="s">
        <v>127</v>
      </c>
      <c r="AB126" s="146" t="s">
        <v>127</v>
      </c>
      <c r="AC126" s="146" t="s">
        <v>127</v>
      </c>
      <c r="AD126" s="146" t="s">
        <v>127</v>
      </c>
      <c r="AE126" s="146" t="s">
        <v>127</v>
      </c>
      <c r="AF126" s="146" t="s">
        <v>127</v>
      </c>
      <c r="AG126" s="146" t="s">
        <v>127</v>
      </c>
      <c r="AH126" s="146" t="s">
        <v>127</v>
      </c>
      <c r="AI126" s="146" t="s">
        <v>127</v>
      </c>
      <c r="AJ126" s="146" t="s">
        <v>127</v>
      </c>
      <c r="AK126" s="146" t="s">
        <v>127</v>
      </c>
      <c r="AL126" s="146" t="s">
        <v>127</v>
      </c>
      <c r="AM126" s="146" t="s">
        <v>127</v>
      </c>
      <c r="AN126" s="146" t="s">
        <v>127</v>
      </c>
      <c r="AO126" s="146" t="s">
        <v>127</v>
      </c>
      <c r="AP126" s="146" t="s">
        <v>127</v>
      </c>
      <c r="AQ126" s="146" t="s">
        <v>127</v>
      </c>
      <c r="AR126" s="146" t="s">
        <v>127</v>
      </c>
      <c r="AS126" s="146" t="s">
        <v>127</v>
      </c>
      <c r="AT126" s="146" t="s">
        <v>127</v>
      </c>
      <c r="AU126" s="146" t="s">
        <v>127</v>
      </c>
      <c r="AV126" s="146" t="s">
        <v>127</v>
      </c>
      <c r="AW126" s="146" t="s">
        <v>127</v>
      </c>
      <c r="AX126" s="146" t="s">
        <v>127</v>
      </c>
      <c r="AY126" s="146" t="s">
        <v>127</v>
      </c>
      <c r="AZ126" s="146" t="s">
        <v>127</v>
      </c>
      <c r="BA126" s="146" t="s">
        <v>127</v>
      </c>
      <c r="BB126" s="146" t="s">
        <v>127</v>
      </c>
      <c r="BC126" s="146" t="s">
        <v>127</v>
      </c>
      <c r="BD126" s="146" t="s">
        <v>127</v>
      </c>
      <c r="BE126" s="146" t="s">
        <v>127</v>
      </c>
      <c r="BF126" s="146" t="s">
        <v>127</v>
      </c>
      <c r="BG126" s="146" t="s">
        <v>127</v>
      </c>
      <c r="BH126" s="146" t="s">
        <v>127</v>
      </c>
      <c r="BI126" s="146" t="s">
        <v>127</v>
      </c>
      <c r="BJ126" s="146" t="s">
        <v>127</v>
      </c>
      <c r="BK126" s="146" t="s">
        <v>127</v>
      </c>
      <c r="BL126" s="146" t="s">
        <v>127</v>
      </c>
      <c r="BM126" s="146" t="s">
        <v>127</v>
      </c>
      <c r="BN126" s="146" t="s">
        <v>127</v>
      </c>
      <c r="BO126" s="146" t="s">
        <v>127</v>
      </c>
      <c r="BP126" s="146" t="s">
        <v>127</v>
      </c>
      <c r="BQ126" s="146" t="s">
        <v>127</v>
      </c>
      <c r="BR126" s="146" t="s">
        <v>127</v>
      </c>
      <c r="BS126" s="146" t="s">
        <v>127</v>
      </c>
      <c r="BT126" s="146" t="s">
        <v>127</v>
      </c>
      <c r="BU126" s="146" t="s">
        <v>127</v>
      </c>
      <c r="BV126" s="146" t="s">
        <v>127</v>
      </c>
      <c r="BW126" s="146" t="s">
        <v>127</v>
      </c>
      <c r="BX126" s="146" t="s">
        <v>127</v>
      </c>
      <c r="BY126" s="146" t="s">
        <v>127</v>
      </c>
      <c r="BZ126" s="146" t="s">
        <v>127</v>
      </c>
      <c r="CA126" s="146" t="s">
        <v>127</v>
      </c>
      <c r="CB126" s="146" t="s">
        <v>127</v>
      </c>
      <c r="CC126" s="146" t="s">
        <v>127</v>
      </c>
      <c r="CD126" s="146" t="s">
        <v>127</v>
      </c>
      <c r="CE126" s="146" t="s">
        <v>127</v>
      </c>
      <c r="CF126" s="146" t="s">
        <v>127</v>
      </c>
      <c r="CG126" s="146" t="s">
        <v>127</v>
      </c>
      <c r="CH126" s="146" t="s">
        <v>127</v>
      </c>
      <c r="CI126" s="146" t="s">
        <v>127</v>
      </c>
      <c r="CJ126" s="146" t="s">
        <v>127</v>
      </c>
      <c r="CK126" s="146" t="s">
        <v>127</v>
      </c>
      <c r="CL126" s="146" t="s">
        <v>127</v>
      </c>
      <c r="CM126" s="146" t="s">
        <v>127</v>
      </c>
      <c r="CN126" s="146" t="s">
        <v>127</v>
      </c>
      <c r="CO126" s="146" t="s">
        <v>127</v>
      </c>
      <c r="CP126" s="146" t="s">
        <v>127</v>
      </c>
      <c r="CQ126" s="146" t="s">
        <v>127</v>
      </c>
      <c r="CR126" s="146" t="s">
        <v>127</v>
      </c>
      <c r="CS126" s="146" t="s">
        <v>127</v>
      </c>
      <c r="CT126" s="146" t="s">
        <v>127</v>
      </c>
      <c r="CU126" s="146" t="s">
        <v>127</v>
      </c>
      <c r="CV126" s="146" t="s">
        <v>127</v>
      </c>
      <c r="CW126" s="146" t="s">
        <v>127</v>
      </c>
      <c r="CX126" s="146" t="s">
        <v>127</v>
      </c>
      <c r="CY126" s="146" t="s">
        <v>127</v>
      </c>
      <c r="CZ126" s="146" t="s">
        <v>127</v>
      </c>
      <c r="DA126" s="146" t="s">
        <v>127</v>
      </c>
      <c r="DB126" s="146" t="s">
        <v>127</v>
      </c>
      <c r="DC126" s="146" t="s">
        <v>127</v>
      </c>
      <c r="DD126" s="146" t="s">
        <v>127</v>
      </c>
      <c r="DE126" s="146" t="s">
        <v>127</v>
      </c>
      <c r="DF126" s="146" t="s">
        <v>127</v>
      </c>
      <c r="DG126" s="146" t="s">
        <v>127</v>
      </c>
      <c r="DH126" s="146" t="s">
        <v>127</v>
      </c>
      <c r="DI126" s="146" t="s">
        <v>127</v>
      </c>
      <c r="DJ126" s="146" t="s">
        <v>127</v>
      </c>
      <c r="DK126" s="146" t="s">
        <v>127</v>
      </c>
      <c r="DL126" s="146" t="s">
        <v>127</v>
      </c>
      <c r="DM126" s="146" t="s">
        <v>127</v>
      </c>
      <c r="DN126" s="146" t="s">
        <v>127</v>
      </c>
      <c r="DO126" s="146" t="s">
        <v>127</v>
      </c>
      <c r="DP126" s="146" t="s">
        <v>127</v>
      </c>
      <c r="DQ126" s="146" t="s">
        <v>127</v>
      </c>
      <c r="DR126" s="146" t="s">
        <v>127</v>
      </c>
      <c r="DS126" s="146" t="s">
        <v>127</v>
      </c>
      <c r="DT126" s="146" t="s">
        <v>127</v>
      </c>
      <c r="DU126" s="146" t="s">
        <v>127</v>
      </c>
      <c r="DV126" s="146" t="s">
        <v>127</v>
      </c>
      <c r="DW126" s="146" t="s">
        <v>127</v>
      </c>
      <c r="DX126" s="146" t="s">
        <v>127</v>
      </c>
      <c r="DY126" s="146" t="s">
        <v>127</v>
      </c>
      <c r="DZ126" s="146" t="s">
        <v>127</v>
      </c>
      <c r="EA126" s="146" t="s">
        <v>127</v>
      </c>
      <c r="EB126" s="146" t="s">
        <v>127</v>
      </c>
      <c r="EC126" s="146" t="s">
        <v>127</v>
      </c>
      <c r="ED126" s="146" t="s">
        <v>127</v>
      </c>
      <c r="EE126" s="146" t="s">
        <v>127</v>
      </c>
      <c r="EF126" s="146" t="s">
        <v>127</v>
      </c>
      <c r="EG126" s="146" t="s">
        <v>127</v>
      </c>
      <c r="EH126" s="146" t="s">
        <v>127</v>
      </c>
      <c r="EI126" s="146" t="s">
        <v>127</v>
      </c>
      <c r="EJ126" s="146" t="s">
        <v>127</v>
      </c>
      <c r="EK126" s="146" t="s">
        <v>127</v>
      </c>
      <c r="EL126" s="146" t="s">
        <v>127</v>
      </c>
      <c r="EM126" s="146" t="s">
        <v>127</v>
      </c>
      <c r="EN126" s="146" t="s">
        <v>127</v>
      </c>
      <c r="EO126" s="146" t="s">
        <v>127</v>
      </c>
      <c r="EP126" s="146" t="s">
        <v>127</v>
      </c>
      <c r="EQ126" s="146" t="s">
        <v>127</v>
      </c>
      <c r="ER126" s="146" t="s">
        <v>127</v>
      </c>
      <c r="ES126" s="146" t="s">
        <v>127</v>
      </c>
      <c r="ET126" s="146" t="s">
        <v>127</v>
      </c>
      <c r="EU126" s="146" t="s">
        <v>127</v>
      </c>
      <c r="EV126" s="146" t="s">
        <v>127</v>
      </c>
      <c r="EW126" s="146" t="s">
        <v>127</v>
      </c>
      <c r="EX126" s="146">
        <v>0</v>
      </c>
      <c r="EY126" s="146">
        <v>0</v>
      </c>
      <c r="EZ126" s="146">
        <v>0</v>
      </c>
      <c r="FA126" s="146">
        <v>0</v>
      </c>
      <c r="FB126" s="146">
        <v>0</v>
      </c>
      <c r="FC126" s="146">
        <v>1350002.78</v>
      </c>
      <c r="FD126" s="146">
        <v>0</v>
      </c>
      <c r="FE126" s="146">
        <v>0</v>
      </c>
      <c r="FF126" s="146">
        <v>0</v>
      </c>
      <c r="FG126" s="146">
        <v>0</v>
      </c>
      <c r="FH126" s="146">
        <v>0</v>
      </c>
      <c r="FI126" s="146">
        <v>4029418.95</v>
      </c>
      <c r="FJ126" s="146">
        <f>EX126+EY126+EZ126+FA126+FB126+FC126+FD126+FE126+FF126+FG126+FH126+FI126</f>
        <v>5379421.7300000004</v>
      </c>
      <c r="FK126" s="146">
        <v>0</v>
      </c>
      <c r="FL126" s="146">
        <v>0</v>
      </c>
      <c r="FM126" s="146">
        <v>0</v>
      </c>
      <c r="FN126" s="146">
        <v>0</v>
      </c>
      <c r="FO126" s="146">
        <v>0</v>
      </c>
      <c r="FP126" s="146">
        <v>4461457.6500000004</v>
      </c>
      <c r="FQ126" s="146">
        <v>0</v>
      </c>
      <c r="FR126" s="146">
        <v>0</v>
      </c>
      <c r="FS126" s="146">
        <v>0</v>
      </c>
      <c r="FT126" s="146">
        <v>0</v>
      </c>
      <c r="FU126" s="146">
        <v>0</v>
      </c>
      <c r="FV126" s="146">
        <v>5579408.8100000005</v>
      </c>
      <c r="FW126" s="146">
        <f>FK126+FL126+FM126+FN126+FO126+FP126+FQ126+FR126+FS126+FT126+FU126+FV126</f>
        <v>10040866.460000001</v>
      </c>
      <c r="FX126" s="146">
        <v>0</v>
      </c>
      <c r="FY126" s="146">
        <v>0</v>
      </c>
      <c r="FZ126" s="146">
        <v>0</v>
      </c>
      <c r="GA126" s="146">
        <v>0</v>
      </c>
      <c r="GB126" s="146">
        <v>0</v>
      </c>
      <c r="GC126" s="146">
        <v>5089540.24</v>
      </c>
      <c r="GD126" s="146">
        <v>0</v>
      </c>
      <c r="GE126" s="146">
        <v>0</v>
      </c>
      <c r="GF126" s="146">
        <v>0</v>
      </c>
      <c r="GG126" s="146">
        <v>0</v>
      </c>
      <c r="GH126" s="146">
        <v>0</v>
      </c>
      <c r="GI126" s="146">
        <v>4981540.5500000007</v>
      </c>
      <c r="GJ126" s="154">
        <f t="shared" si="642"/>
        <v>10071080.790000001</v>
      </c>
      <c r="GK126" s="146">
        <v>0</v>
      </c>
      <c r="GL126" s="146">
        <v>0</v>
      </c>
      <c r="GM126" s="146">
        <v>0</v>
      </c>
      <c r="GN126" s="146">
        <v>0</v>
      </c>
      <c r="GO126" s="146">
        <v>0</v>
      </c>
      <c r="GP126" s="146">
        <v>4537610.5999999996</v>
      </c>
      <c r="GQ126" s="146">
        <v>0</v>
      </c>
      <c r="GR126" s="146">
        <v>0</v>
      </c>
      <c r="GS126" s="146">
        <v>0</v>
      </c>
      <c r="GT126" s="146">
        <v>0</v>
      </c>
      <c r="GU126" s="146">
        <v>0</v>
      </c>
      <c r="GV126" s="146">
        <v>5298537.5</v>
      </c>
      <c r="GW126" s="154">
        <f t="shared" si="644"/>
        <v>9836148.0999999996</v>
      </c>
      <c r="GX126" s="146">
        <v>0</v>
      </c>
      <c r="GY126" s="146">
        <v>0</v>
      </c>
      <c r="GZ126" s="146">
        <v>0</v>
      </c>
      <c r="HA126" s="146">
        <v>0</v>
      </c>
      <c r="HB126" s="146">
        <v>0</v>
      </c>
      <c r="HC126" s="146">
        <v>4624720.57</v>
      </c>
      <c r="HD126" s="146">
        <v>0</v>
      </c>
      <c r="HE126" s="146">
        <v>0</v>
      </c>
      <c r="HF126" s="146">
        <v>0</v>
      </c>
      <c r="HG126" s="146">
        <v>0</v>
      </c>
      <c r="HH126" s="146">
        <v>0</v>
      </c>
      <c r="HI126" s="146">
        <v>6000298.75</v>
      </c>
      <c r="HJ126" s="154">
        <f t="shared" si="646"/>
        <v>10625019.32</v>
      </c>
      <c r="HK126" s="146">
        <v>0</v>
      </c>
      <c r="HL126" s="146">
        <v>0</v>
      </c>
      <c r="HM126" s="146">
        <v>0</v>
      </c>
      <c r="HN126" s="146">
        <v>0</v>
      </c>
      <c r="HO126" s="146">
        <v>0</v>
      </c>
      <c r="HP126" s="146">
        <v>5671058.3200000003</v>
      </c>
      <c r="HQ126" s="146">
        <v>0</v>
      </c>
      <c r="HR126" s="146">
        <v>0</v>
      </c>
      <c r="HS126" s="146">
        <v>0</v>
      </c>
      <c r="HT126" s="146">
        <v>0</v>
      </c>
      <c r="HU126" s="146">
        <v>0</v>
      </c>
      <c r="HV126" s="146">
        <v>6033736.1500000004</v>
      </c>
      <c r="HW126" s="154">
        <f t="shared" si="648"/>
        <v>11704794.470000001</v>
      </c>
      <c r="HX126" s="146">
        <v>0</v>
      </c>
      <c r="HY126" s="146">
        <v>0</v>
      </c>
      <c r="HZ126" s="146">
        <v>0</v>
      </c>
      <c r="IA126" s="146">
        <v>0</v>
      </c>
      <c r="IB126" s="146">
        <v>0</v>
      </c>
      <c r="IC126" s="146">
        <v>6031179.3300000001</v>
      </c>
      <c r="ID126" s="146">
        <v>0</v>
      </c>
      <c r="IE126" s="146">
        <v>0</v>
      </c>
      <c r="IF126" s="146">
        <v>0</v>
      </c>
      <c r="IG126" s="146">
        <v>0</v>
      </c>
      <c r="IH126" s="146">
        <v>0</v>
      </c>
      <c r="II126" s="146">
        <v>6407660.9100000001</v>
      </c>
      <c r="IJ126" s="146">
        <f t="shared" si="650"/>
        <v>12438840.24</v>
      </c>
      <c r="IK126" s="146">
        <v>0</v>
      </c>
      <c r="IL126" s="146">
        <v>0</v>
      </c>
      <c r="IM126" s="146">
        <v>0</v>
      </c>
      <c r="IN126" s="146">
        <v>0</v>
      </c>
      <c r="IO126" s="146">
        <v>0</v>
      </c>
      <c r="IP126" s="146">
        <v>6698917.2000000002</v>
      </c>
      <c r="IQ126" s="146">
        <v>0</v>
      </c>
      <c r="IR126" s="146">
        <v>0</v>
      </c>
      <c r="IS126" s="146">
        <v>0</v>
      </c>
      <c r="IT126" s="146">
        <v>0</v>
      </c>
      <c r="IU126" s="146">
        <v>0</v>
      </c>
      <c r="IV126" s="146">
        <v>6514443.8600000003</v>
      </c>
      <c r="IW126" s="154">
        <f t="shared" si="652"/>
        <v>13213361.060000001</v>
      </c>
      <c r="IX126" s="146">
        <v>0</v>
      </c>
      <c r="IY126" s="146">
        <v>0</v>
      </c>
      <c r="IZ126" s="146">
        <v>0</v>
      </c>
      <c r="JA126" s="146">
        <v>0</v>
      </c>
      <c r="JB126" s="146">
        <v>0</v>
      </c>
      <c r="JC126" s="146">
        <v>6896277.0999999996</v>
      </c>
      <c r="JD126" s="146">
        <v>0</v>
      </c>
      <c r="JE126" s="146">
        <v>0</v>
      </c>
      <c r="JF126" s="146">
        <v>0</v>
      </c>
      <c r="JG126" s="146">
        <v>23000000</v>
      </c>
      <c r="JH126" s="146">
        <v>944060.3599999994</v>
      </c>
      <c r="JI126" s="146">
        <v>-17166298.649999999</v>
      </c>
      <c r="JJ126" s="154">
        <f t="shared" si="661"/>
        <v>13674038.810000002</v>
      </c>
      <c r="JK126" s="146">
        <v>0</v>
      </c>
      <c r="JL126" s="146">
        <v>0</v>
      </c>
      <c r="JM126" s="146">
        <v>0</v>
      </c>
      <c r="JN126" s="146">
        <v>0</v>
      </c>
      <c r="JO126" s="146">
        <v>0</v>
      </c>
      <c r="JP126" s="146">
        <v>6861015.4900000002</v>
      </c>
      <c r="JQ126" s="146">
        <v>0</v>
      </c>
      <c r="JR126" s="146">
        <v>0</v>
      </c>
      <c r="JS126" s="146">
        <v>0</v>
      </c>
      <c r="JT126" s="146">
        <v>0</v>
      </c>
      <c r="JU126" s="146">
        <v>0</v>
      </c>
      <c r="JV126" s="146">
        <v>7352754.7899999991</v>
      </c>
      <c r="JW126" s="238">
        <f t="shared" si="662"/>
        <v>14213770.279999999</v>
      </c>
      <c r="JX126" s="238">
        <v>0</v>
      </c>
      <c r="JY126" s="146">
        <v>0</v>
      </c>
      <c r="JZ126" s="146">
        <v>0</v>
      </c>
      <c r="KA126" s="146">
        <v>0</v>
      </c>
      <c r="KB126" s="146">
        <v>0</v>
      </c>
      <c r="KC126" s="146">
        <v>8179468.75</v>
      </c>
      <c r="KD126" s="146">
        <v>0</v>
      </c>
      <c r="KE126" s="146">
        <v>0</v>
      </c>
      <c r="KF126" s="146">
        <v>0</v>
      </c>
      <c r="KG126" s="146">
        <v>0</v>
      </c>
      <c r="KH126" s="146">
        <v>0</v>
      </c>
      <c r="KI126" s="146">
        <v>8271161.0600000005</v>
      </c>
      <c r="KJ126" s="238">
        <f t="shared" si="663"/>
        <v>16450629.810000001</v>
      </c>
      <c r="KK126" s="238">
        <v>0</v>
      </c>
      <c r="KL126" s="146">
        <v>0</v>
      </c>
      <c r="KM126" s="146">
        <v>0</v>
      </c>
      <c r="KN126" s="146">
        <v>0</v>
      </c>
      <c r="KO126" s="146">
        <v>0</v>
      </c>
      <c r="KP126" s="146">
        <v>7961321.8300000001</v>
      </c>
      <c r="KQ126" s="146">
        <v>0</v>
      </c>
      <c r="KR126" s="146">
        <v>0</v>
      </c>
      <c r="KS126" s="146">
        <v>0</v>
      </c>
      <c r="KT126" s="146">
        <v>0</v>
      </c>
      <c r="KU126" s="146">
        <v>0</v>
      </c>
      <c r="KV126" s="146">
        <v>8430531.1199999992</v>
      </c>
      <c r="KW126" s="238">
        <f t="shared" si="664"/>
        <v>16391852.949999999</v>
      </c>
      <c r="KX126" s="238">
        <v>0</v>
      </c>
      <c r="KY126" s="146">
        <v>0</v>
      </c>
      <c r="KZ126" s="146">
        <v>0</v>
      </c>
      <c r="LA126" s="146">
        <v>0</v>
      </c>
      <c r="LB126" s="146">
        <v>0</v>
      </c>
      <c r="LC126" s="146">
        <v>9011449.6699999999</v>
      </c>
      <c r="LD126" s="146">
        <v>0</v>
      </c>
      <c r="LE126" s="146">
        <v>0</v>
      </c>
      <c r="LF126" s="146">
        <v>0</v>
      </c>
      <c r="LG126" s="146">
        <v>0</v>
      </c>
      <c r="LH126" s="146">
        <v>0</v>
      </c>
      <c r="LI126" s="146">
        <v>9359490.5299999993</v>
      </c>
      <c r="LJ126" s="238">
        <f t="shared" si="665"/>
        <v>18370940.199999999</v>
      </c>
      <c r="LK126" s="238">
        <v>0</v>
      </c>
      <c r="LL126" s="146">
        <v>0</v>
      </c>
      <c r="LM126" s="146">
        <v>0</v>
      </c>
      <c r="LN126" s="146">
        <v>0</v>
      </c>
      <c r="LO126" s="146">
        <v>0</v>
      </c>
      <c r="LP126" s="146">
        <v>8776035.2599999998</v>
      </c>
      <c r="LQ126" s="146">
        <v>0</v>
      </c>
      <c r="LR126" s="146">
        <v>0</v>
      </c>
      <c r="LS126" s="146">
        <v>0</v>
      </c>
      <c r="LT126" s="146">
        <v>0</v>
      </c>
      <c r="LU126" s="146">
        <v>0</v>
      </c>
      <c r="LV126" s="146">
        <v>9188513.6500000004</v>
      </c>
      <c r="LW126" s="238">
        <f t="shared" si="666"/>
        <v>17964548.91</v>
      </c>
      <c r="LX126" s="238">
        <v>0</v>
      </c>
      <c r="LY126" s="146">
        <v>0</v>
      </c>
      <c r="LZ126" s="146">
        <v>0</v>
      </c>
      <c r="MA126" s="146">
        <v>0</v>
      </c>
      <c r="MB126" s="146">
        <v>0</v>
      </c>
      <c r="MC126" s="146">
        <v>0</v>
      </c>
      <c r="MD126" s="146">
        <v>0</v>
      </c>
      <c r="ME126" s="146">
        <v>0</v>
      </c>
      <c r="MF126" s="146">
        <v>0</v>
      </c>
      <c r="MG126" s="146">
        <v>0</v>
      </c>
      <c r="MH126" s="146">
        <v>0</v>
      </c>
      <c r="MI126" s="146">
        <v>0</v>
      </c>
      <c r="MJ126" s="204">
        <f t="shared" si="667"/>
        <v>0</v>
      </c>
    </row>
    <row r="127" spans="1:348" x14ac:dyDescent="0.2">
      <c r="A127" s="30">
        <v>740018</v>
      </c>
      <c r="B127" s="31"/>
      <c r="C127" s="228" t="s">
        <v>461</v>
      </c>
      <c r="D127" s="32" t="s">
        <v>462</v>
      </c>
      <c r="E127" s="146" t="s">
        <v>127</v>
      </c>
      <c r="F127" s="146" t="s">
        <v>127</v>
      </c>
      <c r="G127" s="146" t="s">
        <v>127</v>
      </c>
      <c r="H127" s="146" t="s">
        <v>127</v>
      </c>
      <c r="I127" s="146" t="s">
        <v>127</v>
      </c>
      <c r="J127" s="146" t="s">
        <v>127</v>
      </c>
      <c r="K127" s="146" t="s">
        <v>127</v>
      </c>
      <c r="L127" s="146" t="s">
        <v>127</v>
      </c>
      <c r="M127" s="146" t="s">
        <v>127</v>
      </c>
      <c r="N127" s="146" t="s">
        <v>127</v>
      </c>
      <c r="O127" s="146" t="s">
        <v>127</v>
      </c>
      <c r="P127" s="146" t="s">
        <v>127</v>
      </c>
      <c r="Q127" s="146" t="s">
        <v>127</v>
      </c>
      <c r="R127" s="146" t="s">
        <v>127</v>
      </c>
      <c r="S127" s="146" t="s">
        <v>127</v>
      </c>
      <c r="T127" s="146" t="s">
        <v>127</v>
      </c>
      <c r="U127" s="146" t="s">
        <v>127</v>
      </c>
      <c r="V127" s="146" t="s">
        <v>127</v>
      </c>
      <c r="W127" s="146" t="s">
        <v>127</v>
      </c>
      <c r="X127" s="146" t="s">
        <v>127</v>
      </c>
      <c r="Y127" s="146" t="s">
        <v>127</v>
      </c>
      <c r="Z127" s="146" t="s">
        <v>127</v>
      </c>
      <c r="AA127" s="146" t="s">
        <v>127</v>
      </c>
      <c r="AB127" s="146" t="s">
        <v>127</v>
      </c>
      <c r="AC127" s="146" t="s">
        <v>127</v>
      </c>
      <c r="AD127" s="146" t="s">
        <v>127</v>
      </c>
      <c r="AE127" s="146" t="s">
        <v>127</v>
      </c>
      <c r="AF127" s="146" t="s">
        <v>127</v>
      </c>
      <c r="AG127" s="146" t="s">
        <v>127</v>
      </c>
      <c r="AH127" s="146" t="s">
        <v>127</v>
      </c>
      <c r="AI127" s="146" t="s">
        <v>127</v>
      </c>
      <c r="AJ127" s="146" t="s">
        <v>127</v>
      </c>
      <c r="AK127" s="146" t="s">
        <v>127</v>
      </c>
      <c r="AL127" s="146" t="s">
        <v>127</v>
      </c>
      <c r="AM127" s="146" t="s">
        <v>127</v>
      </c>
      <c r="AN127" s="146" t="s">
        <v>127</v>
      </c>
      <c r="AO127" s="146" t="s">
        <v>127</v>
      </c>
      <c r="AP127" s="146" t="s">
        <v>127</v>
      </c>
      <c r="AQ127" s="146" t="s">
        <v>127</v>
      </c>
      <c r="AR127" s="146" t="s">
        <v>127</v>
      </c>
      <c r="AS127" s="146" t="s">
        <v>127</v>
      </c>
      <c r="AT127" s="146" t="s">
        <v>127</v>
      </c>
      <c r="AU127" s="146" t="s">
        <v>127</v>
      </c>
      <c r="AV127" s="146" t="s">
        <v>127</v>
      </c>
      <c r="AW127" s="146" t="s">
        <v>127</v>
      </c>
      <c r="AX127" s="146" t="s">
        <v>127</v>
      </c>
      <c r="AY127" s="146" t="s">
        <v>127</v>
      </c>
      <c r="AZ127" s="146" t="s">
        <v>127</v>
      </c>
      <c r="BA127" s="146" t="s">
        <v>127</v>
      </c>
      <c r="BB127" s="146" t="s">
        <v>127</v>
      </c>
      <c r="BC127" s="146" t="s">
        <v>127</v>
      </c>
      <c r="BD127" s="146" t="s">
        <v>127</v>
      </c>
      <c r="BE127" s="146" t="s">
        <v>127</v>
      </c>
      <c r="BF127" s="146" t="s">
        <v>127</v>
      </c>
      <c r="BG127" s="146" t="s">
        <v>127</v>
      </c>
      <c r="BH127" s="146" t="s">
        <v>127</v>
      </c>
      <c r="BI127" s="146" t="s">
        <v>127</v>
      </c>
      <c r="BJ127" s="146" t="s">
        <v>127</v>
      </c>
      <c r="BK127" s="146" t="s">
        <v>127</v>
      </c>
      <c r="BL127" s="146" t="s">
        <v>127</v>
      </c>
      <c r="BM127" s="146" t="s">
        <v>127</v>
      </c>
      <c r="BN127" s="146" t="s">
        <v>127</v>
      </c>
      <c r="BO127" s="146" t="s">
        <v>127</v>
      </c>
      <c r="BP127" s="146" t="s">
        <v>127</v>
      </c>
      <c r="BQ127" s="146" t="s">
        <v>127</v>
      </c>
      <c r="BR127" s="146" t="s">
        <v>127</v>
      </c>
      <c r="BS127" s="146" t="s">
        <v>127</v>
      </c>
      <c r="BT127" s="146" t="s">
        <v>127</v>
      </c>
      <c r="BU127" s="146" t="s">
        <v>127</v>
      </c>
      <c r="BV127" s="146" t="s">
        <v>127</v>
      </c>
      <c r="BW127" s="146" t="s">
        <v>127</v>
      </c>
      <c r="BX127" s="146" t="s">
        <v>127</v>
      </c>
      <c r="BY127" s="146" t="s">
        <v>127</v>
      </c>
      <c r="BZ127" s="146" t="s">
        <v>127</v>
      </c>
      <c r="CA127" s="146" t="s">
        <v>127</v>
      </c>
      <c r="CB127" s="146" t="s">
        <v>127</v>
      </c>
      <c r="CC127" s="146" t="s">
        <v>127</v>
      </c>
      <c r="CD127" s="146" t="s">
        <v>127</v>
      </c>
      <c r="CE127" s="146" t="s">
        <v>127</v>
      </c>
      <c r="CF127" s="146" t="s">
        <v>127</v>
      </c>
      <c r="CG127" s="146" t="s">
        <v>127</v>
      </c>
      <c r="CH127" s="146" t="s">
        <v>127</v>
      </c>
      <c r="CI127" s="146" t="s">
        <v>127</v>
      </c>
      <c r="CJ127" s="146" t="s">
        <v>127</v>
      </c>
      <c r="CK127" s="146" t="s">
        <v>127</v>
      </c>
      <c r="CL127" s="146" t="s">
        <v>127</v>
      </c>
      <c r="CM127" s="146" t="s">
        <v>127</v>
      </c>
      <c r="CN127" s="146" t="s">
        <v>127</v>
      </c>
      <c r="CO127" s="146" t="s">
        <v>127</v>
      </c>
      <c r="CP127" s="146" t="s">
        <v>127</v>
      </c>
      <c r="CQ127" s="146" t="s">
        <v>127</v>
      </c>
      <c r="CR127" s="146" t="s">
        <v>127</v>
      </c>
      <c r="CS127" s="146" t="s">
        <v>127</v>
      </c>
      <c r="CT127" s="146" t="s">
        <v>127</v>
      </c>
      <c r="CU127" s="146" t="s">
        <v>127</v>
      </c>
      <c r="CV127" s="146" t="s">
        <v>127</v>
      </c>
      <c r="CW127" s="146" t="s">
        <v>127</v>
      </c>
      <c r="CX127" s="146" t="s">
        <v>127</v>
      </c>
      <c r="CY127" s="146" t="s">
        <v>127</v>
      </c>
      <c r="CZ127" s="146" t="s">
        <v>127</v>
      </c>
      <c r="DA127" s="146" t="s">
        <v>127</v>
      </c>
      <c r="DB127" s="146" t="s">
        <v>127</v>
      </c>
      <c r="DC127" s="146" t="s">
        <v>127</v>
      </c>
      <c r="DD127" s="146" t="s">
        <v>127</v>
      </c>
      <c r="DE127" s="146" t="s">
        <v>127</v>
      </c>
      <c r="DF127" s="146" t="s">
        <v>127</v>
      </c>
      <c r="DG127" s="146" t="s">
        <v>127</v>
      </c>
      <c r="DH127" s="146" t="s">
        <v>127</v>
      </c>
      <c r="DI127" s="146" t="s">
        <v>127</v>
      </c>
      <c r="DJ127" s="146" t="s">
        <v>127</v>
      </c>
      <c r="DK127" s="146" t="s">
        <v>127</v>
      </c>
      <c r="DL127" s="146" t="s">
        <v>127</v>
      </c>
      <c r="DM127" s="146" t="s">
        <v>127</v>
      </c>
      <c r="DN127" s="146" t="s">
        <v>127</v>
      </c>
      <c r="DO127" s="146" t="s">
        <v>127</v>
      </c>
      <c r="DP127" s="146" t="s">
        <v>127</v>
      </c>
      <c r="DQ127" s="146" t="s">
        <v>127</v>
      </c>
      <c r="DR127" s="146" t="s">
        <v>127</v>
      </c>
      <c r="DS127" s="146" t="s">
        <v>127</v>
      </c>
      <c r="DT127" s="146" t="s">
        <v>127</v>
      </c>
      <c r="DU127" s="146" t="s">
        <v>127</v>
      </c>
      <c r="DV127" s="146" t="s">
        <v>127</v>
      </c>
      <c r="DW127" s="146" t="s">
        <v>127</v>
      </c>
      <c r="DX127" s="146" t="s">
        <v>127</v>
      </c>
      <c r="DY127" s="146" t="s">
        <v>127</v>
      </c>
      <c r="DZ127" s="146" t="s">
        <v>127</v>
      </c>
      <c r="EA127" s="146" t="s">
        <v>127</v>
      </c>
      <c r="EB127" s="146" t="s">
        <v>127</v>
      </c>
      <c r="EC127" s="146" t="s">
        <v>127</v>
      </c>
      <c r="ED127" s="146" t="s">
        <v>127</v>
      </c>
      <c r="EE127" s="146" t="s">
        <v>127</v>
      </c>
      <c r="EF127" s="146" t="s">
        <v>127</v>
      </c>
      <c r="EG127" s="146" t="s">
        <v>127</v>
      </c>
      <c r="EH127" s="146" t="s">
        <v>127</v>
      </c>
      <c r="EI127" s="146" t="s">
        <v>127</v>
      </c>
      <c r="EJ127" s="146" t="s">
        <v>127</v>
      </c>
      <c r="EK127" s="146" t="s">
        <v>127</v>
      </c>
      <c r="EL127" s="146" t="s">
        <v>127</v>
      </c>
      <c r="EM127" s="146" t="s">
        <v>127</v>
      </c>
      <c r="EN127" s="146" t="s">
        <v>127</v>
      </c>
      <c r="EO127" s="146" t="s">
        <v>127</v>
      </c>
      <c r="EP127" s="146" t="s">
        <v>127</v>
      </c>
      <c r="EQ127" s="146" t="s">
        <v>127</v>
      </c>
      <c r="ER127" s="146" t="s">
        <v>127</v>
      </c>
      <c r="ES127" s="146" t="s">
        <v>127</v>
      </c>
      <c r="ET127" s="146" t="s">
        <v>127</v>
      </c>
      <c r="EU127" s="146" t="s">
        <v>127</v>
      </c>
      <c r="EV127" s="146" t="s">
        <v>127</v>
      </c>
      <c r="EW127" s="146" t="s">
        <v>127</v>
      </c>
      <c r="EX127" s="146" t="s">
        <v>127</v>
      </c>
      <c r="EY127" s="146" t="s">
        <v>127</v>
      </c>
      <c r="EZ127" s="146" t="s">
        <v>127</v>
      </c>
      <c r="FA127" s="146" t="s">
        <v>127</v>
      </c>
      <c r="FB127" s="146" t="s">
        <v>127</v>
      </c>
      <c r="FC127" s="146" t="s">
        <v>127</v>
      </c>
      <c r="FD127" s="146" t="s">
        <v>127</v>
      </c>
      <c r="FE127" s="146" t="s">
        <v>127</v>
      </c>
      <c r="FF127" s="146" t="s">
        <v>127</v>
      </c>
      <c r="FG127" s="146" t="s">
        <v>127</v>
      </c>
      <c r="FH127" s="146" t="s">
        <v>127</v>
      </c>
      <c r="FI127" s="146" t="s">
        <v>127</v>
      </c>
      <c r="FJ127" s="146" t="s">
        <v>127</v>
      </c>
      <c r="FK127" s="146" t="s">
        <v>127</v>
      </c>
      <c r="FL127" s="146" t="s">
        <v>127</v>
      </c>
      <c r="FM127" s="146" t="s">
        <v>127</v>
      </c>
      <c r="FN127" s="146" t="s">
        <v>127</v>
      </c>
      <c r="FO127" s="146" t="s">
        <v>127</v>
      </c>
      <c r="FP127" s="146" t="s">
        <v>127</v>
      </c>
      <c r="FQ127" s="146" t="s">
        <v>127</v>
      </c>
      <c r="FR127" s="146" t="s">
        <v>127</v>
      </c>
      <c r="FS127" s="146" t="s">
        <v>127</v>
      </c>
      <c r="FT127" s="146" t="s">
        <v>127</v>
      </c>
      <c r="FU127" s="146" t="s">
        <v>127</v>
      </c>
      <c r="FV127" s="146" t="s">
        <v>127</v>
      </c>
      <c r="FW127" s="146" t="s">
        <v>127</v>
      </c>
      <c r="FX127" s="146" t="s">
        <v>127</v>
      </c>
      <c r="FY127" s="146" t="s">
        <v>127</v>
      </c>
      <c r="FZ127" s="146" t="s">
        <v>127</v>
      </c>
      <c r="GA127" s="146" t="s">
        <v>127</v>
      </c>
      <c r="GB127" s="146" t="s">
        <v>127</v>
      </c>
      <c r="GC127" s="146" t="s">
        <v>127</v>
      </c>
      <c r="GD127" s="146" t="s">
        <v>127</v>
      </c>
      <c r="GE127" s="146" t="s">
        <v>127</v>
      </c>
      <c r="GF127" s="146" t="s">
        <v>127</v>
      </c>
      <c r="GG127" s="146" t="s">
        <v>127</v>
      </c>
      <c r="GH127" s="146" t="s">
        <v>127</v>
      </c>
      <c r="GI127" s="146" t="s">
        <v>127</v>
      </c>
      <c r="GJ127" s="146" t="s">
        <v>127</v>
      </c>
      <c r="GK127" s="146" t="s">
        <v>127</v>
      </c>
      <c r="GL127" s="146" t="s">
        <v>127</v>
      </c>
      <c r="GM127" s="146" t="s">
        <v>127</v>
      </c>
      <c r="GN127" s="146" t="s">
        <v>127</v>
      </c>
      <c r="GO127" s="146" t="s">
        <v>127</v>
      </c>
      <c r="GP127" s="146" t="s">
        <v>127</v>
      </c>
      <c r="GQ127" s="146" t="s">
        <v>127</v>
      </c>
      <c r="GR127" s="146" t="s">
        <v>127</v>
      </c>
      <c r="GS127" s="146" t="s">
        <v>127</v>
      </c>
      <c r="GT127" s="146" t="s">
        <v>127</v>
      </c>
      <c r="GU127" s="146" t="s">
        <v>127</v>
      </c>
      <c r="GV127" s="146" t="s">
        <v>127</v>
      </c>
      <c r="GW127" s="146" t="s">
        <v>127</v>
      </c>
      <c r="GX127" s="146" t="s">
        <v>127</v>
      </c>
      <c r="GY127" s="146" t="s">
        <v>127</v>
      </c>
      <c r="GZ127" s="146" t="s">
        <v>127</v>
      </c>
      <c r="HA127" s="146" t="s">
        <v>127</v>
      </c>
      <c r="HB127" s="146" t="s">
        <v>127</v>
      </c>
      <c r="HC127" s="146" t="s">
        <v>127</v>
      </c>
      <c r="HD127" s="146" t="s">
        <v>127</v>
      </c>
      <c r="HE127" s="146" t="s">
        <v>127</v>
      </c>
      <c r="HF127" s="146" t="s">
        <v>127</v>
      </c>
      <c r="HG127" s="146" t="s">
        <v>127</v>
      </c>
      <c r="HH127" s="146" t="s">
        <v>127</v>
      </c>
      <c r="HI127" s="146" t="s">
        <v>127</v>
      </c>
      <c r="HJ127" s="146" t="s">
        <v>127</v>
      </c>
      <c r="HK127" s="146" t="s">
        <v>127</v>
      </c>
      <c r="HL127" s="146" t="s">
        <v>127</v>
      </c>
      <c r="HM127" s="146" t="s">
        <v>127</v>
      </c>
      <c r="HN127" s="146" t="s">
        <v>127</v>
      </c>
      <c r="HO127" s="146" t="s">
        <v>127</v>
      </c>
      <c r="HP127" s="146" t="s">
        <v>127</v>
      </c>
      <c r="HQ127" s="146" t="s">
        <v>127</v>
      </c>
      <c r="HR127" s="146" t="s">
        <v>127</v>
      </c>
      <c r="HS127" s="146" t="s">
        <v>127</v>
      </c>
      <c r="HT127" s="146" t="s">
        <v>127</v>
      </c>
      <c r="HU127" s="146" t="s">
        <v>127</v>
      </c>
      <c r="HV127" s="146" t="s">
        <v>127</v>
      </c>
      <c r="HW127" s="146" t="s">
        <v>127</v>
      </c>
      <c r="HX127" s="146" t="s">
        <v>127</v>
      </c>
      <c r="HY127" s="146" t="s">
        <v>127</v>
      </c>
      <c r="HZ127" s="146" t="s">
        <v>127</v>
      </c>
      <c r="IA127" s="146" t="s">
        <v>127</v>
      </c>
      <c r="IB127" s="146" t="s">
        <v>127</v>
      </c>
      <c r="IC127" s="146" t="s">
        <v>127</v>
      </c>
      <c r="ID127" s="146" t="s">
        <v>127</v>
      </c>
      <c r="IE127" s="146" t="s">
        <v>127</v>
      </c>
      <c r="IF127" s="146" t="s">
        <v>127</v>
      </c>
      <c r="IG127" s="146" t="s">
        <v>127</v>
      </c>
      <c r="IH127" s="146" t="s">
        <v>127</v>
      </c>
      <c r="II127" s="146" t="s">
        <v>127</v>
      </c>
      <c r="IJ127" s="146" t="s">
        <v>127</v>
      </c>
      <c r="IK127" s="146" t="s">
        <v>127</v>
      </c>
      <c r="IL127" s="146" t="s">
        <v>127</v>
      </c>
      <c r="IM127" s="146" t="s">
        <v>127</v>
      </c>
      <c r="IN127" s="146" t="s">
        <v>127</v>
      </c>
      <c r="IO127" s="146" t="s">
        <v>127</v>
      </c>
      <c r="IP127" s="146" t="s">
        <v>127</v>
      </c>
      <c r="IQ127" s="146" t="s">
        <v>127</v>
      </c>
      <c r="IR127" s="146" t="s">
        <v>127</v>
      </c>
      <c r="IS127" s="146" t="s">
        <v>127</v>
      </c>
      <c r="IT127" s="146" t="s">
        <v>127</v>
      </c>
      <c r="IU127" s="146" t="s">
        <v>127</v>
      </c>
      <c r="IV127" s="146" t="s">
        <v>127</v>
      </c>
      <c r="IW127" s="146" t="s">
        <v>127</v>
      </c>
      <c r="IX127" s="146">
        <v>0</v>
      </c>
      <c r="IY127" s="146">
        <v>0</v>
      </c>
      <c r="IZ127" s="146">
        <v>0</v>
      </c>
      <c r="JA127" s="146">
        <v>0</v>
      </c>
      <c r="JB127" s="146">
        <v>0</v>
      </c>
      <c r="JC127" s="146">
        <v>0</v>
      </c>
      <c r="JD127" s="146">
        <v>0</v>
      </c>
      <c r="JE127" s="146">
        <v>0</v>
      </c>
      <c r="JF127" s="146">
        <v>0</v>
      </c>
      <c r="JG127" s="146">
        <v>0</v>
      </c>
      <c r="JH127" s="146">
        <v>0</v>
      </c>
      <c r="JI127" s="146">
        <v>23000000</v>
      </c>
      <c r="JJ127" s="146">
        <f>IX127+IY127+IZ127+JA127+JB127+JC127+JD127+JE127+JF127+JG127+JH127+JI127</f>
        <v>23000000</v>
      </c>
      <c r="JK127" s="146">
        <v>0</v>
      </c>
      <c r="JL127" s="146">
        <v>0</v>
      </c>
      <c r="JM127" s="146">
        <v>0</v>
      </c>
      <c r="JN127" s="146">
        <v>4400235.2300000004</v>
      </c>
      <c r="JO127" s="146">
        <v>0</v>
      </c>
      <c r="JP127" s="146">
        <v>9721816.3200000003</v>
      </c>
      <c r="JQ127" s="146">
        <v>15252284.359999999</v>
      </c>
      <c r="JR127" s="146">
        <v>6039895.8099999987</v>
      </c>
      <c r="JS127" s="146">
        <v>4585768.2800000012</v>
      </c>
      <c r="JT127" s="146">
        <v>0</v>
      </c>
      <c r="JU127" s="146">
        <v>0</v>
      </c>
      <c r="JV127" s="146">
        <v>0</v>
      </c>
      <c r="JW127" s="238">
        <f>JK127+JL127+JM127+JN127+JO127+JP127+JQ127+JR127+JS127+JT127+JU127+JV127</f>
        <v>40000000</v>
      </c>
      <c r="JX127" s="238">
        <v>5111858.33</v>
      </c>
      <c r="JY127" s="146">
        <v>10427512.4</v>
      </c>
      <c r="JZ127" s="146">
        <v>4617680.9899999984</v>
      </c>
      <c r="KA127" s="146">
        <v>4961907.1099999994</v>
      </c>
      <c r="KB127" s="146">
        <v>5164538.0800000019</v>
      </c>
      <c r="KC127" s="146">
        <v>10488274.949999999</v>
      </c>
      <c r="KD127" s="146">
        <v>5085238.8599999994</v>
      </c>
      <c r="KE127" s="146">
        <v>6166090.25</v>
      </c>
      <c r="KF127" s="146">
        <v>7976899.0300000012</v>
      </c>
      <c r="KG127" s="146">
        <v>0</v>
      </c>
      <c r="KH127" s="146">
        <v>0</v>
      </c>
      <c r="KI127" s="146">
        <v>10000000</v>
      </c>
      <c r="KJ127" s="238">
        <f>JX127+JY127+JZ127+KA127+KB127+KC127+KD127+KE127+KF127+KG127+KH127+KI127</f>
        <v>70000000</v>
      </c>
      <c r="KK127" s="238">
        <v>5006485.79</v>
      </c>
      <c r="KL127" s="146">
        <v>10719351.989999998</v>
      </c>
      <c r="KM127" s="146">
        <v>4802529.209999999</v>
      </c>
      <c r="KN127" s="146">
        <v>4803411.7100000009</v>
      </c>
      <c r="KO127" s="146">
        <v>2451527.7300000004</v>
      </c>
      <c r="KP127" s="146">
        <v>12283448.82</v>
      </c>
      <c r="KQ127" s="146">
        <v>6978076.6799999997</v>
      </c>
      <c r="KR127" s="146">
        <v>9098251.4200000018</v>
      </c>
      <c r="KS127" s="146">
        <v>6446160.7599999979</v>
      </c>
      <c r="KT127" s="146">
        <v>6449065.3400000036</v>
      </c>
      <c r="KU127" s="146">
        <v>6119859.0799999982</v>
      </c>
      <c r="KV127" s="146">
        <v>4841831.4699999988</v>
      </c>
      <c r="KW127" s="238">
        <f>KK127+KL127+KM127+KN127+KO127+KP127+KQ127+KR127+KS127+KT127+KU127+KV127</f>
        <v>80000000</v>
      </c>
      <c r="KX127" s="238">
        <v>0</v>
      </c>
      <c r="KY127" s="146">
        <v>0</v>
      </c>
      <c r="KZ127" s="146">
        <v>0</v>
      </c>
      <c r="LA127" s="146">
        <v>0</v>
      </c>
      <c r="LB127" s="146">
        <v>0</v>
      </c>
      <c r="LC127" s="146">
        <v>0</v>
      </c>
      <c r="LD127" s="146">
        <v>0</v>
      </c>
      <c r="LE127" s="146">
        <v>0</v>
      </c>
      <c r="LF127" s="146">
        <v>0</v>
      </c>
      <c r="LG127" s="146">
        <v>0</v>
      </c>
      <c r="LH127" s="146">
        <v>0</v>
      </c>
      <c r="LI127" s="146">
        <v>0</v>
      </c>
      <c r="LJ127" s="238">
        <f>KX127+KY127+KZ127+LA127+LB127+LC127+LD127+LE127+LF127+LG127+LH127+LI127</f>
        <v>0</v>
      </c>
      <c r="LK127" s="238">
        <v>0</v>
      </c>
      <c r="LL127" s="146">
        <v>0</v>
      </c>
      <c r="LM127" s="146">
        <v>0</v>
      </c>
      <c r="LN127" s="146">
        <v>0</v>
      </c>
      <c r="LO127" s="146">
        <v>0</v>
      </c>
      <c r="LP127" s="146">
        <v>0</v>
      </c>
      <c r="LQ127" s="146">
        <v>0</v>
      </c>
      <c r="LR127" s="146">
        <v>0</v>
      </c>
      <c r="LS127" s="146">
        <v>0</v>
      </c>
      <c r="LT127" s="146">
        <v>0</v>
      </c>
      <c r="LU127" s="146">
        <v>0</v>
      </c>
      <c r="LV127" s="146">
        <v>0</v>
      </c>
      <c r="LW127" s="238">
        <f>LK127+LL127+LM127+LN127+LO127+LP127+LQ127+LR127+LS127+LT127+LU127+LV127</f>
        <v>0</v>
      </c>
      <c r="LX127" s="238">
        <v>0</v>
      </c>
      <c r="LY127" s="146">
        <v>0</v>
      </c>
      <c r="LZ127" s="146">
        <v>0</v>
      </c>
      <c r="MA127" s="146">
        <v>0</v>
      </c>
      <c r="MB127" s="146">
        <v>0</v>
      </c>
      <c r="MC127" s="146">
        <v>0</v>
      </c>
      <c r="MD127" s="146">
        <v>0</v>
      </c>
      <c r="ME127" s="146">
        <v>0</v>
      </c>
      <c r="MF127" s="146">
        <v>0</v>
      </c>
      <c r="MG127" s="146">
        <v>0</v>
      </c>
      <c r="MH127" s="146">
        <v>0</v>
      </c>
      <c r="MI127" s="146">
        <v>0</v>
      </c>
      <c r="MJ127" s="204">
        <f>LX127+LY127+LZ127+MA127+MB127+MC127+MD127+ME127+MF127+MG127+MH127+MI127</f>
        <v>0</v>
      </c>
    </row>
    <row r="128" spans="1:348" x14ac:dyDescent="0.2">
      <c r="A128" s="33"/>
      <c r="B128" s="34"/>
      <c r="C128" s="35" t="s">
        <v>68</v>
      </c>
      <c r="D128" s="35" t="s">
        <v>68</v>
      </c>
      <c r="E128" s="150"/>
      <c r="F128" s="150"/>
      <c r="G128" s="150"/>
      <c r="H128" s="150"/>
      <c r="I128" s="150"/>
      <c r="J128" s="150"/>
      <c r="K128" s="150"/>
      <c r="L128" s="150"/>
      <c r="M128" s="150"/>
      <c r="N128" s="150"/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  <c r="BM128" s="150"/>
      <c r="BN128" s="150"/>
      <c r="BO128" s="150"/>
      <c r="BP128" s="150"/>
      <c r="BQ128" s="150"/>
      <c r="BR128" s="150"/>
      <c r="BS128" s="150"/>
      <c r="BT128" s="150"/>
      <c r="BU128" s="150"/>
      <c r="BV128" s="150"/>
      <c r="BW128" s="150"/>
      <c r="BX128" s="150"/>
      <c r="BY128" s="150"/>
      <c r="BZ128" s="150"/>
      <c r="CA128" s="150"/>
      <c r="CB128" s="150"/>
      <c r="CC128" s="150"/>
      <c r="CD128" s="150"/>
      <c r="CE128" s="150"/>
      <c r="CF128" s="150"/>
      <c r="CG128" s="150"/>
      <c r="CH128" s="150"/>
      <c r="CI128" s="150"/>
      <c r="CJ128" s="150"/>
      <c r="CK128" s="150"/>
      <c r="CL128" s="150"/>
      <c r="CM128" s="150"/>
      <c r="CN128" s="150"/>
      <c r="CO128" s="150"/>
      <c r="CP128" s="150"/>
      <c r="CQ128" s="150"/>
      <c r="CR128" s="150"/>
      <c r="CS128" s="150"/>
      <c r="CT128" s="150"/>
      <c r="CU128" s="150"/>
      <c r="CV128" s="150"/>
      <c r="CW128" s="150"/>
      <c r="CX128" s="150"/>
      <c r="CY128" s="150"/>
      <c r="CZ128" s="150"/>
      <c r="DA128" s="150"/>
      <c r="DB128" s="150"/>
      <c r="DC128" s="150"/>
      <c r="DD128" s="150"/>
      <c r="DE128" s="150"/>
      <c r="DF128" s="150"/>
      <c r="DG128" s="150"/>
      <c r="DH128" s="150"/>
      <c r="DI128" s="150"/>
      <c r="DJ128" s="150"/>
      <c r="DK128" s="150"/>
      <c r="DL128" s="150"/>
      <c r="DM128" s="150"/>
      <c r="DN128" s="150"/>
      <c r="DO128" s="150"/>
      <c r="DP128" s="150"/>
      <c r="DQ128" s="150"/>
      <c r="DR128" s="150"/>
      <c r="DS128" s="150"/>
      <c r="DT128" s="150"/>
      <c r="DU128" s="150"/>
      <c r="DV128" s="150"/>
      <c r="DW128" s="150"/>
      <c r="DX128" s="150"/>
      <c r="DY128" s="150"/>
      <c r="DZ128" s="150"/>
      <c r="EA128" s="150"/>
      <c r="EB128" s="150"/>
      <c r="EC128" s="150"/>
      <c r="ED128" s="150"/>
      <c r="EE128" s="150"/>
      <c r="EF128" s="150"/>
      <c r="EG128" s="150"/>
      <c r="EH128" s="150"/>
      <c r="EI128" s="150"/>
      <c r="EJ128" s="150"/>
      <c r="EK128" s="150"/>
      <c r="EL128" s="150"/>
      <c r="EM128" s="150"/>
      <c r="EN128" s="150"/>
      <c r="EO128" s="150"/>
      <c r="EP128" s="150"/>
      <c r="EQ128" s="150"/>
      <c r="ER128" s="150"/>
      <c r="ES128" s="150"/>
      <c r="ET128" s="150"/>
      <c r="EU128" s="150"/>
      <c r="EV128" s="150"/>
      <c r="EW128" s="150"/>
      <c r="EX128" s="150"/>
      <c r="EY128" s="150"/>
      <c r="EZ128" s="150"/>
      <c r="FA128" s="150"/>
      <c r="FB128" s="150"/>
      <c r="FC128" s="150"/>
      <c r="FD128" s="150"/>
      <c r="FE128" s="150"/>
      <c r="FF128" s="150"/>
      <c r="FG128" s="150"/>
      <c r="FH128" s="150"/>
      <c r="FI128" s="150"/>
      <c r="FJ128" s="150"/>
      <c r="FK128" s="150"/>
      <c r="FL128" s="150"/>
      <c r="FM128" s="150"/>
      <c r="FN128" s="150"/>
      <c r="FO128" s="150"/>
      <c r="FP128" s="150"/>
      <c r="FQ128" s="150"/>
      <c r="FR128" s="150"/>
      <c r="FS128" s="150"/>
      <c r="FT128" s="150"/>
      <c r="FU128" s="150"/>
      <c r="FV128" s="150"/>
      <c r="FW128" s="150"/>
      <c r="FX128" s="150"/>
      <c r="FY128" s="150"/>
      <c r="FZ128" s="150"/>
      <c r="GA128" s="150"/>
      <c r="GB128" s="150"/>
      <c r="GC128" s="150"/>
      <c r="GD128" s="150"/>
      <c r="GE128" s="150"/>
      <c r="GF128" s="150"/>
      <c r="GG128" s="150"/>
      <c r="GH128" s="150"/>
      <c r="GI128" s="150"/>
      <c r="GJ128" s="150"/>
      <c r="GK128" s="150"/>
      <c r="GL128" s="150"/>
      <c r="GM128" s="150"/>
      <c r="GN128" s="150"/>
      <c r="GO128" s="150"/>
      <c r="GP128" s="150"/>
      <c r="GQ128" s="150"/>
      <c r="GR128" s="150"/>
      <c r="GS128" s="150"/>
      <c r="GT128" s="150"/>
      <c r="GU128" s="150"/>
      <c r="GV128" s="150"/>
      <c r="GW128" s="150"/>
      <c r="GX128" s="150"/>
      <c r="GY128" s="150"/>
      <c r="GZ128" s="150"/>
      <c r="HA128" s="150"/>
      <c r="HB128" s="150"/>
      <c r="HC128" s="150"/>
      <c r="HD128" s="150"/>
      <c r="HE128" s="150"/>
      <c r="HF128" s="150"/>
      <c r="HG128" s="150"/>
      <c r="HH128" s="150"/>
      <c r="HI128" s="150"/>
      <c r="HJ128" s="150"/>
      <c r="HK128" s="150"/>
      <c r="HL128" s="150"/>
      <c r="HM128" s="150"/>
      <c r="HN128" s="150"/>
      <c r="HO128" s="150"/>
      <c r="HP128" s="150"/>
      <c r="HQ128" s="150"/>
      <c r="HR128" s="150"/>
      <c r="HS128" s="150"/>
      <c r="HT128" s="150"/>
      <c r="HU128" s="150"/>
      <c r="HV128" s="150"/>
      <c r="HW128" s="150"/>
      <c r="HX128" s="150"/>
      <c r="HY128" s="150"/>
      <c r="HZ128" s="150"/>
      <c r="IA128" s="150"/>
      <c r="IB128" s="150"/>
      <c r="IC128" s="150"/>
      <c r="ID128" s="150"/>
      <c r="IE128" s="150"/>
      <c r="IF128" s="150"/>
      <c r="IG128" s="150"/>
      <c r="IH128" s="150"/>
      <c r="II128" s="150"/>
      <c r="IJ128" s="150"/>
      <c r="IK128" s="150"/>
      <c r="IL128" s="150"/>
      <c r="IM128" s="150"/>
      <c r="IN128" s="150"/>
      <c r="IO128" s="150"/>
      <c r="IP128" s="150"/>
      <c r="IQ128" s="150"/>
      <c r="IR128" s="150"/>
      <c r="IS128" s="150"/>
      <c r="IT128" s="150"/>
      <c r="IU128" s="150"/>
      <c r="IV128" s="150"/>
      <c r="IW128" s="150"/>
      <c r="IX128" s="150"/>
      <c r="IY128" s="150"/>
      <c r="IZ128" s="150"/>
      <c r="JA128" s="150"/>
      <c r="JB128" s="150"/>
      <c r="JC128" s="150"/>
      <c r="JD128" s="150"/>
      <c r="JE128" s="150"/>
      <c r="JF128" s="150"/>
      <c r="JG128" s="150"/>
      <c r="JH128" s="150"/>
      <c r="JI128" s="150"/>
      <c r="JJ128" s="150"/>
      <c r="JK128" s="150"/>
      <c r="JL128" s="150"/>
      <c r="JM128" s="150"/>
      <c r="JN128" s="150"/>
      <c r="JO128" s="150"/>
      <c r="JP128" s="150"/>
      <c r="JQ128" s="150"/>
      <c r="JR128" s="150"/>
      <c r="JS128" s="150"/>
      <c r="JT128" s="150"/>
      <c r="JU128" s="150"/>
      <c r="JV128" s="150"/>
      <c r="JW128" s="234"/>
      <c r="JX128" s="234"/>
      <c r="JY128" s="150"/>
      <c r="JZ128" s="150"/>
      <c r="KA128" s="150"/>
      <c r="KB128" s="150"/>
      <c r="KC128" s="150"/>
      <c r="KD128" s="150"/>
      <c r="KE128" s="150"/>
      <c r="KF128" s="150"/>
      <c r="KG128" s="150"/>
      <c r="KH128" s="150"/>
      <c r="KI128" s="150"/>
      <c r="KJ128" s="234"/>
      <c r="KK128" s="234"/>
      <c r="KL128" s="150"/>
      <c r="KM128" s="150"/>
      <c r="KN128" s="150"/>
      <c r="KO128" s="150"/>
      <c r="KP128" s="150"/>
      <c r="KQ128" s="150"/>
      <c r="KR128" s="150"/>
      <c r="KS128" s="150"/>
      <c r="KT128" s="150"/>
      <c r="KU128" s="150"/>
      <c r="KV128" s="150"/>
      <c r="KW128" s="234"/>
      <c r="KX128" s="234"/>
      <c r="KY128" s="150"/>
      <c r="KZ128" s="150"/>
      <c r="LA128" s="150"/>
      <c r="LB128" s="150"/>
      <c r="LC128" s="150"/>
      <c r="LD128" s="150"/>
      <c r="LE128" s="150"/>
      <c r="LF128" s="150"/>
      <c r="LG128" s="150"/>
      <c r="LH128" s="150"/>
      <c r="LI128" s="150"/>
      <c r="LJ128" s="234"/>
      <c r="LK128" s="234"/>
      <c r="LL128" s="150"/>
      <c r="LM128" s="150"/>
      <c r="LN128" s="150"/>
      <c r="LO128" s="150"/>
      <c r="LP128" s="150"/>
      <c r="LQ128" s="150"/>
      <c r="LR128" s="150"/>
      <c r="LS128" s="150"/>
      <c r="LT128" s="150"/>
      <c r="LU128" s="150"/>
      <c r="LV128" s="150"/>
      <c r="LW128" s="234"/>
      <c r="LX128" s="234"/>
      <c r="LY128" s="150"/>
      <c r="LZ128" s="150"/>
      <c r="MA128" s="150"/>
      <c r="MB128" s="150"/>
      <c r="MC128" s="150"/>
      <c r="MD128" s="150"/>
      <c r="ME128" s="150"/>
      <c r="MF128" s="150"/>
      <c r="MG128" s="150"/>
      <c r="MH128" s="150"/>
      <c r="MI128" s="150"/>
      <c r="MJ128" s="200"/>
    </row>
    <row r="129" spans="1:348" ht="15.75" x14ac:dyDescent="0.25">
      <c r="A129" s="75">
        <v>7401</v>
      </c>
      <c r="B129" s="76"/>
      <c r="C129" s="77" t="s">
        <v>287</v>
      </c>
      <c r="D129" s="77" t="s">
        <v>63</v>
      </c>
      <c r="E129" s="154">
        <f t="shared" ref="E129:V129" si="668">E130</f>
        <v>0</v>
      </c>
      <c r="F129" s="154">
        <f t="shared" si="668"/>
        <v>2759080.287097313</v>
      </c>
      <c r="G129" s="154">
        <f t="shared" si="668"/>
        <v>3330758.6379569354</v>
      </c>
      <c r="H129" s="154">
        <v>3652003.0045067603</v>
      </c>
      <c r="I129" s="154">
        <f t="shared" si="668"/>
        <v>4971657.4862293443</v>
      </c>
      <c r="J129" s="154">
        <f t="shared" si="668"/>
        <v>5726014.0210315473</v>
      </c>
      <c r="K129" s="154">
        <f t="shared" si="668"/>
        <v>498193.12301786017</v>
      </c>
      <c r="L129" s="154">
        <f t="shared" si="668"/>
        <v>452904.35653480224</v>
      </c>
      <c r="M129" s="154">
        <f t="shared" si="668"/>
        <v>532790.85294608586</v>
      </c>
      <c r="N129" s="154">
        <f t="shared" si="668"/>
        <v>521331.99799699546</v>
      </c>
      <c r="O129" s="154">
        <f t="shared" si="668"/>
        <v>532761.64246369561</v>
      </c>
      <c r="P129" s="154">
        <f t="shared" si="668"/>
        <v>488161.40877983643</v>
      </c>
      <c r="Q129" s="154">
        <f t="shared" si="668"/>
        <v>602716.57486229343</v>
      </c>
      <c r="R129" s="154">
        <f t="shared" si="668"/>
        <v>497717.40944750461</v>
      </c>
      <c r="S129" s="154">
        <f t="shared" si="668"/>
        <v>589801.36871974624</v>
      </c>
      <c r="T129" s="154">
        <f t="shared" si="668"/>
        <v>592893.50692705729</v>
      </c>
      <c r="U129" s="154">
        <f t="shared" si="668"/>
        <v>520639.29227174097</v>
      </c>
      <c r="V129" s="154">
        <f t="shared" si="668"/>
        <v>760570.02169921552</v>
      </c>
      <c r="W129" s="154">
        <f>K129+L129+M129+N129+O129+P129+Q129+R129+S129+T129+U129+V129</f>
        <v>6590481.5556668332</v>
      </c>
      <c r="X129" s="154">
        <f t="shared" ref="X129:AD129" si="669">X130</f>
        <v>521490.56918711402</v>
      </c>
      <c r="Y129" s="154">
        <f t="shared" si="669"/>
        <v>540352.19495910534</v>
      </c>
      <c r="Z129" s="154">
        <f t="shared" si="669"/>
        <v>696674.17793356709</v>
      </c>
      <c r="AA129" s="154">
        <f t="shared" si="669"/>
        <v>590256.21765982301</v>
      </c>
      <c r="AB129" s="154">
        <f t="shared" si="669"/>
        <v>702361.87614755461</v>
      </c>
      <c r="AC129" s="154">
        <f t="shared" si="669"/>
        <v>633291.60407277581</v>
      </c>
      <c r="AD129" s="154">
        <f t="shared" si="669"/>
        <v>581255.21615756978</v>
      </c>
      <c r="AE129" s="154">
        <f>AE130</f>
        <v>624011.01652478729</v>
      </c>
      <c r="AF129" s="154">
        <f>AF130</f>
        <v>589939.07527958602</v>
      </c>
      <c r="AG129" s="154">
        <f>AG130</f>
        <v>653087.96528125531</v>
      </c>
      <c r="AH129" s="154">
        <f>AH130</f>
        <v>752645.63511934574</v>
      </c>
      <c r="AI129" s="154">
        <f>AI130</f>
        <v>747416.95877149061</v>
      </c>
      <c r="AJ129" s="154">
        <f>X129+Y129+Z129+AA129+AB129+AC129+AD129+AE129+AF129+AG129+AH129+AI129</f>
        <v>7632782.5070939753</v>
      </c>
      <c r="AK129" s="154">
        <f t="shared" ref="AK129:AV129" si="670">AK130</f>
        <v>741854.44833917555</v>
      </c>
      <c r="AL129" s="154">
        <f t="shared" si="670"/>
        <v>655353.8641295277</v>
      </c>
      <c r="AM129" s="154">
        <f t="shared" si="670"/>
        <v>730078.45100984804</v>
      </c>
      <c r="AN129" s="154">
        <f t="shared" si="670"/>
        <v>674883.15807043901</v>
      </c>
      <c r="AO129" s="154">
        <f t="shared" si="670"/>
        <v>824441.91704222979</v>
      </c>
      <c r="AP129" s="154">
        <f t="shared" si="670"/>
        <v>735807.87848439335</v>
      </c>
      <c r="AQ129" s="154">
        <f t="shared" si="670"/>
        <v>629915.70689367398</v>
      </c>
      <c r="AR129" s="154">
        <f t="shared" si="670"/>
        <v>834274.23952595599</v>
      </c>
      <c r="AS129" s="154">
        <f t="shared" si="670"/>
        <v>582877.92601402104</v>
      </c>
      <c r="AT129" s="154">
        <f t="shared" si="670"/>
        <v>782336.40364713746</v>
      </c>
      <c r="AU129" s="154">
        <f t="shared" si="670"/>
        <v>821808.51644132962</v>
      </c>
      <c r="AV129" s="154">
        <f t="shared" si="670"/>
        <v>900305.06342847517</v>
      </c>
      <c r="AW129" s="154">
        <f>AK129+AL129+AM129+AN129+AO129+AP129+AQ129+AR129+AS129+AT129+AU129+AV129</f>
        <v>8913937.5730262063</v>
      </c>
      <c r="AX129" s="154">
        <f t="shared" ref="AX129:BI129" si="671">AX130</f>
        <v>687868.67004673684</v>
      </c>
      <c r="AY129" s="154">
        <f t="shared" si="671"/>
        <v>671171.03129694529</v>
      </c>
      <c r="AZ129" s="154">
        <f t="shared" si="671"/>
        <v>905974.42117342714</v>
      </c>
      <c r="BA129" s="154">
        <f t="shared" si="671"/>
        <v>829251.08554498421</v>
      </c>
      <c r="BB129" s="154">
        <f t="shared" si="671"/>
        <v>913474.41879485839</v>
      </c>
      <c r="BC129" s="154">
        <f t="shared" si="671"/>
        <v>792467.78250709432</v>
      </c>
      <c r="BD129" s="154">
        <f t="shared" si="671"/>
        <v>783891.79377399408</v>
      </c>
      <c r="BE129" s="154">
        <f t="shared" si="671"/>
        <v>783831.71715907205</v>
      </c>
      <c r="BF129" s="154">
        <f t="shared" si="671"/>
        <v>835778.34760474146</v>
      </c>
      <c r="BG129" s="154">
        <f t="shared" si="671"/>
        <v>860115.17275913875</v>
      </c>
      <c r="BH129" s="154">
        <f t="shared" si="671"/>
        <v>1020457.786054082</v>
      </c>
      <c r="BI129" s="154">
        <f t="shared" si="671"/>
        <v>833964.4508011993</v>
      </c>
      <c r="BJ129" s="154">
        <f>AX129+AY129+AZ129+BA129+BB129+BC129+BD129+BE129+BF129+BG129+BH129+BI129</f>
        <v>9918246.6775162742</v>
      </c>
      <c r="BK129" s="154">
        <f t="shared" ref="BK129:BV129" si="672">BK130</f>
        <v>1005005.9672842597</v>
      </c>
      <c r="BL129" s="154">
        <f t="shared" si="672"/>
        <v>1019367.7807127361</v>
      </c>
      <c r="BM129" s="154">
        <f t="shared" si="672"/>
        <v>1032952.1344516772</v>
      </c>
      <c r="BN129" s="154">
        <f t="shared" si="672"/>
        <v>1084241.7973209813</v>
      </c>
      <c r="BO129" s="154">
        <f t="shared" si="672"/>
        <v>1109762.4697045567</v>
      </c>
      <c r="BP129" s="154">
        <f t="shared" si="672"/>
        <v>1021467.28726423</v>
      </c>
      <c r="BQ129" s="154">
        <f t="shared" si="672"/>
        <v>783012.97066432983</v>
      </c>
      <c r="BR129" s="154">
        <f t="shared" si="672"/>
        <v>1097135.5657235857</v>
      </c>
      <c r="BS129" s="154">
        <f t="shared" si="672"/>
        <v>995497.10382239998</v>
      </c>
      <c r="BT129" s="154">
        <f t="shared" si="672"/>
        <v>1039977.2898931742</v>
      </c>
      <c r="BU129" s="154">
        <f t="shared" si="672"/>
        <v>957332.09868970059</v>
      </c>
      <c r="BV129" s="154">
        <f t="shared" si="672"/>
        <v>1292414.5741946262</v>
      </c>
      <c r="BW129" s="154">
        <f>BK129+BL129+BM129+BN129+BO129+BP129+BQ129+BR129+BS129+BT129+BU129+BV129</f>
        <v>12438167.039726259</v>
      </c>
      <c r="BX129" s="154">
        <f t="shared" ref="BX129:CI129" si="673">BX130</f>
        <v>1251209.8645050912</v>
      </c>
      <c r="BY129" s="154">
        <f t="shared" si="673"/>
        <v>1023561.3420130195</v>
      </c>
      <c r="BZ129" s="154">
        <f t="shared" si="673"/>
        <v>1208288.2590552501</v>
      </c>
      <c r="CA129" s="154">
        <f t="shared" si="673"/>
        <v>1222011.8527791686</v>
      </c>
      <c r="CB129" s="154">
        <f t="shared" si="673"/>
        <v>1569565.9606075776</v>
      </c>
      <c r="CC129" s="154">
        <f t="shared" si="673"/>
        <v>1219464.5568352542</v>
      </c>
      <c r="CD129" s="154">
        <f t="shared" si="673"/>
        <v>1353033.3416791854</v>
      </c>
      <c r="CE129" s="154">
        <f t="shared" si="673"/>
        <v>1116151.0390585882</v>
      </c>
      <c r="CF129" s="154">
        <f t="shared" si="673"/>
        <v>1005652.1657486225</v>
      </c>
      <c r="CG129" s="154">
        <f t="shared" si="673"/>
        <v>1502408.2707394436</v>
      </c>
      <c r="CH129" s="154">
        <f t="shared" si="673"/>
        <v>1326860.6409614405</v>
      </c>
      <c r="CI129" s="154">
        <f t="shared" si="673"/>
        <v>1513969.7209981657</v>
      </c>
      <c r="CJ129" s="154">
        <f>BX129+BY129+BZ129+CA129+CB129+CC129+CD129+CE129+CF129+CG129+CH129+CI129</f>
        <v>15312177.014980808</v>
      </c>
      <c r="CK129" s="154">
        <f t="shared" ref="CK129:CV129" si="674">CK130</f>
        <v>1274722.9051911202</v>
      </c>
      <c r="CL129" s="154">
        <f t="shared" si="674"/>
        <v>1643766.0827073944</v>
      </c>
      <c r="CM129" s="154">
        <f t="shared" si="674"/>
        <v>1365071.0649307296</v>
      </c>
      <c r="CN129" s="154">
        <f t="shared" si="674"/>
        <v>1848007.8221498912</v>
      </c>
      <c r="CO129" s="154">
        <f t="shared" si="674"/>
        <v>1405211.9846436321</v>
      </c>
      <c r="CP129" s="154">
        <f t="shared" si="674"/>
        <v>1393198.1305291271</v>
      </c>
      <c r="CQ129" s="154">
        <f t="shared" si="674"/>
        <v>1324912.6791854454</v>
      </c>
      <c r="CR129" s="154">
        <f t="shared" si="674"/>
        <v>1322012.184944083</v>
      </c>
      <c r="CS129" s="154">
        <f t="shared" si="674"/>
        <v>1406960.4406609915</v>
      </c>
      <c r="CT129" s="154">
        <f t="shared" si="674"/>
        <v>1461705.0575863796</v>
      </c>
      <c r="CU129" s="154">
        <f t="shared" si="674"/>
        <v>1388824.9040227009</v>
      </c>
      <c r="CV129" s="154">
        <f t="shared" si="674"/>
        <v>1598617.6071190112</v>
      </c>
      <c r="CW129" s="154">
        <f>CK129+CL129+CM129+CN129+CO129+CP129+CQ129+CR129+CS129+CT129+CU129+CV129</f>
        <v>17433010.863670506</v>
      </c>
      <c r="CX129" s="154">
        <f t="shared" ref="CX129:DI129" si="675">CX130</f>
        <v>1466901.9988315809</v>
      </c>
      <c r="CY129" s="154">
        <f t="shared" si="675"/>
        <v>1318057.544650309</v>
      </c>
      <c r="CZ129" s="154">
        <f t="shared" si="675"/>
        <v>1765282.9243865802</v>
      </c>
      <c r="DA129" s="154">
        <f t="shared" si="675"/>
        <v>1414369.4291437156</v>
      </c>
      <c r="DB129" s="154">
        <f t="shared" si="675"/>
        <v>1534237.8759806373</v>
      </c>
      <c r="DC129" s="154">
        <f t="shared" si="675"/>
        <v>1463495.9589384072</v>
      </c>
      <c r="DD129" s="154">
        <f t="shared" si="675"/>
        <v>1492432.2650642633</v>
      </c>
      <c r="DE129" s="154">
        <f t="shared" si="675"/>
        <v>1450476.4929477549</v>
      </c>
      <c r="DF129" s="154">
        <f t="shared" si="675"/>
        <v>1585721.8703054583</v>
      </c>
      <c r="DG129" s="154">
        <f t="shared" si="675"/>
        <v>1584867.8058754802</v>
      </c>
      <c r="DH129" s="154">
        <f t="shared" si="675"/>
        <v>1611964.9140377233</v>
      </c>
      <c r="DI129" s="154">
        <f t="shared" si="675"/>
        <v>1568066.0377649826</v>
      </c>
      <c r="DJ129" s="154">
        <f>CX129+CY129+CZ129+DA129+DB129+DC129+DD129+DE129+DF129+DG129+DH129+DI129</f>
        <v>18255875.117926892</v>
      </c>
      <c r="DK129" s="154">
        <f t="shared" ref="DK129:DV129" si="676">DK130</f>
        <v>1623615.0913870807</v>
      </c>
      <c r="DL129" s="154">
        <f t="shared" si="676"/>
        <v>1532239.754298114</v>
      </c>
      <c r="DM129" s="154">
        <f t="shared" si="676"/>
        <v>1567784.2597229178</v>
      </c>
      <c r="DN129" s="154">
        <f t="shared" si="676"/>
        <v>1472129.6528125524</v>
      </c>
      <c r="DO129" s="154">
        <f t="shared" si="676"/>
        <v>1889869.5543314975</v>
      </c>
      <c r="DP129" s="154">
        <f t="shared" si="676"/>
        <v>1608236.7847604747</v>
      </c>
      <c r="DQ129" s="154">
        <f t="shared" si="676"/>
        <v>1355751.276915373</v>
      </c>
      <c r="DR129" s="154">
        <f t="shared" si="676"/>
        <v>1514614.823109665</v>
      </c>
      <c r="DS129" s="154">
        <f t="shared" si="676"/>
        <v>1593355.1994658655</v>
      </c>
      <c r="DT129" s="154">
        <f t="shared" si="676"/>
        <v>1528749.8710565844</v>
      </c>
      <c r="DU129" s="154">
        <f t="shared" si="676"/>
        <v>1636380.2912702388</v>
      </c>
      <c r="DV129" s="154">
        <f t="shared" si="676"/>
        <v>1626715.2103154734</v>
      </c>
      <c r="DW129" s="154">
        <f>DK129+DL129+DM129+DN129+DO129+DP129+DQ129+DR129+DS129+DT129+DU129+DV129</f>
        <v>18949441.769445837</v>
      </c>
      <c r="DX129" s="154">
        <f t="shared" ref="DX129:GF129" si="677">DX130</f>
        <v>1457038.27</v>
      </c>
      <c r="DY129" s="154">
        <f t="shared" si="677"/>
        <v>1521095.94</v>
      </c>
      <c r="DZ129" s="154">
        <f t="shared" si="677"/>
        <v>1645345.91</v>
      </c>
      <c r="EA129" s="154">
        <f t="shared" si="677"/>
        <v>1553298.3</v>
      </c>
      <c r="EB129" s="154">
        <f t="shared" si="677"/>
        <v>1577166.8</v>
      </c>
      <c r="EC129" s="154">
        <f t="shared" si="677"/>
        <v>1413200.09</v>
      </c>
      <c r="ED129" s="154">
        <f t="shared" si="677"/>
        <v>1426640.55</v>
      </c>
      <c r="EE129" s="154">
        <f t="shared" si="677"/>
        <v>1422047.77</v>
      </c>
      <c r="EF129" s="154">
        <f t="shared" si="677"/>
        <v>1515653.64</v>
      </c>
      <c r="EG129" s="154">
        <f t="shared" si="677"/>
        <v>1422545.27</v>
      </c>
      <c r="EH129" s="154">
        <f t="shared" si="677"/>
        <v>1396935.88</v>
      </c>
      <c r="EI129" s="154">
        <f t="shared" si="677"/>
        <v>1572758.45</v>
      </c>
      <c r="EJ129" s="154">
        <f>DX129+DY129+DZ129+EA129+EB129+EC129+ED129+EE129+EF129+EG129+EH129+EI129</f>
        <v>17923726.870000001</v>
      </c>
      <c r="EK129" s="154">
        <f t="shared" si="677"/>
        <v>965222.47</v>
      </c>
      <c r="EL129" s="154">
        <f t="shared" si="677"/>
        <v>1504281.01</v>
      </c>
      <c r="EM129" s="154">
        <f t="shared" si="677"/>
        <v>1477971.78</v>
      </c>
      <c r="EN129" s="154">
        <f t="shared" si="677"/>
        <v>1460230.44</v>
      </c>
      <c r="EO129" s="154">
        <f t="shared" si="677"/>
        <v>1331563.8600000001</v>
      </c>
      <c r="EP129" s="154">
        <f t="shared" si="677"/>
        <v>1539906.78</v>
      </c>
      <c r="EQ129" s="154">
        <f t="shared" si="677"/>
        <v>1264230.5900000001</v>
      </c>
      <c r="ER129" s="154">
        <f t="shared" si="677"/>
        <v>1381248.05</v>
      </c>
      <c r="ES129" s="154">
        <f t="shared" si="677"/>
        <v>1348090.37</v>
      </c>
      <c r="ET129" s="154">
        <f t="shared" si="677"/>
        <v>1401379.56</v>
      </c>
      <c r="EU129" s="154">
        <f t="shared" si="677"/>
        <v>1427021.26</v>
      </c>
      <c r="EV129" s="154">
        <f t="shared" si="677"/>
        <v>1649576.72</v>
      </c>
      <c r="EW129" s="154">
        <f>EK129+EL129+EM129+EN129+EO129+EP129+EQ129+ER129+ES129+ET129+EU129+EV129</f>
        <v>16750722.890000002</v>
      </c>
      <c r="EX129" s="154">
        <f t="shared" si="677"/>
        <v>1457142.48</v>
      </c>
      <c r="EY129" s="154">
        <f t="shared" si="677"/>
        <v>1611738.08</v>
      </c>
      <c r="EZ129" s="154">
        <f t="shared" si="677"/>
        <v>1778372.49</v>
      </c>
      <c r="FA129" s="154">
        <f t="shared" si="677"/>
        <v>1540013.59</v>
      </c>
      <c r="FB129" s="154">
        <f t="shared" si="677"/>
        <v>1543976.81</v>
      </c>
      <c r="FC129" s="154">
        <f t="shared" si="677"/>
        <v>1440298.69</v>
      </c>
      <c r="FD129" s="154">
        <f t="shared" si="677"/>
        <v>1349957.03</v>
      </c>
      <c r="FE129" s="154">
        <f t="shared" si="677"/>
        <v>1353749.46</v>
      </c>
      <c r="FF129" s="154">
        <f t="shared" si="677"/>
        <v>1206766</v>
      </c>
      <c r="FG129" s="154">
        <f t="shared" si="677"/>
        <v>1433318.98</v>
      </c>
      <c r="FH129" s="154">
        <f t="shared" si="677"/>
        <v>1368811.92</v>
      </c>
      <c r="FI129" s="154">
        <f t="shared" si="677"/>
        <v>1439560.09</v>
      </c>
      <c r="FJ129" s="154">
        <f>EX129+EY129+EZ129+FA129+FB129+FC129+FD129+FE129+FF129+FG129+FH129+FI129</f>
        <v>17523705.620000001</v>
      </c>
      <c r="FK129" s="154">
        <f t="shared" si="677"/>
        <v>1331551.67</v>
      </c>
      <c r="FL129" s="154">
        <f t="shared" si="677"/>
        <v>1247988.94</v>
      </c>
      <c r="FM129" s="154">
        <f t="shared" si="677"/>
        <v>1413679.4</v>
      </c>
      <c r="FN129" s="154">
        <f t="shared" si="677"/>
        <v>1321582.68</v>
      </c>
      <c r="FO129" s="154">
        <f t="shared" si="677"/>
        <v>1289529.42</v>
      </c>
      <c r="FP129" s="154">
        <f t="shared" si="677"/>
        <v>1286966.6000000001</v>
      </c>
      <c r="FQ129" s="154">
        <f t="shared" si="677"/>
        <v>1264061.42</v>
      </c>
      <c r="FR129" s="154">
        <f t="shared" si="677"/>
        <v>1293056.76</v>
      </c>
      <c r="FS129" s="154">
        <f t="shared" si="677"/>
        <v>1318685.26</v>
      </c>
      <c r="FT129" s="154">
        <f t="shared" si="677"/>
        <v>1251410.6399999999</v>
      </c>
      <c r="FU129" s="154">
        <f t="shared" si="677"/>
        <v>1365211.12</v>
      </c>
      <c r="FV129" s="154">
        <f t="shared" si="677"/>
        <v>1292024.07</v>
      </c>
      <c r="FW129" s="154">
        <f>FK129+FL129+FM129+FN129+FO129+FP129+FQ129+FR129+FS129+FT129+FU129+FV129</f>
        <v>15675747.98</v>
      </c>
      <c r="FX129" s="154">
        <f t="shared" si="677"/>
        <v>1243068.93</v>
      </c>
      <c r="FY129" s="154">
        <f t="shared" si="677"/>
        <v>1285371.3600000001</v>
      </c>
      <c r="FZ129" s="154">
        <f t="shared" si="677"/>
        <v>1445499.67</v>
      </c>
      <c r="GA129" s="154">
        <f t="shared" si="677"/>
        <v>1282360.28</v>
      </c>
      <c r="GB129" s="154">
        <f t="shared" si="677"/>
        <v>1230262.57</v>
      </c>
      <c r="GC129" s="154">
        <f t="shared" si="677"/>
        <v>1237546.99</v>
      </c>
      <c r="GD129" s="154">
        <f t="shared" si="677"/>
        <v>1205173.6599999999</v>
      </c>
      <c r="GE129" s="154">
        <f t="shared" si="677"/>
        <v>1207586.2</v>
      </c>
      <c r="GF129" s="154">
        <f t="shared" si="677"/>
        <v>1243130.29</v>
      </c>
      <c r="GG129" s="154">
        <v>1252000</v>
      </c>
      <c r="GH129" s="154">
        <v>1365211</v>
      </c>
      <c r="GI129" s="154">
        <v>941623</v>
      </c>
      <c r="GJ129" s="154">
        <f>FY129+FZ129+GA129+GB129+GC129+GD129+GE129+GF129+GH129+GG129+GI129+FX129</f>
        <v>14938833.949999999</v>
      </c>
      <c r="GK129" s="154">
        <f t="shared" ref="GK129:IX129" si="678">GK130</f>
        <v>2296496.61</v>
      </c>
      <c r="GL129" s="154">
        <f t="shared" si="678"/>
        <v>1492156.51</v>
      </c>
      <c r="GM129" s="154">
        <f t="shared" si="678"/>
        <v>1339474.1100000001</v>
      </c>
      <c r="GN129" s="154">
        <f t="shared" si="678"/>
        <v>706514.8</v>
      </c>
      <c r="GO129" s="154">
        <f t="shared" si="678"/>
        <v>1290004.21</v>
      </c>
      <c r="GP129" s="154">
        <f t="shared" si="678"/>
        <v>941083.93999999948</v>
      </c>
      <c r="GQ129" s="154">
        <f t="shared" si="678"/>
        <v>1790724.85</v>
      </c>
      <c r="GR129" s="154">
        <f t="shared" si="678"/>
        <v>1580103.48</v>
      </c>
      <c r="GS129" s="154">
        <f t="shared" si="678"/>
        <v>1723493.37</v>
      </c>
      <c r="GT129" s="154">
        <f t="shared" si="678"/>
        <v>1412345.77</v>
      </c>
      <c r="GU129" s="154">
        <f t="shared" si="678"/>
        <v>-1811979.79</v>
      </c>
      <c r="GV129" s="154">
        <f t="shared" si="678"/>
        <v>1975334.09</v>
      </c>
      <c r="GW129" s="154">
        <f>GK129+GL129+GM129+GN129+GO129+GP129+GQ129+GR129+GS129+GT129+GU129+GV129</f>
        <v>14735751.949999999</v>
      </c>
      <c r="GX129" s="154">
        <f t="shared" si="678"/>
        <v>1713082.96</v>
      </c>
      <c r="GY129" s="154">
        <f t="shared" si="678"/>
        <v>1143998.0499999998</v>
      </c>
      <c r="GZ129" s="154">
        <f t="shared" si="678"/>
        <v>1638328</v>
      </c>
      <c r="HA129" s="154">
        <f t="shared" si="678"/>
        <v>1918376.8500000006</v>
      </c>
      <c r="HB129" s="154">
        <f t="shared" si="678"/>
        <v>1400312.7699999996</v>
      </c>
      <c r="HC129" s="154">
        <f t="shared" si="678"/>
        <v>1519792.4200000009</v>
      </c>
      <c r="HD129" s="154">
        <f t="shared" si="678"/>
        <v>1404378.1600000001</v>
      </c>
      <c r="HE129" s="154">
        <f t="shared" si="678"/>
        <v>1292225.17</v>
      </c>
      <c r="HF129" s="154">
        <f t="shared" si="678"/>
        <v>1280303.1599999983</v>
      </c>
      <c r="HG129" s="154">
        <f t="shared" si="678"/>
        <v>1379093.370000001</v>
      </c>
      <c r="HH129" s="154">
        <f t="shared" si="678"/>
        <v>1549922.4100000001</v>
      </c>
      <c r="HI129" s="154">
        <f t="shared" si="678"/>
        <v>1664629.0099999979</v>
      </c>
      <c r="HJ129" s="154">
        <f>GX129+GY129+GZ129+HA129+HB129+HC129+HD129+HE129+HF129+HG129+HH129+HI129</f>
        <v>17904442.329999998</v>
      </c>
      <c r="HK129" s="154">
        <f t="shared" si="678"/>
        <v>1235213.33</v>
      </c>
      <c r="HL129" s="154">
        <f t="shared" si="678"/>
        <v>1364523.17</v>
      </c>
      <c r="HM129" s="154">
        <f t="shared" si="678"/>
        <v>1392803.27</v>
      </c>
      <c r="HN129" s="154">
        <f t="shared" si="678"/>
        <v>1980016.02</v>
      </c>
      <c r="HO129" s="154">
        <f t="shared" si="678"/>
        <v>1211359.6600000001</v>
      </c>
      <c r="HP129" s="154">
        <f t="shared" si="678"/>
        <v>2091910.5300000003</v>
      </c>
      <c r="HQ129" s="154">
        <f t="shared" si="678"/>
        <v>1732287.7899999991</v>
      </c>
      <c r="HR129" s="154">
        <f t="shared" si="678"/>
        <v>1540920.7100000009</v>
      </c>
      <c r="HS129" s="154">
        <f t="shared" si="678"/>
        <v>1486754.4499999993</v>
      </c>
      <c r="HT129" s="154">
        <f t="shared" si="678"/>
        <v>1383090.3599999994</v>
      </c>
      <c r="HU129" s="154">
        <f t="shared" si="678"/>
        <v>1467343.2400000021</v>
      </c>
      <c r="HV129" s="154">
        <f t="shared" si="678"/>
        <v>879898.84999999776</v>
      </c>
      <c r="HW129" s="154">
        <f>HK129+HL129+HM129+HN129+HO129+HP129+HQ129+HR129+HS129+HT129+HU129+HV129</f>
        <v>17766121.379999999</v>
      </c>
      <c r="HX129" s="154">
        <f t="shared" si="678"/>
        <v>1262385.6200000001</v>
      </c>
      <c r="HY129" s="154">
        <f t="shared" si="678"/>
        <v>2273978.5</v>
      </c>
      <c r="HZ129" s="154">
        <f t="shared" si="678"/>
        <v>873924.8200000003</v>
      </c>
      <c r="IA129" s="154">
        <f t="shared" si="678"/>
        <v>1710535.7599999998</v>
      </c>
      <c r="IB129" s="154">
        <f t="shared" si="678"/>
        <v>1649448.6799999997</v>
      </c>
      <c r="IC129" s="154">
        <f t="shared" si="678"/>
        <v>1493652.37</v>
      </c>
      <c r="ID129" s="154">
        <f t="shared" si="678"/>
        <v>1785895.9399999995</v>
      </c>
      <c r="IE129" s="154">
        <f t="shared" si="678"/>
        <v>1846866.1500000004</v>
      </c>
      <c r="IF129" s="154">
        <f t="shared" si="678"/>
        <v>1701056.2599999998</v>
      </c>
      <c r="IG129" s="154">
        <f t="shared" si="678"/>
        <v>1736628.4000000004</v>
      </c>
      <c r="IH129" s="154">
        <f t="shared" si="678"/>
        <v>1565662.9899999984</v>
      </c>
      <c r="II129" s="154">
        <f t="shared" si="678"/>
        <v>1877123.5400000028</v>
      </c>
      <c r="IJ129" s="154">
        <f>HX129+HY129+HZ129+IA129+IB129+IC129+ID129+IE129+IF129+IG129+IH129+II129</f>
        <v>19777159.030000001</v>
      </c>
      <c r="IK129" s="154">
        <f t="shared" si="678"/>
        <v>1643976.12</v>
      </c>
      <c r="IL129" s="154">
        <f t="shared" si="678"/>
        <v>1539319.06</v>
      </c>
      <c r="IM129" s="154">
        <f t="shared" si="678"/>
        <v>1902682.8399999994</v>
      </c>
      <c r="IN129" s="154">
        <f t="shared" si="678"/>
        <v>1886632.6400000006</v>
      </c>
      <c r="IO129" s="154">
        <f t="shared" si="678"/>
        <v>1610718.83</v>
      </c>
      <c r="IP129" s="154">
        <f t="shared" si="678"/>
        <v>1608834.9900000002</v>
      </c>
      <c r="IQ129" s="154">
        <f t="shared" si="678"/>
        <v>1757865.3099999987</v>
      </c>
      <c r="IR129" s="154">
        <f t="shared" si="678"/>
        <v>1998192.9000000004</v>
      </c>
      <c r="IS129" s="154">
        <f t="shared" si="678"/>
        <v>1590381.6799999997</v>
      </c>
      <c r="IT129" s="154">
        <f t="shared" si="678"/>
        <v>1637773.410000002</v>
      </c>
      <c r="IU129" s="154">
        <f t="shared" si="678"/>
        <v>1605853.4199999981</v>
      </c>
      <c r="IV129" s="154">
        <f t="shared" si="678"/>
        <v>1678000.0600000024</v>
      </c>
      <c r="IW129" s="154">
        <f>IK129+IL129+IM129+IN129+IO129+IP129+IQ129+IR129+IS129+IT129+IU129+IV129</f>
        <v>20460231.260000002</v>
      </c>
      <c r="IX129" s="154">
        <f t="shared" si="678"/>
        <v>1585152.63</v>
      </c>
      <c r="IY129" s="154">
        <f t="shared" ref="IY129:JI129" si="679">IY130</f>
        <v>1672894.83</v>
      </c>
      <c r="IZ129" s="154">
        <f t="shared" si="679"/>
        <v>1680248.2000000002</v>
      </c>
      <c r="JA129" s="154">
        <f t="shared" si="679"/>
        <v>1644194.6899999995</v>
      </c>
      <c r="JB129" s="154">
        <f t="shared" si="679"/>
        <v>1627596.5300000003</v>
      </c>
      <c r="JC129" s="154">
        <f t="shared" si="679"/>
        <v>1637304.63</v>
      </c>
      <c r="JD129" s="154">
        <f t="shared" si="679"/>
        <v>1557159.5099999998</v>
      </c>
      <c r="JE129" s="154">
        <f t="shared" si="679"/>
        <v>1480305.0600000005</v>
      </c>
      <c r="JF129" s="154">
        <f t="shared" si="679"/>
        <v>1513252.5</v>
      </c>
      <c r="JG129" s="154">
        <f t="shared" si="679"/>
        <v>1233601.1600000001</v>
      </c>
      <c r="JH129" s="154">
        <f t="shared" si="679"/>
        <v>1693422.2400000002</v>
      </c>
      <c r="JI129" s="154">
        <f t="shared" si="679"/>
        <v>1480755.7599999979</v>
      </c>
      <c r="JJ129" s="154">
        <f>IX129+IY129+IZ129+JA129+JB129+JC129+JD129+JE129+JF129+JG129+JH129+JI129</f>
        <v>18805887.739999998</v>
      </c>
      <c r="JK129" s="154">
        <f t="shared" ref="JK129:LX129" si="680">JK130</f>
        <v>1482545.5</v>
      </c>
      <c r="JL129" s="154">
        <f t="shared" si="680"/>
        <v>1503667.4900000002</v>
      </c>
      <c r="JM129" s="154">
        <f t="shared" si="680"/>
        <v>1511670.9100000001</v>
      </c>
      <c r="JN129" s="154">
        <f t="shared" si="680"/>
        <v>1524189.3599999994</v>
      </c>
      <c r="JO129" s="154">
        <f t="shared" si="680"/>
        <v>1520932.1100000003</v>
      </c>
      <c r="JP129" s="154">
        <f t="shared" si="680"/>
        <v>1465591.3600000003</v>
      </c>
      <c r="JQ129" s="154">
        <f t="shared" si="680"/>
        <v>1459185.6899999995</v>
      </c>
      <c r="JR129" s="154">
        <f t="shared" si="680"/>
        <v>1421911.3000000007</v>
      </c>
      <c r="JS129" s="154">
        <f t="shared" si="680"/>
        <v>1274077.9799999986</v>
      </c>
      <c r="JT129" s="154">
        <f t="shared" si="680"/>
        <v>1656211.7400000002</v>
      </c>
      <c r="JU129" s="154">
        <f t="shared" si="680"/>
        <v>1420535.870000001</v>
      </c>
      <c r="JV129" s="154">
        <f t="shared" si="680"/>
        <v>1449752.08</v>
      </c>
      <c r="JW129" s="237">
        <f>JK129+JL129+JM129+JN129+JO129+JP129+JQ129+JR129+JS129+JT129+JU129+JV129</f>
        <v>17690271.390000001</v>
      </c>
      <c r="JX129" s="237">
        <f t="shared" si="680"/>
        <v>1443475.96</v>
      </c>
      <c r="JY129" s="154">
        <f t="shared" si="680"/>
        <v>1593034.6800000002</v>
      </c>
      <c r="JZ129" s="154">
        <f t="shared" si="680"/>
        <v>2531594.77</v>
      </c>
      <c r="KA129" s="154">
        <f t="shared" si="680"/>
        <v>1534316.2400000002</v>
      </c>
      <c r="KB129" s="154">
        <f t="shared" si="680"/>
        <v>1511827.8899999987</v>
      </c>
      <c r="KC129" s="154">
        <f t="shared" si="680"/>
        <v>1523996.4400000013</v>
      </c>
      <c r="KD129" s="154">
        <f t="shared" si="680"/>
        <v>1480138.17</v>
      </c>
      <c r="KE129" s="154">
        <f t="shared" si="680"/>
        <v>1465396.879999999</v>
      </c>
      <c r="KF129" s="154">
        <f t="shared" si="680"/>
        <v>1428564.4800000004</v>
      </c>
      <c r="KG129" s="154">
        <f t="shared" si="680"/>
        <v>1452316.2000000011</v>
      </c>
      <c r="KH129" s="154">
        <f t="shared" si="680"/>
        <v>1514097.75</v>
      </c>
      <c r="KI129" s="154">
        <f t="shared" si="680"/>
        <v>1549072.4600000009</v>
      </c>
      <c r="KJ129" s="237">
        <f>JX129+JY129+JZ129+KA129+KB129+KC129+KD129+KE129+KF129+KG129+KH129+KI129</f>
        <v>19027831.920000002</v>
      </c>
      <c r="KK129" s="237">
        <f t="shared" si="680"/>
        <v>1542661.2</v>
      </c>
      <c r="KL129" s="154">
        <f t="shared" si="680"/>
        <v>1483870.53</v>
      </c>
      <c r="KM129" s="154">
        <f t="shared" si="680"/>
        <v>1438834.3199999998</v>
      </c>
      <c r="KN129" s="154">
        <f t="shared" si="680"/>
        <v>1758504.8100000005</v>
      </c>
      <c r="KO129" s="154">
        <f t="shared" si="680"/>
        <v>1621688.0899999999</v>
      </c>
      <c r="KP129" s="154">
        <f t="shared" si="680"/>
        <v>1749180.1000000006</v>
      </c>
      <c r="KQ129" s="154">
        <f t="shared" si="680"/>
        <v>1630173.4399999995</v>
      </c>
      <c r="KR129" s="154">
        <f t="shared" si="680"/>
        <v>1607300.8499999996</v>
      </c>
      <c r="KS129" s="154">
        <f t="shared" si="680"/>
        <v>1672432.6500000004</v>
      </c>
      <c r="KT129" s="154">
        <f t="shared" si="680"/>
        <v>1628167.3499999996</v>
      </c>
      <c r="KU129" s="154">
        <f t="shared" si="680"/>
        <v>1671894.8900000006</v>
      </c>
      <c r="KV129" s="154">
        <f t="shared" si="680"/>
        <v>1799164.120000001</v>
      </c>
      <c r="KW129" s="237">
        <f>KK129+KL129+KM129+KN129+KO129+KP129+KQ129+KR129+KS129+KT129+KU129+KV129</f>
        <v>19603872.350000001</v>
      </c>
      <c r="KX129" s="237">
        <f t="shared" si="680"/>
        <v>1814695.22</v>
      </c>
      <c r="KY129" s="154">
        <f t="shared" si="680"/>
        <v>73170.620000000112</v>
      </c>
      <c r="KZ129" s="154">
        <f t="shared" si="680"/>
        <v>77729.299999999814</v>
      </c>
      <c r="LA129" s="154">
        <f t="shared" si="680"/>
        <v>5635.4899999999907</v>
      </c>
      <c r="LB129" s="154">
        <f t="shared" si="680"/>
        <v>0</v>
      </c>
      <c r="LC129" s="154">
        <f t="shared" si="680"/>
        <v>0</v>
      </c>
      <c r="LD129" s="154">
        <f t="shared" si="680"/>
        <v>-1323.5399999998044</v>
      </c>
      <c r="LE129" s="154">
        <f t="shared" si="680"/>
        <v>3046.5699999998324</v>
      </c>
      <c r="LF129" s="154">
        <f t="shared" si="680"/>
        <v>30298.39000000013</v>
      </c>
      <c r="LG129" s="154">
        <f t="shared" si="680"/>
        <v>5543.9499999999534</v>
      </c>
      <c r="LH129" s="154">
        <f t="shared" si="680"/>
        <v>56.060000000055879</v>
      </c>
      <c r="LI129" s="154">
        <f t="shared" si="680"/>
        <v>0</v>
      </c>
      <c r="LJ129" s="237">
        <f>KX129+KY129+KZ129+LA129+LB129+LC129+LD129+LE129+LF129+LG129+LH129+LI129</f>
        <v>2008852.06</v>
      </c>
      <c r="LK129" s="237">
        <f t="shared" si="680"/>
        <v>0</v>
      </c>
      <c r="LL129" s="154">
        <f t="shared" si="680"/>
        <v>0</v>
      </c>
      <c r="LM129" s="154">
        <f t="shared" si="680"/>
        <v>4924.66</v>
      </c>
      <c r="LN129" s="154">
        <f t="shared" si="680"/>
        <v>2804.0200000000004</v>
      </c>
      <c r="LO129" s="154">
        <f t="shared" si="680"/>
        <v>0</v>
      </c>
      <c r="LP129" s="154">
        <f t="shared" si="680"/>
        <v>0</v>
      </c>
      <c r="LQ129" s="154">
        <f t="shared" si="680"/>
        <v>0</v>
      </c>
      <c r="LR129" s="154">
        <f t="shared" si="680"/>
        <v>0</v>
      </c>
      <c r="LS129" s="154">
        <f t="shared" si="680"/>
        <v>0</v>
      </c>
      <c r="LT129" s="154">
        <f t="shared" si="680"/>
        <v>0</v>
      </c>
      <c r="LU129" s="154">
        <f t="shared" si="680"/>
        <v>0</v>
      </c>
      <c r="LV129" s="154">
        <f t="shared" si="680"/>
        <v>1.25</v>
      </c>
      <c r="LW129" s="237">
        <f>LK129+LL129+LM129+LN129+LO129+LP129+LQ129+LR129+LS129+LT129+LU129+LV129</f>
        <v>7729.93</v>
      </c>
      <c r="LX129" s="237">
        <f t="shared" si="680"/>
        <v>2550.2199999999998</v>
      </c>
      <c r="LY129" s="154">
        <f t="shared" ref="LY129:MI129" si="681">LY130</f>
        <v>0</v>
      </c>
      <c r="LZ129" s="154">
        <f t="shared" si="681"/>
        <v>0</v>
      </c>
      <c r="MA129" s="154">
        <f t="shared" si="681"/>
        <v>0</v>
      </c>
      <c r="MB129" s="154">
        <f t="shared" si="681"/>
        <v>0</v>
      </c>
      <c r="MC129" s="154">
        <f t="shared" si="681"/>
        <v>0</v>
      </c>
      <c r="MD129" s="154">
        <f t="shared" si="681"/>
        <v>0</v>
      </c>
      <c r="ME129" s="154">
        <f t="shared" si="681"/>
        <v>0</v>
      </c>
      <c r="MF129" s="154">
        <f t="shared" si="681"/>
        <v>0</v>
      </c>
      <c r="MG129" s="154">
        <f t="shared" si="681"/>
        <v>0</v>
      </c>
      <c r="MH129" s="154">
        <f t="shared" si="681"/>
        <v>0</v>
      </c>
      <c r="MI129" s="154">
        <f t="shared" si="681"/>
        <v>0</v>
      </c>
      <c r="MJ129" s="203">
        <f>LX129+LY129+LZ129+MA129+MB129+MC129+MD129+ME129+MF129+MG129+MH129+MI129</f>
        <v>2550.2199999999998</v>
      </c>
    </row>
    <row r="130" spans="1:348" ht="15.75" x14ac:dyDescent="0.25">
      <c r="A130" s="30">
        <v>740102</v>
      </c>
      <c r="B130" s="31"/>
      <c r="C130" s="32" t="s">
        <v>240</v>
      </c>
      <c r="D130" s="32" t="s">
        <v>441</v>
      </c>
      <c r="E130" s="146">
        <v>0</v>
      </c>
      <c r="F130" s="146">
        <v>2759080.287097313</v>
      </c>
      <c r="G130" s="146">
        <v>3330758.6379569354</v>
      </c>
      <c r="H130" s="146">
        <v>3652003.0045067603</v>
      </c>
      <c r="I130" s="146">
        <v>4971657.4862293443</v>
      </c>
      <c r="J130" s="146">
        <v>5726014.0210315473</v>
      </c>
      <c r="K130" s="146">
        <v>498193.12301786017</v>
      </c>
      <c r="L130" s="146">
        <v>452904.35653480224</v>
      </c>
      <c r="M130" s="146">
        <v>532790.85294608586</v>
      </c>
      <c r="N130" s="146">
        <v>521331.99799699546</v>
      </c>
      <c r="O130" s="146">
        <v>532761.64246369561</v>
      </c>
      <c r="P130" s="146">
        <v>488161.40877983643</v>
      </c>
      <c r="Q130" s="146">
        <v>602716.57486229343</v>
      </c>
      <c r="R130" s="146">
        <v>497717.40944750461</v>
      </c>
      <c r="S130" s="146">
        <v>589801.36871974624</v>
      </c>
      <c r="T130" s="146">
        <v>592893.50692705729</v>
      </c>
      <c r="U130" s="146">
        <v>520639.29227174097</v>
      </c>
      <c r="V130" s="146">
        <v>760570.02169921552</v>
      </c>
      <c r="W130" s="146">
        <f>K130+L130+M130+N130+O130+P130+Q130+R130+S130+T130+U130+V130</f>
        <v>6590481.5556668332</v>
      </c>
      <c r="X130" s="146">
        <v>521490.56918711402</v>
      </c>
      <c r="Y130" s="146">
        <v>540352.19495910534</v>
      </c>
      <c r="Z130" s="146">
        <v>696674.17793356709</v>
      </c>
      <c r="AA130" s="146">
        <v>590256.21765982301</v>
      </c>
      <c r="AB130" s="146">
        <v>702361.87614755461</v>
      </c>
      <c r="AC130" s="146">
        <v>633291.60407277581</v>
      </c>
      <c r="AD130" s="146">
        <v>581255.21615756978</v>
      </c>
      <c r="AE130" s="146">
        <v>624011.01652478729</v>
      </c>
      <c r="AF130" s="146">
        <v>589939.07527958602</v>
      </c>
      <c r="AG130" s="146">
        <v>653087.96528125531</v>
      </c>
      <c r="AH130" s="146">
        <v>752645.63511934574</v>
      </c>
      <c r="AI130" s="146">
        <v>747416.95877149061</v>
      </c>
      <c r="AJ130" s="146">
        <f>X130+Y130+Z130+AA130+AB130+AC130+AD130+AE130+AF130+AG130+AH130+AI130</f>
        <v>7632782.5070939753</v>
      </c>
      <c r="AK130" s="146">
        <v>741854.44833917555</v>
      </c>
      <c r="AL130" s="146">
        <v>655353.8641295277</v>
      </c>
      <c r="AM130" s="146">
        <v>730078.45100984804</v>
      </c>
      <c r="AN130" s="146">
        <v>674883.15807043901</v>
      </c>
      <c r="AO130" s="146">
        <v>824441.91704222979</v>
      </c>
      <c r="AP130" s="146">
        <v>735807.87848439335</v>
      </c>
      <c r="AQ130" s="146">
        <v>629915.70689367398</v>
      </c>
      <c r="AR130" s="146">
        <v>834274.23952595599</v>
      </c>
      <c r="AS130" s="146">
        <v>582877.92601402104</v>
      </c>
      <c r="AT130" s="146">
        <v>782336.40364713746</v>
      </c>
      <c r="AU130" s="146">
        <v>821808.51644132962</v>
      </c>
      <c r="AV130" s="146">
        <v>900305.06342847517</v>
      </c>
      <c r="AW130" s="146">
        <f>AK130+AL130+AM130+AN130+AO130+AP130+AQ130+AR130+AS130+AT130+AU130+AV130</f>
        <v>8913937.5730262063</v>
      </c>
      <c r="AX130" s="146">
        <v>687868.67004673684</v>
      </c>
      <c r="AY130" s="146">
        <v>671171.03129694529</v>
      </c>
      <c r="AZ130" s="146">
        <v>905974.42117342714</v>
      </c>
      <c r="BA130" s="146">
        <v>829251.08554498421</v>
      </c>
      <c r="BB130" s="146">
        <v>913474.41879485839</v>
      </c>
      <c r="BC130" s="146">
        <v>792467.78250709432</v>
      </c>
      <c r="BD130" s="146">
        <v>783891.79377399408</v>
      </c>
      <c r="BE130" s="146">
        <v>783831.71715907205</v>
      </c>
      <c r="BF130" s="146">
        <v>835778.34760474146</v>
      </c>
      <c r="BG130" s="146">
        <v>860115.17275913875</v>
      </c>
      <c r="BH130" s="146">
        <v>1020457.786054082</v>
      </c>
      <c r="BI130" s="146">
        <v>833964.4508011993</v>
      </c>
      <c r="BJ130" s="146">
        <f>AX130+AY130+AZ130+BA130+BB130+BC130+BD130+BE130+BF130+BG130+BH130+BI130</f>
        <v>9918246.6775162742</v>
      </c>
      <c r="BK130" s="146">
        <v>1005005.9672842597</v>
      </c>
      <c r="BL130" s="146">
        <v>1019367.7807127361</v>
      </c>
      <c r="BM130" s="146">
        <v>1032952.1344516772</v>
      </c>
      <c r="BN130" s="146">
        <v>1084241.7973209813</v>
      </c>
      <c r="BO130" s="146">
        <v>1109762.4697045567</v>
      </c>
      <c r="BP130" s="146">
        <v>1021467.28726423</v>
      </c>
      <c r="BQ130" s="146">
        <v>783012.97066432983</v>
      </c>
      <c r="BR130" s="146">
        <v>1097135.5657235857</v>
      </c>
      <c r="BS130" s="146">
        <v>995497.10382239998</v>
      </c>
      <c r="BT130" s="146">
        <v>1039977.2898931742</v>
      </c>
      <c r="BU130" s="146">
        <v>957332.09868970059</v>
      </c>
      <c r="BV130" s="146">
        <v>1292414.5741946262</v>
      </c>
      <c r="BW130" s="146">
        <f>BK130+BL130+BM130+BN130+BO130+BP130+BQ130+BR130+BS130+BT130+BU130+BV130</f>
        <v>12438167.039726259</v>
      </c>
      <c r="BX130" s="146">
        <v>1251209.8645050912</v>
      </c>
      <c r="BY130" s="146">
        <v>1023561.3420130195</v>
      </c>
      <c r="BZ130" s="146">
        <v>1208288.2590552501</v>
      </c>
      <c r="CA130" s="146">
        <v>1222011.8527791686</v>
      </c>
      <c r="CB130" s="146">
        <v>1569565.9606075776</v>
      </c>
      <c r="CC130" s="146">
        <v>1219464.5568352542</v>
      </c>
      <c r="CD130" s="146">
        <v>1353033.3416791854</v>
      </c>
      <c r="CE130" s="146">
        <v>1116151.0390585882</v>
      </c>
      <c r="CF130" s="146">
        <v>1005652.1657486225</v>
      </c>
      <c r="CG130" s="146">
        <v>1502408.2707394436</v>
      </c>
      <c r="CH130" s="146">
        <v>1326860.6409614405</v>
      </c>
      <c r="CI130" s="146">
        <v>1513969.7209981657</v>
      </c>
      <c r="CJ130" s="146">
        <f>BX130+BY130+BZ130+CA130+CB130+CC130+CD130+CE130+CF130+CG130+CH130+CI130</f>
        <v>15312177.014980808</v>
      </c>
      <c r="CK130" s="146">
        <v>1274722.9051911202</v>
      </c>
      <c r="CL130" s="146">
        <v>1643766.0827073944</v>
      </c>
      <c r="CM130" s="146">
        <v>1365071.0649307296</v>
      </c>
      <c r="CN130" s="146">
        <v>1848007.8221498912</v>
      </c>
      <c r="CO130" s="146">
        <v>1405211.9846436321</v>
      </c>
      <c r="CP130" s="146">
        <v>1393198.1305291271</v>
      </c>
      <c r="CQ130" s="146">
        <v>1324912.6791854454</v>
      </c>
      <c r="CR130" s="146">
        <v>1322012.184944083</v>
      </c>
      <c r="CS130" s="146">
        <v>1406960.4406609915</v>
      </c>
      <c r="CT130" s="146">
        <v>1461705.0575863796</v>
      </c>
      <c r="CU130" s="146">
        <v>1388824.9040227009</v>
      </c>
      <c r="CV130" s="146">
        <v>1598617.6071190112</v>
      </c>
      <c r="CW130" s="146">
        <f>CK130+CL130+CM130+CN130+CO130+CP130+CQ130+CR130+CS130+CT130+CU130+CV130</f>
        <v>17433010.863670506</v>
      </c>
      <c r="CX130" s="146">
        <v>1466901.9988315809</v>
      </c>
      <c r="CY130" s="146">
        <v>1318057.544650309</v>
      </c>
      <c r="CZ130" s="146">
        <v>1765282.9243865802</v>
      </c>
      <c r="DA130" s="146">
        <v>1414369.4291437156</v>
      </c>
      <c r="DB130" s="146">
        <v>1534237.8759806373</v>
      </c>
      <c r="DC130" s="146">
        <v>1463495.9589384072</v>
      </c>
      <c r="DD130" s="146">
        <v>1492432.2650642633</v>
      </c>
      <c r="DE130" s="146">
        <v>1450476.4929477549</v>
      </c>
      <c r="DF130" s="146">
        <v>1585721.8703054583</v>
      </c>
      <c r="DG130" s="146">
        <v>1584867.8058754802</v>
      </c>
      <c r="DH130" s="146">
        <v>1611964.9140377233</v>
      </c>
      <c r="DI130" s="146">
        <v>1568066.0377649826</v>
      </c>
      <c r="DJ130" s="146">
        <f>CX130+CY130+CZ130+DA130+DB130+DC130+DD130+DE130+DF130+DG130+DH130+DI130</f>
        <v>18255875.117926892</v>
      </c>
      <c r="DK130" s="146">
        <v>1623615.0913870807</v>
      </c>
      <c r="DL130" s="146">
        <v>1532239.754298114</v>
      </c>
      <c r="DM130" s="146">
        <v>1567784.2597229178</v>
      </c>
      <c r="DN130" s="146">
        <v>1472129.6528125524</v>
      </c>
      <c r="DO130" s="146">
        <v>1889869.5543314975</v>
      </c>
      <c r="DP130" s="146">
        <v>1608236.7847604747</v>
      </c>
      <c r="DQ130" s="146">
        <v>1355751.276915373</v>
      </c>
      <c r="DR130" s="146">
        <v>1514614.823109665</v>
      </c>
      <c r="DS130" s="146">
        <v>1593355.1994658655</v>
      </c>
      <c r="DT130" s="146">
        <v>1528749.8710565844</v>
      </c>
      <c r="DU130" s="146">
        <v>1636380.2912702388</v>
      </c>
      <c r="DV130" s="146">
        <v>1626715.2103154734</v>
      </c>
      <c r="DW130" s="146">
        <f>DK130+DL130+DM130+DN130+DO130+DP130+DQ130+DR130+DS130+DT130+DU130+DV130</f>
        <v>18949441.769445837</v>
      </c>
      <c r="DX130" s="146">
        <v>1457038.27</v>
      </c>
      <c r="DY130" s="146">
        <v>1521095.94</v>
      </c>
      <c r="DZ130" s="146">
        <v>1645345.91</v>
      </c>
      <c r="EA130" s="146">
        <v>1553298.3</v>
      </c>
      <c r="EB130" s="146">
        <v>1577166.8</v>
      </c>
      <c r="EC130" s="146">
        <v>1413200.09</v>
      </c>
      <c r="ED130" s="146">
        <v>1426640.55</v>
      </c>
      <c r="EE130" s="146">
        <v>1422047.77</v>
      </c>
      <c r="EF130" s="146">
        <v>1515653.64</v>
      </c>
      <c r="EG130" s="146">
        <v>1422545.27</v>
      </c>
      <c r="EH130" s="146">
        <v>1396935.88</v>
      </c>
      <c r="EI130" s="146">
        <v>1572758.45</v>
      </c>
      <c r="EJ130" s="146">
        <f>DX130+DY130+DZ130+EA130+EB130+EC130+ED130+EE130+EF130+EG130+EH130+EI130</f>
        <v>17923726.870000001</v>
      </c>
      <c r="EK130" s="146">
        <v>965222.47</v>
      </c>
      <c r="EL130" s="146">
        <v>1504281.01</v>
      </c>
      <c r="EM130" s="146">
        <v>1477971.78</v>
      </c>
      <c r="EN130" s="146">
        <v>1460230.44</v>
      </c>
      <c r="EO130" s="146">
        <v>1331563.8600000001</v>
      </c>
      <c r="EP130" s="146">
        <v>1539906.78</v>
      </c>
      <c r="EQ130" s="146">
        <v>1264230.5900000001</v>
      </c>
      <c r="ER130" s="146">
        <v>1381248.05</v>
      </c>
      <c r="ES130" s="146">
        <v>1348090.37</v>
      </c>
      <c r="ET130" s="146">
        <v>1401379.56</v>
      </c>
      <c r="EU130" s="146">
        <v>1427021.26</v>
      </c>
      <c r="EV130" s="146">
        <v>1649576.72</v>
      </c>
      <c r="EW130" s="146">
        <f>EK130+EL130+EM130+EN130+EO130+EP130+EQ130+ER130+ES130+ET130+EU130+EV130</f>
        <v>16750722.890000002</v>
      </c>
      <c r="EX130" s="146">
        <v>1457142.48</v>
      </c>
      <c r="EY130" s="146">
        <v>1611738.08</v>
      </c>
      <c r="EZ130" s="146">
        <v>1778372.49</v>
      </c>
      <c r="FA130" s="146">
        <v>1540013.59</v>
      </c>
      <c r="FB130" s="146">
        <v>1543976.81</v>
      </c>
      <c r="FC130" s="146">
        <v>1440298.69</v>
      </c>
      <c r="FD130" s="146">
        <v>1349957.03</v>
      </c>
      <c r="FE130" s="146">
        <v>1353749.46</v>
      </c>
      <c r="FF130" s="146">
        <v>1206766</v>
      </c>
      <c r="FG130" s="146">
        <v>1433318.98</v>
      </c>
      <c r="FH130" s="146">
        <v>1368811.92</v>
      </c>
      <c r="FI130" s="146">
        <v>1439560.09</v>
      </c>
      <c r="FJ130" s="146">
        <f>EX130+EY130+EZ130+FA130+FB130+FC130+FD130+FE130+FF130+FG130+FH130+FI130</f>
        <v>17523705.620000001</v>
      </c>
      <c r="FK130" s="146">
        <v>1331551.67</v>
      </c>
      <c r="FL130" s="146">
        <v>1247988.94</v>
      </c>
      <c r="FM130" s="146">
        <v>1413679.4</v>
      </c>
      <c r="FN130" s="146">
        <v>1321582.68</v>
      </c>
      <c r="FO130" s="146">
        <v>1289529.42</v>
      </c>
      <c r="FP130" s="146">
        <v>1286966.6000000001</v>
      </c>
      <c r="FQ130" s="146">
        <v>1264061.42</v>
      </c>
      <c r="FR130" s="146">
        <v>1293056.76</v>
      </c>
      <c r="FS130" s="146">
        <v>1318685.26</v>
      </c>
      <c r="FT130" s="146">
        <v>1251410.6399999999</v>
      </c>
      <c r="FU130" s="146">
        <v>1365211.12</v>
      </c>
      <c r="FV130" s="146">
        <v>1292024.07</v>
      </c>
      <c r="FW130" s="146">
        <f>FK130+FL130+FM130+FN130+FO130+FP130+FQ130+FR130+FS130+FT130+FU130+FV130</f>
        <v>15675747.98</v>
      </c>
      <c r="FX130" s="146">
        <v>1243068.93</v>
      </c>
      <c r="FY130" s="146">
        <v>1285371.3600000001</v>
      </c>
      <c r="FZ130" s="146">
        <v>1445499.67</v>
      </c>
      <c r="GA130" s="146">
        <v>1282360.28</v>
      </c>
      <c r="GB130" s="146">
        <v>1230262.57</v>
      </c>
      <c r="GC130" s="146">
        <v>1237546.99</v>
      </c>
      <c r="GD130" s="146">
        <v>1205173.6599999999</v>
      </c>
      <c r="GE130" s="146">
        <v>1207586.2</v>
      </c>
      <c r="GF130" s="146">
        <v>1243130.29</v>
      </c>
      <c r="GG130" s="146">
        <v>1252000</v>
      </c>
      <c r="GH130" s="146">
        <v>1365211</v>
      </c>
      <c r="GI130" s="146">
        <v>941623</v>
      </c>
      <c r="GJ130" s="154">
        <f>FY130+FZ130+GA130+GB130+GC130+GD130+GE130+GF130+GH130+GG130+GI130+FX130</f>
        <v>14938833.949999999</v>
      </c>
      <c r="GK130" s="146">
        <v>2296496.61</v>
      </c>
      <c r="GL130" s="146">
        <v>1492156.51</v>
      </c>
      <c r="GM130" s="146">
        <v>1339474.1100000001</v>
      </c>
      <c r="GN130" s="146">
        <v>706514.8</v>
      </c>
      <c r="GO130" s="146">
        <v>1290004.21</v>
      </c>
      <c r="GP130" s="146">
        <v>941083.93999999948</v>
      </c>
      <c r="GQ130" s="146">
        <v>1790724.85</v>
      </c>
      <c r="GR130" s="146">
        <v>1580103.48</v>
      </c>
      <c r="GS130" s="146">
        <v>1723493.37</v>
      </c>
      <c r="GT130" s="146">
        <v>1412345.77</v>
      </c>
      <c r="GU130" s="146">
        <v>-1811979.79</v>
      </c>
      <c r="GV130" s="146">
        <v>1975334.09</v>
      </c>
      <c r="GW130" s="154">
        <f>GK130+GL130+GM130+GN130+GO130+GP130+GQ130+GR130+GS130+GT130+GU130+GV130</f>
        <v>14735751.949999999</v>
      </c>
      <c r="GX130" s="146">
        <v>1713082.96</v>
      </c>
      <c r="GY130" s="146">
        <v>1143998.0499999998</v>
      </c>
      <c r="GZ130" s="146">
        <v>1638328</v>
      </c>
      <c r="HA130" s="146">
        <v>1918376.8500000006</v>
      </c>
      <c r="HB130" s="146">
        <v>1400312.7699999996</v>
      </c>
      <c r="HC130" s="146">
        <v>1519792.4200000009</v>
      </c>
      <c r="HD130" s="146">
        <v>1404378.1600000001</v>
      </c>
      <c r="HE130" s="146">
        <v>1292225.17</v>
      </c>
      <c r="HF130" s="146">
        <v>1280303.1599999983</v>
      </c>
      <c r="HG130" s="146">
        <v>1379093.370000001</v>
      </c>
      <c r="HH130" s="146">
        <v>1549922.4100000001</v>
      </c>
      <c r="HI130" s="146">
        <v>1664629.0099999979</v>
      </c>
      <c r="HJ130" s="154">
        <f>GX130+GY130+GZ130+HA130+HB130+HC130+HD130+HE130+HF130+HG130+HH130+HI130</f>
        <v>17904442.329999998</v>
      </c>
      <c r="HK130" s="146">
        <v>1235213.33</v>
      </c>
      <c r="HL130" s="146">
        <v>1364523.17</v>
      </c>
      <c r="HM130" s="146">
        <v>1392803.27</v>
      </c>
      <c r="HN130" s="146">
        <v>1980016.02</v>
      </c>
      <c r="HO130" s="146">
        <v>1211359.6600000001</v>
      </c>
      <c r="HP130" s="146">
        <v>2091910.5300000003</v>
      </c>
      <c r="HQ130" s="146">
        <v>1732287.7899999991</v>
      </c>
      <c r="HR130" s="146">
        <v>1540920.7100000009</v>
      </c>
      <c r="HS130" s="146">
        <v>1486754.4499999993</v>
      </c>
      <c r="HT130" s="146">
        <v>1383090.3599999994</v>
      </c>
      <c r="HU130" s="146">
        <v>1467343.2400000021</v>
      </c>
      <c r="HV130" s="146">
        <v>879898.84999999776</v>
      </c>
      <c r="HW130" s="154">
        <f>HK130+HL130+HM130+HN130+HO130+HP130+HQ130+HR130+HS130+HT130+HU130+HV130</f>
        <v>17766121.379999999</v>
      </c>
      <c r="HX130" s="146">
        <v>1262385.6200000001</v>
      </c>
      <c r="HY130" s="146">
        <v>2273978.5</v>
      </c>
      <c r="HZ130" s="146">
        <v>873924.8200000003</v>
      </c>
      <c r="IA130" s="146">
        <v>1710535.7599999998</v>
      </c>
      <c r="IB130" s="146">
        <v>1649448.6799999997</v>
      </c>
      <c r="IC130" s="146">
        <v>1493652.37</v>
      </c>
      <c r="ID130" s="146">
        <v>1785895.9399999995</v>
      </c>
      <c r="IE130" s="146">
        <v>1846866.1500000004</v>
      </c>
      <c r="IF130" s="146">
        <v>1701056.2599999998</v>
      </c>
      <c r="IG130" s="146">
        <v>1736628.4000000004</v>
      </c>
      <c r="IH130" s="146">
        <v>1565662.9899999984</v>
      </c>
      <c r="II130" s="146">
        <v>1877123.5400000028</v>
      </c>
      <c r="IJ130" s="146">
        <f>HX130+HY130+HZ130+IA130+IB130+IC130+ID130+IE130+IF130+IG130+IH130+II130</f>
        <v>19777159.030000001</v>
      </c>
      <c r="IK130" s="146">
        <v>1643976.12</v>
      </c>
      <c r="IL130" s="146">
        <v>1539319.06</v>
      </c>
      <c r="IM130" s="146">
        <v>1902682.8399999994</v>
      </c>
      <c r="IN130" s="146">
        <v>1886632.6400000006</v>
      </c>
      <c r="IO130" s="146">
        <v>1610718.83</v>
      </c>
      <c r="IP130" s="146">
        <v>1608834.9900000002</v>
      </c>
      <c r="IQ130" s="146">
        <v>1757865.3099999987</v>
      </c>
      <c r="IR130" s="146">
        <v>1998192.9000000004</v>
      </c>
      <c r="IS130" s="146">
        <v>1590381.6799999997</v>
      </c>
      <c r="IT130" s="146">
        <v>1637773.410000002</v>
      </c>
      <c r="IU130" s="146">
        <v>1605853.4199999981</v>
      </c>
      <c r="IV130" s="146">
        <v>1678000.0600000024</v>
      </c>
      <c r="IW130" s="154">
        <f>IK130+IL130+IM130+IN130+IO130+IP130+IQ130+IR130+IS130+IT130+IU130+IV130</f>
        <v>20460231.260000002</v>
      </c>
      <c r="IX130" s="146">
        <v>1585152.63</v>
      </c>
      <c r="IY130" s="146">
        <v>1672894.83</v>
      </c>
      <c r="IZ130" s="146">
        <v>1680248.2000000002</v>
      </c>
      <c r="JA130" s="146">
        <v>1644194.6899999995</v>
      </c>
      <c r="JB130" s="146">
        <v>1627596.5300000003</v>
      </c>
      <c r="JC130" s="146">
        <v>1637304.63</v>
      </c>
      <c r="JD130" s="146">
        <v>1557159.5099999998</v>
      </c>
      <c r="JE130" s="146">
        <v>1480305.0600000005</v>
      </c>
      <c r="JF130" s="146">
        <v>1513252.5</v>
      </c>
      <c r="JG130" s="146">
        <v>1233601.1600000001</v>
      </c>
      <c r="JH130" s="146">
        <v>1693422.2400000002</v>
      </c>
      <c r="JI130" s="146">
        <v>1480755.7599999979</v>
      </c>
      <c r="JJ130" s="154">
        <f>IX130+IY130+IZ130+JA130+JB130+JC130+JD130+JE130+JF130+JG130+JH130+JI130</f>
        <v>18805887.739999998</v>
      </c>
      <c r="JK130" s="146">
        <v>1482545.5</v>
      </c>
      <c r="JL130" s="146">
        <v>1503667.4900000002</v>
      </c>
      <c r="JM130" s="146">
        <v>1511670.9100000001</v>
      </c>
      <c r="JN130" s="146">
        <v>1524189.3599999994</v>
      </c>
      <c r="JO130" s="146">
        <v>1520932.1100000003</v>
      </c>
      <c r="JP130" s="146">
        <v>1465591.3600000003</v>
      </c>
      <c r="JQ130" s="146">
        <v>1459185.6899999995</v>
      </c>
      <c r="JR130" s="146">
        <v>1421911.3000000007</v>
      </c>
      <c r="JS130" s="146">
        <v>1274077.9799999986</v>
      </c>
      <c r="JT130" s="146">
        <v>1656211.7400000002</v>
      </c>
      <c r="JU130" s="146">
        <v>1420535.870000001</v>
      </c>
      <c r="JV130" s="146">
        <v>1449752.08</v>
      </c>
      <c r="JW130" s="238">
        <f>JK130+JL130+JM130+JN130+JO130+JP130+JQ130+JR130+JS130+JT130+JU130+JV130</f>
        <v>17690271.390000001</v>
      </c>
      <c r="JX130" s="238">
        <v>1443475.96</v>
      </c>
      <c r="JY130" s="146">
        <v>1593034.6800000002</v>
      </c>
      <c r="JZ130" s="146">
        <v>2531594.77</v>
      </c>
      <c r="KA130" s="146">
        <v>1534316.2400000002</v>
      </c>
      <c r="KB130" s="146">
        <v>1511827.8899999987</v>
      </c>
      <c r="KC130" s="146">
        <v>1523996.4400000013</v>
      </c>
      <c r="KD130" s="146">
        <v>1480138.17</v>
      </c>
      <c r="KE130" s="146">
        <v>1465396.879999999</v>
      </c>
      <c r="KF130" s="146">
        <v>1428564.4800000004</v>
      </c>
      <c r="KG130" s="146">
        <v>1452316.2000000011</v>
      </c>
      <c r="KH130" s="146">
        <v>1514097.75</v>
      </c>
      <c r="KI130" s="146">
        <v>1549072.4600000009</v>
      </c>
      <c r="KJ130" s="238">
        <f>JX130+JY130+JZ130+KA130+KB130+KC130+KD130+KE130+KF130+KG130+KH130+KI130</f>
        <v>19027831.920000002</v>
      </c>
      <c r="KK130" s="238">
        <v>1542661.2</v>
      </c>
      <c r="KL130" s="146">
        <v>1483870.53</v>
      </c>
      <c r="KM130" s="146">
        <v>1438834.3199999998</v>
      </c>
      <c r="KN130" s="146">
        <v>1758504.8100000005</v>
      </c>
      <c r="KO130" s="146">
        <v>1621688.0899999999</v>
      </c>
      <c r="KP130" s="146">
        <v>1749180.1000000006</v>
      </c>
      <c r="KQ130" s="146">
        <v>1630173.4399999995</v>
      </c>
      <c r="KR130" s="146">
        <v>1607300.8499999996</v>
      </c>
      <c r="KS130" s="146">
        <v>1672432.6500000004</v>
      </c>
      <c r="KT130" s="146">
        <v>1628167.3499999996</v>
      </c>
      <c r="KU130" s="146">
        <v>1671894.8900000006</v>
      </c>
      <c r="KV130" s="146">
        <v>1799164.120000001</v>
      </c>
      <c r="KW130" s="238">
        <f>KK130+KL130+KM130+KN130+KO130+KP130+KQ130+KR130+KS130+KT130+KU130+KV130</f>
        <v>19603872.350000001</v>
      </c>
      <c r="KX130" s="238">
        <v>1814695.22</v>
      </c>
      <c r="KY130" s="146">
        <v>73170.620000000112</v>
      </c>
      <c r="KZ130" s="146">
        <v>77729.299999999814</v>
      </c>
      <c r="LA130" s="146">
        <v>5635.4899999999907</v>
      </c>
      <c r="LB130" s="146">
        <v>0</v>
      </c>
      <c r="LC130" s="146">
        <v>0</v>
      </c>
      <c r="LD130" s="146">
        <v>-1323.5399999998044</v>
      </c>
      <c r="LE130" s="146">
        <v>3046.5699999998324</v>
      </c>
      <c r="LF130" s="146">
        <v>30298.39000000013</v>
      </c>
      <c r="LG130" s="146">
        <v>5543.9499999999534</v>
      </c>
      <c r="LH130" s="146">
        <v>56.060000000055879</v>
      </c>
      <c r="LI130" s="146">
        <v>0</v>
      </c>
      <c r="LJ130" s="238">
        <f>KX130+KY130+KZ130+LA130+LB130+LC130+LD130+LE130+LF130+LG130+LH130+LI130</f>
        <v>2008852.06</v>
      </c>
      <c r="LK130" s="238">
        <v>0</v>
      </c>
      <c r="LL130" s="146">
        <v>0</v>
      </c>
      <c r="LM130" s="146">
        <v>4924.66</v>
      </c>
      <c r="LN130" s="146">
        <v>2804.0200000000004</v>
      </c>
      <c r="LO130" s="146">
        <v>0</v>
      </c>
      <c r="LP130" s="146">
        <v>0</v>
      </c>
      <c r="LQ130" s="146">
        <v>0</v>
      </c>
      <c r="LR130" s="146">
        <v>0</v>
      </c>
      <c r="LS130" s="146">
        <v>0</v>
      </c>
      <c r="LT130" s="146">
        <v>0</v>
      </c>
      <c r="LU130" s="146">
        <v>0</v>
      </c>
      <c r="LV130" s="146">
        <v>1.25</v>
      </c>
      <c r="LW130" s="238">
        <f>LK130+LL130+LM130+LN130+LO130+LP130+LQ130+LR130+LS130+LT130+LU130+LV130</f>
        <v>7729.93</v>
      </c>
      <c r="LX130" s="238">
        <v>2550.2199999999998</v>
      </c>
      <c r="LY130" s="146">
        <v>0</v>
      </c>
      <c r="LZ130" s="146">
        <v>0</v>
      </c>
      <c r="MA130" s="146">
        <v>0</v>
      </c>
      <c r="MB130" s="146">
        <v>0</v>
      </c>
      <c r="MC130" s="146">
        <v>0</v>
      </c>
      <c r="MD130" s="146">
        <v>0</v>
      </c>
      <c r="ME130" s="146">
        <v>0</v>
      </c>
      <c r="MF130" s="146">
        <v>0</v>
      </c>
      <c r="MG130" s="146">
        <v>0</v>
      </c>
      <c r="MH130" s="146">
        <v>0</v>
      </c>
      <c r="MI130" s="146">
        <v>0</v>
      </c>
      <c r="MJ130" s="204">
        <f>LX130+LY130+LZ130+MA130+MB130+MC130+MD130+ME130+MF130+MG130+MH130+MI130</f>
        <v>2550.2199999999998</v>
      </c>
    </row>
    <row r="131" spans="1:348" x14ac:dyDescent="0.2">
      <c r="A131" s="33"/>
      <c r="B131" s="34"/>
      <c r="C131" s="35" t="s">
        <v>68</v>
      </c>
      <c r="D131" s="35" t="s">
        <v>68</v>
      </c>
      <c r="E131" s="150"/>
      <c r="F131" s="150"/>
      <c r="G131" s="150"/>
      <c r="H131" s="150"/>
      <c r="I131" s="150"/>
      <c r="J131" s="150"/>
      <c r="K131" s="150"/>
      <c r="L131" s="150"/>
      <c r="M131" s="150"/>
      <c r="N131" s="150"/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  <c r="BM131" s="150"/>
      <c r="BN131" s="150"/>
      <c r="BO131" s="150"/>
      <c r="BP131" s="150"/>
      <c r="BQ131" s="150"/>
      <c r="BR131" s="150"/>
      <c r="BS131" s="150"/>
      <c r="BT131" s="150"/>
      <c r="BU131" s="150"/>
      <c r="BV131" s="150"/>
      <c r="BW131" s="150"/>
      <c r="BX131" s="150"/>
      <c r="BY131" s="150"/>
      <c r="BZ131" s="150"/>
      <c r="CA131" s="150"/>
      <c r="CB131" s="150"/>
      <c r="CC131" s="150"/>
      <c r="CD131" s="150"/>
      <c r="CE131" s="150"/>
      <c r="CF131" s="150"/>
      <c r="CG131" s="150"/>
      <c r="CH131" s="150"/>
      <c r="CI131" s="150"/>
      <c r="CJ131" s="150"/>
      <c r="CK131" s="150"/>
      <c r="CL131" s="150"/>
      <c r="CM131" s="150"/>
      <c r="CN131" s="150"/>
      <c r="CO131" s="150"/>
      <c r="CP131" s="150"/>
      <c r="CQ131" s="150"/>
      <c r="CR131" s="150"/>
      <c r="CS131" s="150"/>
      <c r="CT131" s="150"/>
      <c r="CU131" s="150"/>
      <c r="CV131" s="150"/>
      <c r="CW131" s="150"/>
      <c r="CX131" s="150"/>
      <c r="CY131" s="150"/>
      <c r="CZ131" s="150"/>
      <c r="DA131" s="150"/>
      <c r="DB131" s="150"/>
      <c r="DC131" s="150"/>
      <c r="DD131" s="150"/>
      <c r="DE131" s="150"/>
      <c r="DF131" s="150"/>
      <c r="DG131" s="150"/>
      <c r="DH131" s="150"/>
      <c r="DI131" s="150"/>
      <c r="DJ131" s="150"/>
      <c r="DK131" s="150"/>
      <c r="DL131" s="150"/>
      <c r="DM131" s="150"/>
      <c r="DN131" s="150"/>
      <c r="DO131" s="150"/>
      <c r="DP131" s="150"/>
      <c r="DQ131" s="150"/>
      <c r="DR131" s="150"/>
      <c r="DS131" s="150"/>
      <c r="DT131" s="150"/>
      <c r="DU131" s="150"/>
      <c r="DV131" s="150"/>
      <c r="DW131" s="150"/>
      <c r="DX131" s="150"/>
      <c r="DY131" s="150"/>
      <c r="DZ131" s="150"/>
      <c r="EA131" s="150"/>
      <c r="EB131" s="150"/>
      <c r="EC131" s="150"/>
      <c r="ED131" s="150"/>
      <c r="EE131" s="150"/>
      <c r="EF131" s="150"/>
      <c r="EG131" s="150"/>
      <c r="EH131" s="150"/>
      <c r="EI131" s="150"/>
      <c r="EJ131" s="150"/>
      <c r="EK131" s="150"/>
      <c r="EL131" s="150"/>
      <c r="EM131" s="150"/>
      <c r="EN131" s="150"/>
      <c r="EO131" s="150"/>
      <c r="EP131" s="150"/>
      <c r="EQ131" s="150"/>
      <c r="ER131" s="150"/>
      <c r="ES131" s="150"/>
      <c r="ET131" s="150"/>
      <c r="EU131" s="150"/>
      <c r="EV131" s="150"/>
      <c r="EW131" s="150"/>
      <c r="EX131" s="150"/>
      <c r="EY131" s="150"/>
      <c r="EZ131" s="150"/>
      <c r="FA131" s="150"/>
      <c r="FB131" s="150"/>
      <c r="FC131" s="150"/>
      <c r="FD131" s="150"/>
      <c r="FE131" s="150"/>
      <c r="FF131" s="150"/>
      <c r="FG131" s="150"/>
      <c r="FH131" s="150"/>
      <c r="FI131" s="150"/>
      <c r="FJ131" s="150"/>
      <c r="FK131" s="150"/>
      <c r="FL131" s="150"/>
      <c r="FM131" s="150"/>
      <c r="FN131" s="150"/>
      <c r="FO131" s="150"/>
      <c r="FP131" s="150"/>
      <c r="FQ131" s="150"/>
      <c r="FR131" s="150"/>
      <c r="FS131" s="150"/>
      <c r="FT131" s="150"/>
      <c r="FU131" s="150"/>
      <c r="FV131" s="150"/>
      <c r="FW131" s="150"/>
      <c r="FX131" s="150"/>
      <c r="FY131" s="150"/>
      <c r="FZ131" s="150"/>
      <c r="GA131" s="150"/>
      <c r="GB131" s="150"/>
      <c r="GC131" s="150"/>
      <c r="GD131" s="150"/>
      <c r="GE131" s="150"/>
      <c r="GF131" s="150"/>
      <c r="GG131" s="150"/>
      <c r="GH131" s="150"/>
      <c r="GI131" s="150"/>
      <c r="GJ131" s="150"/>
      <c r="GK131" s="150"/>
      <c r="GL131" s="150"/>
      <c r="GM131" s="150"/>
      <c r="GN131" s="150"/>
      <c r="GO131" s="150"/>
      <c r="GP131" s="150"/>
      <c r="GQ131" s="150"/>
      <c r="GR131" s="150"/>
      <c r="GS131" s="150"/>
      <c r="GT131" s="150"/>
      <c r="GU131" s="150"/>
      <c r="GV131" s="150"/>
      <c r="GW131" s="150"/>
      <c r="GX131" s="150"/>
      <c r="GY131" s="150"/>
      <c r="GZ131" s="150"/>
      <c r="HA131" s="150"/>
      <c r="HB131" s="150"/>
      <c r="HC131" s="150"/>
      <c r="HD131" s="150"/>
      <c r="HE131" s="150"/>
      <c r="HF131" s="150"/>
      <c r="HG131" s="150"/>
      <c r="HH131" s="150"/>
      <c r="HI131" s="150"/>
      <c r="HJ131" s="150"/>
      <c r="HK131" s="150"/>
      <c r="HL131" s="150"/>
      <c r="HM131" s="150"/>
      <c r="HN131" s="150"/>
      <c r="HO131" s="150"/>
      <c r="HP131" s="150"/>
      <c r="HQ131" s="150"/>
      <c r="HR131" s="150"/>
      <c r="HS131" s="150"/>
      <c r="HT131" s="150"/>
      <c r="HU131" s="150"/>
      <c r="HV131" s="150"/>
      <c r="HW131" s="150"/>
      <c r="HX131" s="150"/>
      <c r="HY131" s="150"/>
      <c r="HZ131" s="150"/>
      <c r="IA131" s="150"/>
      <c r="IB131" s="150"/>
      <c r="IC131" s="150"/>
      <c r="ID131" s="150"/>
      <c r="IE131" s="150"/>
      <c r="IF131" s="150"/>
      <c r="IG131" s="150"/>
      <c r="IH131" s="150"/>
      <c r="II131" s="150"/>
      <c r="IJ131" s="150"/>
      <c r="IK131" s="150"/>
      <c r="IL131" s="150"/>
      <c r="IM131" s="150"/>
      <c r="IN131" s="150"/>
      <c r="IO131" s="150"/>
      <c r="IP131" s="150"/>
      <c r="IQ131" s="150"/>
      <c r="IR131" s="150"/>
      <c r="IS131" s="150"/>
      <c r="IT131" s="150"/>
      <c r="IU131" s="150"/>
      <c r="IV131" s="150"/>
      <c r="IW131" s="150"/>
      <c r="IX131" s="150"/>
      <c r="IY131" s="150"/>
      <c r="IZ131" s="150"/>
      <c r="JA131" s="150"/>
      <c r="JB131" s="150"/>
      <c r="JC131" s="150"/>
      <c r="JD131" s="150"/>
      <c r="JE131" s="150"/>
      <c r="JF131" s="150"/>
      <c r="JG131" s="150"/>
      <c r="JH131" s="150"/>
      <c r="JI131" s="150"/>
      <c r="JJ131" s="150"/>
      <c r="JK131" s="150"/>
      <c r="JL131" s="150"/>
      <c r="JM131" s="150"/>
      <c r="JN131" s="150"/>
      <c r="JO131" s="150"/>
      <c r="JP131" s="150"/>
      <c r="JQ131" s="150"/>
      <c r="JR131" s="150"/>
      <c r="JS131" s="150"/>
      <c r="JT131" s="150"/>
      <c r="JU131" s="150"/>
      <c r="JV131" s="150"/>
      <c r="JW131" s="234"/>
      <c r="JX131" s="234"/>
      <c r="JY131" s="150"/>
      <c r="JZ131" s="150"/>
      <c r="KA131" s="150"/>
      <c r="KB131" s="150"/>
      <c r="KC131" s="150"/>
      <c r="KD131" s="150"/>
      <c r="KE131" s="150"/>
      <c r="KF131" s="150"/>
      <c r="KG131" s="150"/>
      <c r="KH131" s="150"/>
      <c r="KI131" s="150"/>
      <c r="KJ131" s="234"/>
      <c r="KK131" s="234"/>
      <c r="KL131" s="150"/>
      <c r="KM131" s="150"/>
      <c r="KN131" s="150"/>
      <c r="KO131" s="150"/>
      <c r="KP131" s="150"/>
      <c r="KQ131" s="150"/>
      <c r="KR131" s="150"/>
      <c r="KS131" s="150"/>
      <c r="KT131" s="150"/>
      <c r="KU131" s="150"/>
      <c r="KV131" s="150"/>
      <c r="KW131" s="234"/>
      <c r="KX131" s="234"/>
      <c r="KY131" s="150"/>
      <c r="KZ131" s="150"/>
      <c r="LA131" s="150"/>
      <c r="LB131" s="150"/>
      <c r="LC131" s="150"/>
      <c r="LD131" s="150"/>
      <c r="LE131" s="150"/>
      <c r="LF131" s="150"/>
      <c r="LG131" s="150"/>
      <c r="LH131" s="150"/>
      <c r="LI131" s="150"/>
      <c r="LJ131" s="234"/>
      <c r="LK131" s="234"/>
      <c r="LL131" s="150"/>
      <c r="LM131" s="150"/>
      <c r="LN131" s="150"/>
      <c r="LO131" s="150"/>
      <c r="LP131" s="150"/>
      <c r="LQ131" s="150"/>
      <c r="LR131" s="150"/>
      <c r="LS131" s="150"/>
      <c r="LT131" s="150"/>
      <c r="LU131" s="150"/>
      <c r="LV131" s="150"/>
      <c r="LW131" s="234"/>
      <c r="LX131" s="234"/>
      <c r="LY131" s="150"/>
      <c r="LZ131" s="150"/>
      <c r="MA131" s="150"/>
      <c r="MB131" s="150"/>
      <c r="MC131" s="150"/>
      <c r="MD131" s="150"/>
      <c r="ME131" s="150"/>
      <c r="MF131" s="150"/>
      <c r="MG131" s="150"/>
      <c r="MH131" s="150"/>
      <c r="MI131" s="150"/>
      <c r="MJ131" s="200"/>
    </row>
    <row r="132" spans="1:348" ht="15.75" x14ac:dyDescent="0.25">
      <c r="A132" s="75">
        <v>7402</v>
      </c>
      <c r="B132" s="76"/>
      <c r="C132" s="77" t="s">
        <v>160</v>
      </c>
      <c r="D132" s="77" t="s">
        <v>288</v>
      </c>
      <c r="E132" s="154">
        <f t="shared" ref="E132:V132" si="682">E133</f>
        <v>51539288.09881489</v>
      </c>
      <c r="F132" s="154">
        <f t="shared" si="682"/>
        <v>64280174.428309135</v>
      </c>
      <c r="G132" s="154">
        <f t="shared" si="682"/>
        <v>80953146.38624604</v>
      </c>
      <c r="H132" s="154">
        <v>95136713.403438494</v>
      </c>
      <c r="I132" s="154">
        <f t="shared" si="682"/>
        <v>117559906.52645636</v>
      </c>
      <c r="J132" s="154">
        <f t="shared" si="682"/>
        <v>132002286.76347856</v>
      </c>
      <c r="K132" s="154">
        <f t="shared" si="682"/>
        <v>11549912.36855283</v>
      </c>
      <c r="L132" s="154">
        <f t="shared" si="682"/>
        <v>11699236.354531799</v>
      </c>
      <c r="M132" s="154">
        <f t="shared" si="682"/>
        <v>12313812.385244533</v>
      </c>
      <c r="N132" s="154">
        <f t="shared" si="682"/>
        <v>12328271.57402771</v>
      </c>
      <c r="O132" s="154">
        <f t="shared" si="682"/>
        <v>12309843.932565516</v>
      </c>
      <c r="P132" s="154">
        <f t="shared" si="682"/>
        <v>12322909.364046071</v>
      </c>
      <c r="Q132" s="154">
        <f t="shared" si="682"/>
        <v>12327649.808045402</v>
      </c>
      <c r="R132" s="154">
        <f t="shared" si="682"/>
        <v>12376498.080454016</v>
      </c>
      <c r="S132" s="154">
        <f t="shared" si="682"/>
        <v>12382260.891337005</v>
      </c>
      <c r="T132" s="154">
        <f t="shared" si="682"/>
        <v>12391716.741779337</v>
      </c>
      <c r="U132" s="154">
        <f t="shared" si="682"/>
        <v>12470718.5778668</v>
      </c>
      <c r="V132" s="154">
        <f t="shared" si="682"/>
        <v>12702875.146052413</v>
      </c>
      <c r="W132" s="154">
        <f>K132+L132+M132+N132+O132+P132+Q132+R132+S132+T132+U132+V132</f>
        <v>147175705.22450346</v>
      </c>
      <c r="X132" s="154">
        <f t="shared" ref="X132:AI132" si="683">X133</f>
        <v>12496407.110665999</v>
      </c>
      <c r="Y132" s="154">
        <f t="shared" si="683"/>
        <v>13020096.811884494</v>
      </c>
      <c r="Z132" s="154">
        <f t="shared" si="683"/>
        <v>13702608.078784844</v>
      </c>
      <c r="AA132" s="154">
        <f t="shared" si="683"/>
        <v>13677574.6953764</v>
      </c>
      <c r="AB132" s="154">
        <f t="shared" si="683"/>
        <v>13688495.242864298</v>
      </c>
      <c r="AC132" s="154">
        <f t="shared" si="683"/>
        <v>13831121.682523787</v>
      </c>
      <c r="AD132" s="154">
        <f t="shared" si="683"/>
        <v>13803004.506760141</v>
      </c>
      <c r="AE132" s="154">
        <f t="shared" si="683"/>
        <v>13828901.685862128</v>
      </c>
      <c r="AF132" s="154">
        <f t="shared" si="683"/>
        <v>14111713.403438492</v>
      </c>
      <c r="AG132" s="154">
        <f t="shared" si="683"/>
        <v>14157511.266900351</v>
      </c>
      <c r="AH132" s="154">
        <f t="shared" si="683"/>
        <v>14175137.706559841</v>
      </c>
      <c r="AI132" s="154">
        <f t="shared" si="683"/>
        <v>14454661.158404274</v>
      </c>
      <c r="AJ132" s="154">
        <f>X132+Y132+Z132+AA132+AB132+AC132+AD132+AE132+AF132+AG132+AH132+AI132</f>
        <v>164947233.35002503</v>
      </c>
      <c r="AK132" s="154">
        <f t="shared" ref="AK132:AV132" si="684">AK133</f>
        <v>14438086.296110835</v>
      </c>
      <c r="AL132" s="154">
        <f t="shared" si="684"/>
        <v>15185987.314304791</v>
      </c>
      <c r="AM132" s="154">
        <f t="shared" si="684"/>
        <v>13367134.034384912</v>
      </c>
      <c r="AN132" s="154">
        <f t="shared" si="684"/>
        <v>13284372.391921215</v>
      </c>
      <c r="AO132" s="154">
        <f t="shared" si="684"/>
        <v>13308442.935236191</v>
      </c>
      <c r="AP132" s="154">
        <f t="shared" si="684"/>
        <v>20759418.294107828</v>
      </c>
      <c r="AQ132" s="154">
        <f t="shared" si="684"/>
        <v>15332882.657319313</v>
      </c>
      <c r="AR132" s="154">
        <f t="shared" si="684"/>
        <v>15752058.481221838</v>
      </c>
      <c r="AS132" s="154">
        <f t="shared" si="684"/>
        <v>15780433.063011182</v>
      </c>
      <c r="AT132" s="154">
        <f t="shared" si="684"/>
        <v>15876358.741320321</v>
      </c>
      <c r="AU132" s="154">
        <f t="shared" si="684"/>
        <v>15880858.878192278</v>
      </c>
      <c r="AV132" s="154">
        <f t="shared" si="684"/>
        <v>15950416.587381074</v>
      </c>
      <c r="AW132" s="154">
        <f>AK132+AL132+AM132+AN132+AO132+AP132+AQ132+AR132+AS132+AT132+AU132+AV132</f>
        <v>184916449.67451173</v>
      </c>
      <c r="AX132" s="154">
        <f t="shared" ref="AX132:BC132" si="685">SUM(AX133:AX135)</f>
        <v>15654922.701093309</v>
      </c>
      <c r="AY132" s="154">
        <f t="shared" si="685"/>
        <v>15982620.383241531</v>
      </c>
      <c r="AZ132" s="154">
        <f t="shared" si="685"/>
        <v>16820815.577491239</v>
      </c>
      <c r="BA132" s="154">
        <f t="shared" si="685"/>
        <v>16838175.64208813</v>
      </c>
      <c r="BB132" s="154">
        <f t="shared" si="685"/>
        <v>16871816.962443661</v>
      </c>
      <c r="BC132" s="154">
        <f t="shared" si="685"/>
        <v>16900332.557252545</v>
      </c>
      <c r="BD132" s="154">
        <f t="shared" ref="BD132:BI132" si="686">SUM(BD133:BD135)</f>
        <v>17103487.68590387</v>
      </c>
      <c r="BE132" s="154">
        <f t="shared" si="686"/>
        <v>17166121.701051574</v>
      </c>
      <c r="BF132" s="154">
        <f t="shared" si="686"/>
        <v>17172682.196920354</v>
      </c>
      <c r="BG132" s="154">
        <f t="shared" si="686"/>
        <v>18364125.354698714</v>
      </c>
      <c r="BH132" s="154">
        <f t="shared" si="686"/>
        <v>18512989.823526982</v>
      </c>
      <c r="BI132" s="154">
        <f t="shared" si="686"/>
        <v>18463473.669086959</v>
      </c>
      <c r="BJ132" s="154">
        <f>AX132+AY132+AZ132+BA132+BB132+BC132+BD132+BE132+BF132+BG132+BH132+BI132</f>
        <v>205851564.25479886</v>
      </c>
      <c r="BK132" s="154">
        <f>SUM(BK133:BK135)</f>
        <v>18473993.198130529</v>
      </c>
      <c r="BL132" s="154">
        <f t="shared" ref="BL132:BU132" si="687">SUM(BL133:BL135)</f>
        <v>19180381.650851276</v>
      </c>
      <c r="BM132" s="154">
        <f t="shared" si="687"/>
        <v>19944796.887748294</v>
      </c>
      <c r="BN132" s="154">
        <f t="shared" si="687"/>
        <v>20063970.93949258</v>
      </c>
      <c r="BO132" s="154">
        <f t="shared" si="687"/>
        <v>20050974.582916036</v>
      </c>
      <c r="BP132" s="154">
        <f t="shared" si="687"/>
        <v>20057291.826030716</v>
      </c>
      <c r="BQ132" s="154">
        <f t="shared" si="687"/>
        <v>20102045.6102487</v>
      </c>
      <c r="BR132" s="154">
        <f t="shared" si="687"/>
        <v>20092646.786054082</v>
      </c>
      <c r="BS132" s="154">
        <f t="shared" si="687"/>
        <v>20155655.291228503</v>
      </c>
      <c r="BT132" s="154">
        <f t="shared" si="687"/>
        <v>20163208.120847981</v>
      </c>
      <c r="BU132" s="154">
        <f t="shared" si="687"/>
        <v>20195139.481722552</v>
      </c>
      <c r="BV132" s="154">
        <f>SUM(BV133:BV135)</f>
        <v>20257088.727633126</v>
      </c>
      <c r="BW132" s="154">
        <f>BK132+BL132+BM132+BN132+BO132+BP132+BQ132+BR132+BS132+BT132+BU132+BV132</f>
        <v>238737193.10290435</v>
      </c>
      <c r="BX132" s="154">
        <f t="shared" ref="BX132:CI132" si="688">SUM(BX133:BX135)</f>
        <v>20250092.007970288</v>
      </c>
      <c r="BY132" s="154">
        <f t="shared" si="688"/>
        <v>20382274.450592559</v>
      </c>
      <c r="BZ132" s="154">
        <f t="shared" si="688"/>
        <v>20370900.256593227</v>
      </c>
      <c r="CA132" s="154">
        <f t="shared" si="688"/>
        <v>21427477.147679865</v>
      </c>
      <c r="CB132" s="154">
        <f t="shared" si="688"/>
        <v>21434173.081497248</v>
      </c>
      <c r="CC132" s="154">
        <f t="shared" si="688"/>
        <v>21452122.295067597</v>
      </c>
      <c r="CD132" s="154">
        <f t="shared" si="688"/>
        <v>21407336.275663503</v>
      </c>
      <c r="CE132" s="154">
        <f t="shared" si="688"/>
        <v>21452268.262351863</v>
      </c>
      <c r="CF132" s="154">
        <f t="shared" si="688"/>
        <v>21494119.996786833</v>
      </c>
      <c r="CG132" s="154">
        <f t="shared" si="688"/>
        <v>21869918.874353193</v>
      </c>
      <c r="CH132" s="154">
        <f t="shared" si="688"/>
        <v>21829410.151769344</v>
      </c>
      <c r="CI132" s="154">
        <f t="shared" si="688"/>
        <v>21871376.46523951</v>
      </c>
      <c r="CJ132" s="154">
        <f>BX132+BY132+BZ132+CA132+CB132+CC132+CD132+CE132+CF132+CG132+CH132+CI132</f>
        <v>255241469.26556504</v>
      </c>
      <c r="CK132" s="154">
        <f t="shared" ref="CK132:CV132" si="689">SUM(CK133:CK135)</f>
        <v>21922726.626356207</v>
      </c>
      <c r="CL132" s="154">
        <f t="shared" si="689"/>
        <v>22018577.587464537</v>
      </c>
      <c r="CM132" s="154">
        <f t="shared" si="689"/>
        <v>22796258.782674007</v>
      </c>
      <c r="CN132" s="154">
        <f t="shared" si="689"/>
        <v>22581662.489192132</v>
      </c>
      <c r="CO132" s="154">
        <f t="shared" si="689"/>
        <v>22614984.977466203</v>
      </c>
      <c r="CP132" s="154">
        <f t="shared" si="689"/>
        <v>22571119.178768151</v>
      </c>
      <c r="CQ132" s="154">
        <f t="shared" si="689"/>
        <v>22609325.674386576</v>
      </c>
      <c r="CR132" s="154">
        <f t="shared" si="689"/>
        <v>22675287.931897849</v>
      </c>
      <c r="CS132" s="154">
        <f t="shared" si="689"/>
        <v>22721824.403271571</v>
      </c>
      <c r="CT132" s="154">
        <f t="shared" si="689"/>
        <v>22722521.281922888</v>
      </c>
      <c r="CU132" s="154">
        <f t="shared" si="689"/>
        <v>22793360.8746453</v>
      </c>
      <c r="CV132" s="154">
        <f t="shared" si="689"/>
        <v>22811175.970998164</v>
      </c>
      <c r="CW132" s="154">
        <f>CK132+CL132+CM132+CN132+CO132+CP132+CQ132+CR132+CS132+CT132+CU132+CV132</f>
        <v>270838825.77904361</v>
      </c>
      <c r="CX132" s="154">
        <f t="shared" ref="CX132:DI132" si="690">SUM(CX133:CX135)</f>
        <v>45543768.000500754</v>
      </c>
      <c r="CY132" s="154">
        <f t="shared" si="690"/>
        <v>23111820.292104829</v>
      </c>
      <c r="CZ132" s="154">
        <f t="shared" si="690"/>
        <v>23674354.654481724</v>
      </c>
      <c r="DA132" s="154">
        <f t="shared" si="690"/>
        <v>23617873.303246535</v>
      </c>
      <c r="DB132" s="154">
        <f t="shared" si="690"/>
        <v>23601624.164705399</v>
      </c>
      <c r="DC132" s="154">
        <f t="shared" si="690"/>
        <v>23668741.397387739</v>
      </c>
      <c r="DD132" s="154">
        <f t="shared" si="690"/>
        <v>23655688.225171085</v>
      </c>
      <c r="DE132" s="154">
        <f t="shared" si="690"/>
        <v>23682231.685736947</v>
      </c>
      <c r="DF132" s="154">
        <f t="shared" si="690"/>
        <v>23692609.735353053</v>
      </c>
      <c r="DG132" s="154">
        <f t="shared" si="690"/>
        <v>23750837.898597885</v>
      </c>
      <c r="DH132" s="154">
        <f t="shared" si="690"/>
        <v>24611195.14054415</v>
      </c>
      <c r="DI132" s="154">
        <f t="shared" si="690"/>
        <v>24225282.389417455</v>
      </c>
      <c r="DJ132" s="154">
        <f>CX132+CY132+CZ132+DA132+DB132+DC132+DD132+DE132+DF132+DG132+DH132+DI132</f>
        <v>306836026.88724762</v>
      </c>
      <c r="DK132" s="154">
        <f t="shared" ref="DK132:DV132" si="691">SUM(DK133:DK135)</f>
        <v>24189619.748122189</v>
      </c>
      <c r="DL132" s="154">
        <f t="shared" si="691"/>
        <v>24956642.675596729</v>
      </c>
      <c r="DM132" s="154">
        <f t="shared" si="691"/>
        <v>24564543.459230516</v>
      </c>
      <c r="DN132" s="154">
        <f t="shared" si="691"/>
        <v>24525999.729552671</v>
      </c>
      <c r="DO132" s="154">
        <f t="shared" si="691"/>
        <v>24478700.840385571</v>
      </c>
      <c r="DP132" s="154">
        <f t="shared" si="691"/>
        <v>24538398.998080455</v>
      </c>
      <c r="DQ132" s="154">
        <f t="shared" si="691"/>
        <v>24442433.612919398</v>
      </c>
      <c r="DR132" s="154">
        <f t="shared" si="691"/>
        <v>24524865.307043869</v>
      </c>
      <c r="DS132" s="154">
        <f t="shared" si="691"/>
        <v>24601414.348355871</v>
      </c>
      <c r="DT132" s="154">
        <f t="shared" si="691"/>
        <v>24641043.450008348</v>
      </c>
      <c r="DU132" s="154">
        <f t="shared" si="691"/>
        <v>27310253.154398281</v>
      </c>
      <c r="DV132" s="154">
        <f t="shared" si="691"/>
        <v>24982870.508387581</v>
      </c>
      <c r="DW132" s="154">
        <f>DK132+DL132+DM132+DN132+DO132+DP132+DQ132+DR132+DS132+DT132+DU132+DV132</f>
        <v>297756785.83208144</v>
      </c>
      <c r="DX132" s="154">
        <f t="shared" ref="DX132:EI132" si="692">SUM(DX133:DX135)</f>
        <v>24983792.52</v>
      </c>
      <c r="DY132" s="154">
        <f t="shared" si="692"/>
        <v>26527369.959999993</v>
      </c>
      <c r="DZ132" s="154">
        <f t="shared" si="692"/>
        <v>25818716.870000001</v>
      </c>
      <c r="EA132" s="154">
        <f t="shared" si="692"/>
        <v>25723296.229999997</v>
      </c>
      <c r="EB132" s="154">
        <f t="shared" si="692"/>
        <v>25720147.080000009</v>
      </c>
      <c r="EC132" s="154">
        <f t="shared" si="692"/>
        <v>25710138.859999985</v>
      </c>
      <c r="ED132" s="154">
        <f t="shared" si="692"/>
        <v>25713304.470000017</v>
      </c>
      <c r="EE132" s="154">
        <f t="shared" si="692"/>
        <v>25758366.489999998</v>
      </c>
      <c r="EF132" s="154">
        <f t="shared" si="692"/>
        <v>25747365.479999986</v>
      </c>
      <c r="EG132" s="154">
        <f t="shared" si="692"/>
        <v>25838081.100000009</v>
      </c>
      <c r="EH132" s="154">
        <f t="shared" si="692"/>
        <v>31180283.170000024</v>
      </c>
      <c r="EI132" s="154">
        <f t="shared" si="692"/>
        <v>26327757.329999946</v>
      </c>
      <c r="EJ132" s="154">
        <f>DX132+DY132+DZ132+EA132+EB132+EC132+ED132+EE132+EF132+EG132+EH132+EI132</f>
        <v>315048619.55999994</v>
      </c>
      <c r="EK132" s="154">
        <f t="shared" ref="EK132:EV132" si="693">SUM(EK133:EK135)</f>
        <v>26516197.260000002</v>
      </c>
      <c r="EL132" s="154">
        <f t="shared" si="693"/>
        <v>28255280.959999997</v>
      </c>
      <c r="EM132" s="154">
        <f t="shared" si="693"/>
        <v>27450500.400000006</v>
      </c>
      <c r="EN132" s="154">
        <f t="shared" si="693"/>
        <v>26958717.499999993</v>
      </c>
      <c r="EO132" s="154">
        <f t="shared" si="693"/>
        <v>26926845.040000003</v>
      </c>
      <c r="EP132" s="154">
        <f t="shared" si="693"/>
        <v>26951710.999999996</v>
      </c>
      <c r="EQ132" s="154">
        <f t="shared" si="693"/>
        <v>27009195.000000011</v>
      </c>
      <c r="ER132" s="154">
        <f t="shared" si="693"/>
        <v>27129004.479999993</v>
      </c>
      <c r="ES132" s="154">
        <f t="shared" si="693"/>
        <v>27123249.819999997</v>
      </c>
      <c r="ET132" s="154">
        <f t="shared" si="693"/>
        <v>27149868.88000001</v>
      </c>
      <c r="EU132" s="154">
        <f t="shared" si="693"/>
        <v>40195009.809999995</v>
      </c>
      <c r="EV132" s="154">
        <f t="shared" si="693"/>
        <v>28460316.850000024</v>
      </c>
      <c r="EW132" s="154">
        <f>EK132+EL132+EM132+EN132+EO132+EP132+EQ132+ER132+ES132+ET132+EU132+EV132</f>
        <v>340125897</v>
      </c>
      <c r="EX132" s="154">
        <f t="shared" ref="EX132:FI132" si="694">SUM(EX133:EX135)</f>
        <v>28530626.449999999</v>
      </c>
      <c r="EY132" s="154">
        <f t="shared" si="694"/>
        <v>30159845.669999998</v>
      </c>
      <c r="EZ132" s="154">
        <f t="shared" si="694"/>
        <v>29350308.610000007</v>
      </c>
      <c r="FA132" s="154">
        <f t="shared" si="694"/>
        <v>29481701.989999995</v>
      </c>
      <c r="FB132" s="154">
        <f t="shared" si="694"/>
        <v>29490697.480000004</v>
      </c>
      <c r="FC132" s="154">
        <f t="shared" si="694"/>
        <v>29449257.609999996</v>
      </c>
      <c r="FD132" s="154">
        <f t="shared" si="694"/>
        <v>29493257.329999991</v>
      </c>
      <c r="FE132" s="154">
        <f t="shared" si="694"/>
        <v>29638813.010000017</v>
      </c>
      <c r="FF132" s="154">
        <f t="shared" si="694"/>
        <v>29724981.879999995</v>
      </c>
      <c r="FG132" s="154">
        <f t="shared" si="694"/>
        <v>29784153.030000024</v>
      </c>
      <c r="FH132" s="154">
        <f t="shared" si="694"/>
        <v>29859033.609999962</v>
      </c>
      <c r="FI132" s="154">
        <f t="shared" si="694"/>
        <v>29923418.270000011</v>
      </c>
      <c r="FJ132" s="154">
        <f>EX132+EY132+EZ132+FA132+FB132+FC132+FD132+FE132+FF132+FG132+FH132+FI132</f>
        <v>354886094.93999994</v>
      </c>
      <c r="FK132" s="154">
        <f t="shared" ref="FK132:FV132" si="695">SUM(FK133:FK135)</f>
        <v>30013621.73</v>
      </c>
      <c r="FL132" s="154">
        <f t="shared" si="695"/>
        <v>30764051.630000003</v>
      </c>
      <c r="FM132" s="154">
        <f t="shared" si="695"/>
        <v>30424899.129999992</v>
      </c>
      <c r="FN132" s="154">
        <f t="shared" si="695"/>
        <v>30451010.090000007</v>
      </c>
      <c r="FO132" s="154">
        <f t="shared" si="695"/>
        <v>30407942.299999993</v>
      </c>
      <c r="FP132" s="154">
        <f t="shared" si="695"/>
        <v>30471619.300000008</v>
      </c>
      <c r="FQ132" s="154">
        <f t="shared" si="695"/>
        <v>30561291.750000004</v>
      </c>
      <c r="FR132" s="154">
        <f t="shared" si="695"/>
        <v>30587466.359999999</v>
      </c>
      <c r="FS132" s="154">
        <f t="shared" si="695"/>
        <v>30604716.269999981</v>
      </c>
      <c r="FT132" s="154">
        <f t="shared" si="695"/>
        <v>30680794.230000038</v>
      </c>
      <c r="FU132" s="154">
        <f t="shared" si="695"/>
        <v>31459429.179999985</v>
      </c>
      <c r="FV132" s="154">
        <f t="shared" si="695"/>
        <v>30955966.119999964</v>
      </c>
      <c r="FW132" s="154">
        <f>FK132+FL132+FM132+FN132+FO132+FP132+FQ132+FR132+FS132+FT132+FU132+FV132</f>
        <v>367382808.08999997</v>
      </c>
      <c r="FX132" s="154">
        <f t="shared" ref="FX132:GF132" si="696">SUM(FX133:FX135)</f>
        <v>31137960.549999997</v>
      </c>
      <c r="FY132" s="154">
        <f t="shared" si="696"/>
        <v>31707430.850000001</v>
      </c>
      <c r="FZ132" s="154">
        <f t="shared" si="696"/>
        <v>31517172.859999992</v>
      </c>
      <c r="GA132" s="154">
        <f t="shared" si="696"/>
        <v>31361432.220000014</v>
      </c>
      <c r="GB132" s="154">
        <f t="shared" si="696"/>
        <v>31361240.750000004</v>
      </c>
      <c r="GC132" s="154">
        <f t="shared" si="696"/>
        <v>31434359.279999994</v>
      </c>
      <c r="GD132" s="154">
        <f t="shared" si="696"/>
        <v>31375378.609999985</v>
      </c>
      <c r="GE132" s="154">
        <f t="shared" si="696"/>
        <v>31504764.720000017</v>
      </c>
      <c r="GF132" s="154">
        <f t="shared" si="696"/>
        <v>31632135.009999968</v>
      </c>
      <c r="GG132" s="154">
        <f>SUM(GG133:GG135)</f>
        <v>32065994.880000025</v>
      </c>
      <c r="GH132" s="154">
        <v>32363300.19000002</v>
      </c>
      <c r="GI132" s="154">
        <v>30121346.639999971</v>
      </c>
      <c r="GJ132" s="154">
        <f>FY132+FZ132+GA132+GB132+GC132+GD132+GE132+GF132+GH132+GG132+GI132+FX132</f>
        <v>377582516.56</v>
      </c>
      <c r="GK132" s="154">
        <f t="shared" ref="GK132:GT132" si="697">SUM(GK133:GK135)</f>
        <v>30343310.500000004</v>
      </c>
      <c r="GL132" s="154">
        <f t="shared" si="697"/>
        <v>30999912.969999995</v>
      </c>
      <c r="GM132" s="154">
        <f t="shared" si="697"/>
        <v>29241041.49000001</v>
      </c>
      <c r="GN132" s="154">
        <f t="shared" si="697"/>
        <v>30611167.689999998</v>
      </c>
      <c r="GO132" s="154">
        <f t="shared" si="697"/>
        <v>30457649.080000006</v>
      </c>
      <c r="GP132" s="154">
        <f t="shared" si="697"/>
        <v>32030601.570000004</v>
      </c>
      <c r="GQ132" s="154">
        <f t="shared" si="697"/>
        <v>33279866.439999975</v>
      </c>
      <c r="GR132" s="154">
        <f t="shared" si="697"/>
        <v>33448709.969999995</v>
      </c>
      <c r="GS132" s="154">
        <f t="shared" si="697"/>
        <v>26363376.200000025</v>
      </c>
      <c r="GT132" s="154">
        <f t="shared" si="697"/>
        <v>27342135.850000005</v>
      </c>
      <c r="GU132" s="154">
        <f>SUM(GU133:GU135)</f>
        <v>32897548.469999988</v>
      </c>
      <c r="GV132" s="154">
        <f>SUM(GV133:GV135)</f>
        <v>31068358.550000004</v>
      </c>
      <c r="GW132" s="154">
        <f>GK132+GL132+GM132+GN132+GO132+GP132+GQ132+GR132+GS132+GT132+GU132+GV132</f>
        <v>368083678.78000003</v>
      </c>
      <c r="GX132" s="154">
        <f t="shared" ref="GX132:HG132" si="698">SUM(GX133:GX135)</f>
        <v>30970482.899999999</v>
      </c>
      <c r="GY132" s="154">
        <f t="shared" si="698"/>
        <v>29001590.43</v>
      </c>
      <c r="GZ132" s="154">
        <f t="shared" si="698"/>
        <v>32045883.390000001</v>
      </c>
      <c r="HA132" s="154">
        <f t="shared" si="698"/>
        <v>28556620.439999998</v>
      </c>
      <c r="HB132" s="154">
        <f t="shared" si="698"/>
        <v>31455327.400000013</v>
      </c>
      <c r="HC132" s="154">
        <f t="shared" si="698"/>
        <v>33301732.5</v>
      </c>
      <c r="HD132" s="154">
        <f t="shared" si="698"/>
        <v>30176628.009999998</v>
      </c>
      <c r="HE132" s="154">
        <f t="shared" si="698"/>
        <v>31529047.829999998</v>
      </c>
      <c r="HF132" s="154">
        <f t="shared" si="698"/>
        <v>31601571.789999969</v>
      </c>
      <c r="HG132" s="154">
        <f t="shared" si="698"/>
        <v>31679494.910000049</v>
      </c>
      <c r="HH132" s="154">
        <f>SUM(HH133:HH135)</f>
        <v>31648696.129999995</v>
      </c>
      <c r="HI132" s="154">
        <f>SUM(HI133:HI135)</f>
        <v>31590088.389999956</v>
      </c>
      <c r="HJ132" s="154">
        <f>GX132+GY132+GZ132+HA132+HB132+HC132+HD132+HE132+HF132+HG132+HH132+HI132</f>
        <v>373557164.11999989</v>
      </c>
      <c r="HK132" s="154">
        <f t="shared" ref="HK132:HT132" si="699">SUM(HK133:HK135)</f>
        <v>32721363.279999997</v>
      </c>
      <c r="HL132" s="154">
        <f t="shared" si="699"/>
        <v>27335423.750000004</v>
      </c>
      <c r="HM132" s="154">
        <f t="shared" si="699"/>
        <v>-156171.85000000388</v>
      </c>
      <c r="HN132" s="154">
        <f t="shared" si="699"/>
        <v>62042106.019999996</v>
      </c>
      <c r="HO132" s="154">
        <f t="shared" si="699"/>
        <v>30199674.170000009</v>
      </c>
      <c r="HP132" s="154">
        <f t="shared" si="699"/>
        <v>30154578.859999985</v>
      </c>
      <c r="HQ132" s="154">
        <f t="shared" si="699"/>
        <v>31516405.480000012</v>
      </c>
      <c r="HR132" s="154">
        <f t="shared" si="699"/>
        <v>30522828.349999994</v>
      </c>
      <c r="HS132" s="154">
        <f t="shared" si="699"/>
        <v>26030665.070000011</v>
      </c>
      <c r="HT132" s="154">
        <f t="shared" si="699"/>
        <v>31690960.219999999</v>
      </c>
      <c r="HU132" s="154">
        <f>SUM(HU133:HU135)</f>
        <v>31529240.200000018</v>
      </c>
      <c r="HV132" s="154">
        <f>SUM(HV133:HV135)</f>
        <v>42225067.619999975</v>
      </c>
      <c r="HW132" s="154">
        <f>HK132+HL132+HM132+HN132+HO132+HP132+HQ132+HR132+HS132+HT132+HU132+HV132</f>
        <v>375812141.17000008</v>
      </c>
      <c r="HX132" s="154">
        <f t="shared" ref="HX132:IG132" si="700">SUM(HX133:HX135)</f>
        <v>1150432.04</v>
      </c>
      <c r="HY132" s="154">
        <f t="shared" si="700"/>
        <v>94144595.13000001</v>
      </c>
      <c r="HZ132" s="154">
        <f t="shared" si="700"/>
        <v>-1451081.0300000005</v>
      </c>
      <c r="IA132" s="154">
        <f t="shared" si="700"/>
        <v>33019197.559999995</v>
      </c>
      <c r="IB132" s="154">
        <f t="shared" si="700"/>
        <v>31644661.719999999</v>
      </c>
      <c r="IC132" s="154">
        <f t="shared" si="700"/>
        <v>31701260.010000013</v>
      </c>
      <c r="ID132" s="154">
        <f t="shared" si="700"/>
        <v>31783602.959999993</v>
      </c>
      <c r="IE132" s="154">
        <f t="shared" si="700"/>
        <v>31377800.370000008</v>
      </c>
      <c r="IF132" s="154">
        <f t="shared" si="700"/>
        <v>31575490.759999968</v>
      </c>
      <c r="IG132" s="154">
        <f t="shared" si="700"/>
        <v>31605348.460000031</v>
      </c>
      <c r="IH132" s="154">
        <f>SUM(IH133:IH135)</f>
        <v>31706687.029999994</v>
      </c>
      <c r="II132" s="154">
        <f>SUM(II133:II135)</f>
        <v>31736512.299999997</v>
      </c>
      <c r="IJ132" s="154">
        <f>HX132+HY132+HZ132+IA132+IB132+IC132+ID132+IE132+IF132+IG132+IH132+II132</f>
        <v>379994507.31000006</v>
      </c>
      <c r="IK132" s="154">
        <f t="shared" ref="IK132:IT132" si="701">SUM(IK133:IK135)</f>
        <v>29203563.540000003</v>
      </c>
      <c r="IL132" s="154">
        <f t="shared" si="701"/>
        <v>34791448.270000003</v>
      </c>
      <c r="IM132" s="154">
        <f t="shared" si="701"/>
        <v>32066271.700000003</v>
      </c>
      <c r="IN132" s="154">
        <f t="shared" si="701"/>
        <v>35415631.339999996</v>
      </c>
      <c r="IO132" s="154">
        <f t="shared" si="701"/>
        <v>31582848.120000012</v>
      </c>
      <c r="IP132" s="154">
        <f t="shared" si="701"/>
        <v>-2978956.5100000198</v>
      </c>
      <c r="IQ132" s="154">
        <f t="shared" si="701"/>
        <v>63633822.450000003</v>
      </c>
      <c r="IR132" s="154">
        <f t="shared" si="701"/>
        <v>31075820.25</v>
      </c>
      <c r="IS132" s="154">
        <f t="shared" si="701"/>
        <v>32827792.300000019</v>
      </c>
      <c r="IT132" s="154">
        <f t="shared" si="701"/>
        <v>31994478.089999977</v>
      </c>
      <c r="IU132" s="154">
        <f>SUM(IU133:IU135)</f>
        <v>32074946.250000007</v>
      </c>
      <c r="IV132" s="154">
        <f>SUM(IV133:IV135)</f>
        <v>32084902.100000013</v>
      </c>
      <c r="IW132" s="154">
        <f>IK132+IL132+IM132+IN132+IO132+IP132+IQ132+IR132+IS132+IT132+IU132+IV132</f>
        <v>383772567.89999998</v>
      </c>
      <c r="IX132" s="154">
        <f t="shared" ref="IX132:JG132" si="702">SUM(IX133:IX135)</f>
        <v>232855.6</v>
      </c>
      <c r="IY132" s="154">
        <f t="shared" si="702"/>
        <v>56023839.719999999</v>
      </c>
      <c r="IZ132" s="154">
        <f t="shared" si="702"/>
        <v>9042807.3100000042</v>
      </c>
      <c r="JA132" s="154">
        <f t="shared" si="702"/>
        <v>60969838.409999996</v>
      </c>
      <c r="JB132" s="154">
        <f t="shared" si="702"/>
        <v>35969123.970000014</v>
      </c>
      <c r="JC132" s="154">
        <f t="shared" si="702"/>
        <v>32505302.019999996</v>
      </c>
      <c r="JD132" s="154">
        <f t="shared" si="702"/>
        <v>24569267.09999999</v>
      </c>
      <c r="JE132" s="154">
        <f t="shared" si="702"/>
        <v>40222359.960000001</v>
      </c>
      <c r="JF132" s="154">
        <f t="shared" si="702"/>
        <v>32464795.249999993</v>
      </c>
      <c r="JG132" s="154">
        <f t="shared" si="702"/>
        <v>32587578.73999998</v>
      </c>
      <c r="JH132" s="154">
        <f>SUM(JH133:JH135)</f>
        <v>32535493.910000034</v>
      </c>
      <c r="JI132" s="154">
        <f>SUM(JI133:JI135)</f>
        <v>33569187.170000009</v>
      </c>
      <c r="JJ132" s="154">
        <f>IX132+IY132+IZ132+JA132+JB132+JC132+JD132+JE132+JF132+JG132+JH132+JI132</f>
        <v>390692449.15999997</v>
      </c>
      <c r="JK132" s="154">
        <f t="shared" ref="JK132:JT132" si="703">SUM(JK133:JK135)</f>
        <v>32636110.079999998</v>
      </c>
      <c r="JL132" s="154">
        <f t="shared" si="703"/>
        <v>34144420.540000007</v>
      </c>
      <c r="JM132" s="154">
        <f t="shared" si="703"/>
        <v>33362120.079999991</v>
      </c>
      <c r="JN132" s="154">
        <f t="shared" si="703"/>
        <v>33533159.68</v>
      </c>
      <c r="JO132" s="154">
        <f t="shared" si="703"/>
        <v>33486800.489999995</v>
      </c>
      <c r="JP132" s="154">
        <f t="shared" si="703"/>
        <v>33582110.880000003</v>
      </c>
      <c r="JQ132" s="154">
        <f t="shared" si="703"/>
        <v>33512603.879999995</v>
      </c>
      <c r="JR132" s="154">
        <f t="shared" si="703"/>
        <v>33524490.790000014</v>
      </c>
      <c r="JS132" s="154">
        <f t="shared" si="703"/>
        <v>33624603.120000005</v>
      </c>
      <c r="JT132" s="154">
        <f t="shared" si="703"/>
        <v>33681808.940000013</v>
      </c>
      <c r="JU132" s="154">
        <f>SUM(JU133:JU135)</f>
        <v>33749320.349999979</v>
      </c>
      <c r="JV132" s="154">
        <f>SUM(JV133:JV135)</f>
        <v>33731097.99000001</v>
      </c>
      <c r="JW132" s="237">
        <f>JK132+JL132+JM132+JN132+JO132+JP132+JQ132+JR132+JS132+JT132+JU132+JV132</f>
        <v>402568646.81999999</v>
      </c>
      <c r="JX132" s="237">
        <f t="shared" ref="JX132:KG132" si="704">SUM(JX133:JX135)</f>
        <v>33805482.670000002</v>
      </c>
      <c r="JY132" s="154">
        <f t="shared" si="704"/>
        <v>35663462.169999994</v>
      </c>
      <c r="JZ132" s="154">
        <f t="shared" si="704"/>
        <v>347732.5400000012</v>
      </c>
      <c r="KA132" s="154">
        <f t="shared" si="704"/>
        <v>69310216.390000001</v>
      </c>
      <c r="KB132" s="154">
        <f t="shared" si="704"/>
        <v>34852047.009999998</v>
      </c>
      <c r="KC132" s="154">
        <f t="shared" si="704"/>
        <v>34820736.339999981</v>
      </c>
      <c r="KD132" s="154">
        <f t="shared" si="704"/>
        <v>34880407.609999999</v>
      </c>
      <c r="KE132" s="154">
        <f t="shared" si="704"/>
        <v>34876970.609999977</v>
      </c>
      <c r="KF132" s="154">
        <f t="shared" si="704"/>
        <v>34958969.570000052</v>
      </c>
      <c r="KG132" s="154">
        <f t="shared" si="704"/>
        <v>35032544.909999989</v>
      </c>
      <c r="KH132" s="154">
        <f>SUM(KH133:KH135)</f>
        <v>35040930.299999982</v>
      </c>
      <c r="KI132" s="154">
        <f>SUM(KI133:KI135)</f>
        <v>35489797.549999982</v>
      </c>
      <c r="KJ132" s="237">
        <f>JX132+JY132+JZ132+KA132+KB132+KC132+KD132+KE132+KF132+KG132+KH132+KI132</f>
        <v>419079297.66999984</v>
      </c>
      <c r="KK132" s="237">
        <f>SUM(KK133:KK135)</f>
        <v>35622755.489999995</v>
      </c>
      <c r="KL132" s="154">
        <f t="shared" ref="KL132:KT132" si="705">SUM(KL133:KL135)</f>
        <v>37884284.900000013</v>
      </c>
      <c r="KM132" s="154">
        <f t="shared" si="705"/>
        <v>36727469.099999994</v>
      </c>
      <c r="KN132" s="154">
        <f t="shared" si="705"/>
        <v>36969402.56000001</v>
      </c>
      <c r="KO132" s="154">
        <f t="shared" si="705"/>
        <v>36925977.749999993</v>
      </c>
      <c r="KP132" s="154">
        <f t="shared" si="705"/>
        <v>36932732.989999987</v>
      </c>
      <c r="KQ132" s="154">
        <f t="shared" si="705"/>
        <v>36955216.070000015</v>
      </c>
      <c r="KR132" s="154">
        <f t="shared" si="705"/>
        <v>36962003.310000017</v>
      </c>
      <c r="KS132" s="154">
        <f t="shared" si="705"/>
        <v>37049319.660000004</v>
      </c>
      <c r="KT132" s="154">
        <f t="shared" si="705"/>
        <v>37078099.719999947</v>
      </c>
      <c r="KU132" s="154">
        <f>SUM(KU133:KU135)</f>
        <v>37031061.820000023</v>
      </c>
      <c r="KV132" s="154">
        <f>SUM(KV133:KV135)</f>
        <v>37607613.140000001</v>
      </c>
      <c r="KW132" s="237">
        <f>KK132+KL132+KM132+KN132+KO132+KP132+KQ132+KR132+KS132+KT132+KU132+KV132</f>
        <v>443745936.50999999</v>
      </c>
      <c r="KX132" s="237">
        <f>SUM(KX133:KX135)</f>
        <v>38502645.619999997</v>
      </c>
      <c r="KY132" s="154">
        <f t="shared" ref="KY132:LG132" si="706">SUM(KY133:KY135)</f>
        <v>38593083.379999995</v>
      </c>
      <c r="KZ132" s="154">
        <f t="shared" si="706"/>
        <v>38678809.130000018</v>
      </c>
      <c r="LA132" s="154">
        <f t="shared" si="706"/>
        <v>38344329.699999988</v>
      </c>
      <c r="LB132" s="154">
        <f t="shared" si="706"/>
        <v>38593522.440000005</v>
      </c>
      <c r="LC132" s="154">
        <f t="shared" si="706"/>
        <v>38580309.039999999</v>
      </c>
      <c r="LD132" s="154">
        <f t="shared" si="706"/>
        <v>38627483.56000001</v>
      </c>
      <c r="LE132" s="154">
        <f t="shared" si="706"/>
        <v>38595103.530000016</v>
      </c>
      <c r="LF132" s="154">
        <f t="shared" si="706"/>
        <v>38765938.569999985</v>
      </c>
      <c r="LG132" s="154">
        <f t="shared" si="706"/>
        <v>38911700.399999976</v>
      </c>
      <c r="LH132" s="154">
        <f>SUM(LH133:LH135)</f>
        <v>38814406.330000021</v>
      </c>
      <c r="LI132" s="154">
        <f>SUM(LI133:LI135)</f>
        <v>38751073.440000013</v>
      </c>
      <c r="LJ132" s="237">
        <f>KX132+KY132+KZ132+LA132+LB132+LC132+LD132+LE132+LF132+LG132+LH132+LI132</f>
        <v>463758405.14000005</v>
      </c>
      <c r="LK132" s="237">
        <f>SUM(LK133:LK135)</f>
        <v>39696438.070000008</v>
      </c>
      <c r="LL132" s="154">
        <f t="shared" ref="LL132:LT132" si="707">SUM(LL133:LL135)</f>
        <v>43240554.149999991</v>
      </c>
      <c r="LM132" s="154">
        <f t="shared" si="707"/>
        <v>41734857.359999999</v>
      </c>
      <c r="LN132" s="154">
        <f t="shared" si="707"/>
        <v>388221.80000000645</v>
      </c>
      <c r="LO132" s="154">
        <f t="shared" si="707"/>
        <v>82970382.700000018</v>
      </c>
      <c r="LP132" s="154">
        <f t="shared" si="707"/>
        <v>41641924.659999996</v>
      </c>
      <c r="LQ132" s="154">
        <f t="shared" si="707"/>
        <v>41795701.740000024</v>
      </c>
      <c r="LR132" s="154">
        <f t="shared" si="707"/>
        <v>41735165.709999949</v>
      </c>
      <c r="LS132" s="154">
        <f t="shared" si="707"/>
        <v>41941352.030000031</v>
      </c>
      <c r="LT132" s="154">
        <f t="shared" si="707"/>
        <v>41939025.259999976</v>
      </c>
      <c r="LU132" s="154">
        <f>SUM(LU133:LU135)</f>
        <v>42052138.239999995</v>
      </c>
      <c r="LV132" s="154">
        <f>SUM(LV133:LV135)</f>
        <v>41914257.830000043</v>
      </c>
      <c r="LW132" s="237">
        <f>LK132+LL132+LM132+LN132+LO132+LP132+LQ132+LR132+LS132+LT132+LU132+LV132</f>
        <v>501050019.55000013</v>
      </c>
      <c r="LX132" s="237">
        <f>SUM(LX133:LX135)</f>
        <v>42260541.560000002</v>
      </c>
      <c r="LY132" s="154">
        <f t="shared" ref="LY132:MG132" si="708">SUM(LY133:LY135)</f>
        <v>46903028.029999994</v>
      </c>
      <c r="LZ132" s="154">
        <f t="shared" si="708"/>
        <v>0</v>
      </c>
      <c r="MA132" s="154">
        <f t="shared" si="708"/>
        <v>0</v>
      </c>
      <c r="MB132" s="154">
        <f t="shared" si="708"/>
        <v>0</v>
      </c>
      <c r="MC132" s="154">
        <f t="shared" si="708"/>
        <v>0</v>
      </c>
      <c r="MD132" s="154">
        <f t="shared" si="708"/>
        <v>0</v>
      </c>
      <c r="ME132" s="154">
        <f t="shared" si="708"/>
        <v>0</v>
      </c>
      <c r="MF132" s="154">
        <f t="shared" si="708"/>
        <v>0</v>
      </c>
      <c r="MG132" s="154">
        <f t="shared" si="708"/>
        <v>0</v>
      </c>
      <c r="MH132" s="154">
        <f>SUM(MH133:MH135)</f>
        <v>0</v>
      </c>
      <c r="MI132" s="154">
        <f>SUM(MI133:MI135)</f>
        <v>0</v>
      </c>
      <c r="MJ132" s="203">
        <f>LX132+LY132+LZ132+MA132+MB132+MC132+MD132+ME132+MF132+MG132+MH132+MI132</f>
        <v>89163569.590000004</v>
      </c>
    </row>
    <row r="133" spans="1:348" x14ac:dyDescent="0.2">
      <c r="A133" s="30">
        <v>740202</v>
      </c>
      <c r="B133" s="31"/>
      <c r="C133" s="32" t="s">
        <v>394</v>
      </c>
      <c r="D133" s="32" t="s">
        <v>5</v>
      </c>
      <c r="E133" s="146">
        <v>51539288.09881489</v>
      </c>
      <c r="F133" s="146">
        <v>64280174.428309135</v>
      </c>
      <c r="G133" s="146">
        <v>80953146.38624604</v>
      </c>
      <c r="H133" s="146">
        <v>95136713.403438494</v>
      </c>
      <c r="I133" s="146">
        <v>117559906.52645636</v>
      </c>
      <c r="J133" s="146">
        <v>132002286.76347856</v>
      </c>
      <c r="K133" s="146">
        <v>11549912.36855283</v>
      </c>
      <c r="L133" s="146">
        <v>11699236.354531799</v>
      </c>
      <c r="M133" s="146">
        <v>12313812.385244533</v>
      </c>
      <c r="N133" s="146">
        <v>12328271.57402771</v>
      </c>
      <c r="O133" s="146">
        <v>12309843.932565516</v>
      </c>
      <c r="P133" s="146">
        <v>12322909.364046071</v>
      </c>
      <c r="Q133" s="146">
        <v>12327649.808045402</v>
      </c>
      <c r="R133" s="146">
        <v>12376498.080454016</v>
      </c>
      <c r="S133" s="146">
        <v>12382260.891337005</v>
      </c>
      <c r="T133" s="146">
        <v>12391716.741779337</v>
      </c>
      <c r="U133" s="146">
        <v>12470718.5778668</v>
      </c>
      <c r="V133" s="146">
        <v>12702875.146052413</v>
      </c>
      <c r="W133" s="146">
        <f>K133+L133+M133+N133+O133+P133+Q133+R133+S133+T133+U133+V133</f>
        <v>147175705.22450346</v>
      </c>
      <c r="X133" s="146">
        <v>12496407.110665999</v>
      </c>
      <c r="Y133" s="146">
        <v>13020096.811884494</v>
      </c>
      <c r="Z133" s="146">
        <v>13702608.078784844</v>
      </c>
      <c r="AA133" s="146">
        <v>13677574.6953764</v>
      </c>
      <c r="AB133" s="146">
        <v>13688495.242864298</v>
      </c>
      <c r="AC133" s="146">
        <v>13831121.682523787</v>
      </c>
      <c r="AD133" s="146">
        <v>13803004.506760141</v>
      </c>
      <c r="AE133" s="146">
        <v>13828901.685862128</v>
      </c>
      <c r="AF133" s="146">
        <v>14111713.403438492</v>
      </c>
      <c r="AG133" s="146">
        <v>14157511.266900351</v>
      </c>
      <c r="AH133" s="146">
        <v>14175137.706559841</v>
      </c>
      <c r="AI133" s="146">
        <v>14454661.158404274</v>
      </c>
      <c r="AJ133" s="146">
        <f>X133+Y133+Z133+AA133+AB133+AC133+AD133+AE133+AF133+AG133+AH133+AI133</f>
        <v>164947233.35002503</v>
      </c>
      <c r="AK133" s="146">
        <v>14438086.296110835</v>
      </c>
      <c r="AL133" s="146">
        <v>15185987.314304791</v>
      </c>
      <c r="AM133" s="146">
        <v>13367134.034384912</v>
      </c>
      <c r="AN133" s="146">
        <v>13284372.391921215</v>
      </c>
      <c r="AO133" s="146">
        <v>13308442.935236191</v>
      </c>
      <c r="AP133" s="146">
        <v>20759418.294107828</v>
      </c>
      <c r="AQ133" s="146">
        <v>15332882.657319313</v>
      </c>
      <c r="AR133" s="146">
        <v>15752058.481221838</v>
      </c>
      <c r="AS133" s="146">
        <v>15780433.063011182</v>
      </c>
      <c r="AT133" s="146">
        <v>15876358.741320321</v>
      </c>
      <c r="AU133" s="146">
        <v>15880858.878192278</v>
      </c>
      <c r="AV133" s="146">
        <v>15950416.587381074</v>
      </c>
      <c r="AW133" s="146">
        <f>AK133+AL133+AM133+AN133+AO133+AP133+AQ133+AR133+AS133+AT133+AU133+AV133</f>
        <v>184916449.67451173</v>
      </c>
      <c r="AX133" s="146">
        <v>15587736.903104659</v>
      </c>
      <c r="AY133" s="146">
        <v>15909042.362919381</v>
      </c>
      <c r="AZ133" s="146">
        <v>16738718.125605075</v>
      </c>
      <c r="BA133" s="146">
        <v>16762350.941495573</v>
      </c>
      <c r="BB133" s="146">
        <v>16804011.466241024</v>
      </c>
      <c r="BC133" s="146">
        <v>16817027.68348356</v>
      </c>
      <c r="BD133" s="146">
        <v>17031380.913077965</v>
      </c>
      <c r="BE133" s="146">
        <v>17091714.658279084</v>
      </c>
      <c r="BF133" s="146">
        <v>17102761.134952404</v>
      </c>
      <c r="BG133" s="146">
        <v>18293527.79168753</v>
      </c>
      <c r="BH133" s="146">
        <v>18429602.864338201</v>
      </c>
      <c r="BI133" s="146">
        <v>18387919.001084957</v>
      </c>
      <c r="BJ133" s="146">
        <f>AX133+AY133+AZ133+BA133+BB133+BC133+BD133+BE133+BF133+BG133+BH133+BI133</f>
        <v>204955793.84626937</v>
      </c>
      <c r="BK133" s="146">
        <v>18394031.839425806</v>
      </c>
      <c r="BL133" s="146">
        <v>19092551.716324486</v>
      </c>
      <c r="BM133" s="146">
        <v>19846552.163411789</v>
      </c>
      <c r="BN133" s="146">
        <v>19975216.323443506</v>
      </c>
      <c r="BO133" s="146">
        <v>19957406.327908523</v>
      </c>
      <c r="BP133" s="146">
        <v>19971137.462610587</v>
      </c>
      <c r="BQ133" s="146">
        <v>20019457.31326155</v>
      </c>
      <c r="BR133" s="146">
        <v>19464225.15314639</v>
      </c>
      <c r="BS133" s="146">
        <v>19524632.777624764</v>
      </c>
      <c r="BT133" s="146">
        <v>19529669.741445545</v>
      </c>
      <c r="BU133" s="146">
        <v>19450560.036429614</v>
      </c>
      <c r="BV133" s="146">
        <v>19516081.705141053</v>
      </c>
      <c r="BW133" s="146">
        <f>BK133+BL133+BM133+BN133+BO133+BP133+BQ133+BR133+BS133+BT133+BU133+BV133</f>
        <v>234741522.56017363</v>
      </c>
      <c r="BX133" s="146">
        <v>19503935.648597896</v>
      </c>
      <c r="BY133" s="146">
        <v>19624538.193957604</v>
      </c>
      <c r="BZ133" s="146">
        <v>19606001.377691541</v>
      </c>
      <c r="CA133" s="146">
        <v>20631251.535970632</v>
      </c>
      <c r="CB133" s="146">
        <v>20620748.260056753</v>
      </c>
      <c r="CC133" s="146">
        <v>20638660.341929559</v>
      </c>
      <c r="CD133" s="146">
        <v>20600399.298823241</v>
      </c>
      <c r="CE133" s="146">
        <v>20634537.975296278</v>
      </c>
      <c r="CF133" s="146">
        <v>20671061.045818713</v>
      </c>
      <c r="CG133" s="146">
        <v>21034961.573443491</v>
      </c>
      <c r="CH133" s="146">
        <v>20984741.175304644</v>
      </c>
      <c r="CI133" s="146">
        <v>21026031.390293758</v>
      </c>
      <c r="CJ133" s="146">
        <f>BX133+BY133+BZ133+CA133+CB133+CC133+CD133+CE133+CF133+CG133+CH133+CI133</f>
        <v>245576867.81718412</v>
      </c>
      <c r="CK133" s="146">
        <v>21056509.278459359</v>
      </c>
      <c r="CL133" s="146">
        <v>21148916.892171595</v>
      </c>
      <c r="CM133" s="146">
        <v>21909931.702679016</v>
      </c>
      <c r="CN133" s="146">
        <v>21695375.534718756</v>
      </c>
      <c r="CO133" s="146">
        <v>21724511.76765148</v>
      </c>
      <c r="CP133" s="146">
        <v>21693982.640627608</v>
      </c>
      <c r="CQ133" s="146">
        <v>21710131.222250037</v>
      </c>
      <c r="CR133" s="146">
        <v>21787063.929227177</v>
      </c>
      <c r="CS133" s="146">
        <v>21832356.868636288</v>
      </c>
      <c r="CT133" s="146">
        <v>21837865.131029882</v>
      </c>
      <c r="CU133" s="146">
        <v>21910920.5474879</v>
      </c>
      <c r="CV133" s="146">
        <v>21921075.819437493</v>
      </c>
      <c r="CW133" s="146">
        <f>CK133+CL133+CM133+CN133+CO133+CP133+CQ133+CR133+CS133+CT133+CU133+CV133</f>
        <v>260228641.33437657</v>
      </c>
      <c r="CX133" s="146">
        <v>43890178.087464534</v>
      </c>
      <c r="CY133" s="146">
        <v>22208108.916833587</v>
      </c>
      <c r="CZ133" s="146">
        <v>22746048.061008178</v>
      </c>
      <c r="DA133" s="146">
        <v>22697188.569145381</v>
      </c>
      <c r="DB133" s="146">
        <v>22706437.049198806</v>
      </c>
      <c r="DC133" s="146">
        <v>22777842.103655472</v>
      </c>
      <c r="DD133" s="146">
        <v>22756334.019779667</v>
      </c>
      <c r="DE133" s="146">
        <v>22794019.183567025</v>
      </c>
      <c r="DF133" s="146">
        <v>22797323.110206999</v>
      </c>
      <c r="DG133" s="146">
        <v>22859401.265523273</v>
      </c>
      <c r="DH133" s="146">
        <v>23697820.642129865</v>
      </c>
      <c r="DI133" s="146">
        <v>23305078.388374221</v>
      </c>
      <c r="DJ133" s="146">
        <f>CX133+CY133+CZ133+DA133+DB133+DC133+DD133+DE133+DF133+DG133+DH133+DI133</f>
        <v>295235779.396887</v>
      </c>
      <c r="DK133" s="146">
        <v>23283556.801160078</v>
      </c>
      <c r="DL133" s="146">
        <v>24019743.176556502</v>
      </c>
      <c r="DM133" s="146">
        <v>23640435.531422134</v>
      </c>
      <c r="DN133" s="146">
        <v>23609566.522659</v>
      </c>
      <c r="DO133" s="146">
        <v>23552546.106534794</v>
      </c>
      <c r="DP133" s="146">
        <v>23604181.127941914</v>
      </c>
      <c r="DQ133" s="146">
        <v>23530665.268903375</v>
      </c>
      <c r="DR133" s="146">
        <v>23610709.236938715</v>
      </c>
      <c r="DS133" s="146">
        <v>23672036.567351028</v>
      </c>
      <c r="DT133" s="146">
        <v>23721669.688616261</v>
      </c>
      <c r="DU133" s="146">
        <v>26310455.767818414</v>
      </c>
      <c r="DV133" s="146">
        <v>24041545.993824068</v>
      </c>
      <c r="DW133" s="146">
        <f>DK133+DL133+DM133+DN133+DO133+DP133+DQ133+DR133+DS133+DT133+DU133+DV133</f>
        <v>286597111.78972632</v>
      </c>
      <c r="DX133" s="146">
        <v>24067525.440000001</v>
      </c>
      <c r="DY133" s="146">
        <v>25592567.969999995</v>
      </c>
      <c r="DZ133" s="146">
        <v>24876236.030000001</v>
      </c>
      <c r="EA133" s="146">
        <v>24794114.519999996</v>
      </c>
      <c r="EB133" s="146">
        <v>24796606.160000011</v>
      </c>
      <c r="EC133" s="146">
        <v>24772746.329999983</v>
      </c>
      <c r="ED133" s="146">
        <v>24791609.950000018</v>
      </c>
      <c r="EE133" s="146">
        <v>24826704.939999998</v>
      </c>
      <c r="EF133" s="146">
        <v>24825345.949999988</v>
      </c>
      <c r="EG133" s="146">
        <v>24912283.99000001</v>
      </c>
      <c r="EH133" s="146">
        <v>30239331.820000023</v>
      </c>
      <c r="EI133" s="146">
        <v>25404660.23999995</v>
      </c>
      <c r="EJ133" s="146">
        <f>DX133+DY133+DZ133+EA133+EB133+EC133+ED133+EE133+EF133+EG133+EH133+EI133</f>
        <v>303899733.33999997</v>
      </c>
      <c r="EK133" s="146">
        <v>25572631.84</v>
      </c>
      <c r="EL133" s="146">
        <v>27275181.889999997</v>
      </c>
      <c r="EM133" s="146">
        <v>26485948.470000006</v>
      </c>
      <c r="EN133" s="146">
        <v>26000205.849999994</v>
      </c>
      <c r="EO133" s="146">
        <v>25994218.840000004</v>
      </c>
      <c r="EP133" s="146">
        <v>25994620.209999993</v>
      </c>
      <c r="EQ133" s="146">
        <v>26041076.74000001</v>
      </c>
      <c r="ER133" s="146">
        <v>26146999.349999994</v>
      </c>
      <c r="ES133" s="146">
        <v>26143018.439999998</v>
      </c>
      <c r="ET133" s="146">
        <v>26180122.430000007</v>
      </c>
      <c r="EU133" s="146">
        <v>39166638.939999998</v>
      </c>
      <c r="EV133" s="146">
        <v>27475622.290000021</v>
      </c>
      <c r="EW133" s="146">
        <f>EK133+EL133+EM133+EN133+EO133+EP133+EQ133+ER133+ES133+ET133+EU133+EV133</f>
        <v>328476285.29000002</v>
      </c>
      <c r="EX133" s="146">
        <v>27556019.039999999</v>
      </c>
      <c r="EY133" s="146">
        <v>29182816.43</v>
      </c>
      <c r="EZ133" s="146">
        <v>28357074.760000005</v>
      </c>
      <c r="FA133" s="146">
        <v>28495512.599999994</v>
      </c>
      <c r="FB133" s="146">
        <v>28494329.510000005</v>
      </c>
      <c r="FC133" s="146">
        <v>28469421.349999994</v>
      </c>
      <c r="FD133" s="146">
        <v>28496940.479999989</v>
      </c>
      <c r="FE133" s="146">
        <v>28645414.480000019</v>
      </c>
      <c r="FF133" s="146">
        <v>28738020.159999996</v>
      </c>
      <c r="FG133" s="146">
        <v>28789704.790000021</v>
      </c>
      <c r="FH133" s="146">
        <v>28870848.039999962</v>
      </c>
      <c r="FI133" s="146">
        <v>28935587.050000012</v>
      </c>
      <c r="FJ133" s="146">
        <f>EX133+EY133+EZ133+FA133+FB133+FC133+FD133+FE133+FF133+FG133+FH133+FI133</f>
        <v>343031688.69</v>
      </c>
      <c r="FK133" s="146">
        <v>29013960.809999999</v>
      </c>
      <c r="FL133" s="146">
        <v>29781570.960000005</v>
      </c>
      <c r="FM133" s="146">
        <v>29424950.749999993</v>
      </c>
      <c r="FN133" s="146">
        <v>29440367.070000008</v>
      </c>
      <c r="FO133" s="146">
        <v>29420845.349999994</v>
      </c>
      <c r="FP133" s="146">
        <v>29491393.180000007</v>
      </c>
      <c r="FQ133" s="146">
        <v>29549055.840000004</v>
      </c>
      <c r="FR133" s="146">
        <v>29597507.719999999</v>
      </c>
      <c r="FS133" s="146">
        <v>29614805.019999981</v>
      </c>
      <c r="FT133" s="146">
        <v>29672099.210000038</v>
      </c>
      <c r="FU133" s="146">
        <v>30473187.579999983</v>
      </c>
      <c r="FV133" s="146">
        <v>29951749.039999962</v>
      </c>
      <c r="FW133" s="146">
        <f>FK133+FL133+FM133+FN133+FO133+FP133+FQ133+FR133+FS133+FT133+FU133+FV133</f>
        <v>355431492.52999997</v>
      </c>
      <c r="FX133" s="146">
        <v>30146826.489999998</v>
      </c>
      <c r="FY133" s="146">
        <v>30729731.790000003</v>
      </c>
      <c r="FZ133" s="146">
        <v>30533595.179999992</v>
      </c>
      <c r="GA133" s="146">
        <v>30359930.470000014</v>
      </c>
      <c r="GB133" s="146">
        <v>30376548.590000004</v>
      </c>
      <c r="GC133" s="146">
        <v>30464168.189999998</v>
      </c>
      <c r="GD133" s="146">
        <v>30382956.669999987</v>
      </c>
      <c r="GE133" s="146">
        <v>30532232.140000015</v>
      </c>
      <c r="GF133" s="146">
        <v>30628852.439999968</v>
      </c>
      <c r="GG133" s="146">
        <v>30455231.470000029</v>
      </c>
      <c r="GH133" s="146">
        <v>31397186.980000019</v>
      </c>
      <c r="GI133" s="146">
        <v>30197725.659999967</v>
      </c>
      <c r="GJ133" s="146">
        <f>FY133+FZ133+GA133+GB133+GC133+GD133+GE133+GF133+GH133+GG133+GI133+FX133</f>
        <v>366204986.07000005</v>
      </c>
      <c r="GK133" s="146">
        <v>29809511.710000001</v>
      </c>
      <c r="GL133" s="146">
        <v>30914564.449999996</v>
      </c>
      <c r="GM133" s="146">
        <v>28233075.74000001</v>
      </c>
      <c r="GN133" s="146">
        <v>28730195.239999995</v>
      </c>
      <c r="GO133" s="146">
        <v>29486086.570000008</v>
      </c>
      <c r="GP133" s="146">
        <v>31068971.560000002</v>
      </c>
      <c r="GQ133" s="146">
        <v>32289669.459999979</v>
      </c>
      <c r="GR133" s="146">
        <v>32472336.939999998</v>
      </c>
      <c r="GS133" s="146">
        <v>25296272.660000026</v>
      </c>
      <c r="GT133" s="146">
        <v>25485625.340000004</v>
      </c>
      <c r="GU133" s="146">
        <v>32910200.199999988</v>
      </c>
      <c r="GV133" s="146">
        <v>30096423.870000005</v>
      </c>
      <c r="GW133" s="146">
        <f>GK133+GL133+GM133+GN133+GO133+GP133+GQ133+GR133+GS133+GT133+GU133+GV133</f>
        <v>356792933.74000001</v>
      </c>
      <c r="GX133" s="146">
        <v>30015781.66</v>
      </c>
      <c r="GY133" s="146">
        <v>28851284.419999998</v>
      </c>
      <c r="GZ133" s="146">
        <v>29467974.579999998</v>
      </c>
      <c r="HA133" s="146">
        <v>27482718.469999999</v>
      </c>
      <c r="HB133" s="146">
        <v>31370682.050000012</v>
      </c>
      <c r="HC133" s="146">
        <v>32339565.25</v>
      </c>
      <c r="HD133" s="146">
        <v>29229400.969999999</v>
      </c>
      <c r="HE133" s="146">
        <v>30670272.5</v>
      </c>
      <c r="HF133" s="146">
        <v>30744503.99999997</v>
      </c>
      <c r="HG133" s="146">
        <v>30835591.070000052</v>
      </c>
      <c r="HH133" s="146">
        <v>30714981.189999998</v>
      </c>
      <c r="HI133" s="146">
        <v>29602959.919999957</v>
      </c>
      <c r="HJ133" s="146">
        <f>GX133+GY133+GZ133+HA133+HB133+HC133+HD133+HE133+HF133+HG133+HH133+HI133</f>
        <v>361325716.07999998</v>
      </c>
      <c r="HK133" s="146">
        <v>32678623.059999999</v>
      </c>
      <c r="HL133" s="146">
        <v>27258803.430000003</v>
      </c>
      <c r="HM133" s="146">
        <v>-106830.66000000387</v>
      </c>
      <c r="HN133" s="146">
        <v>59461914.769999996</v>
      </c>
      <c r="HO133" s="146">
        <v>29060259.770000011</v>
      </c>
      <c r="HP133" s="146">
        <v>29223312.299999982</v>
      </c>
      <c r="HQ133" s="146">
        <v>30633398.99000001</v>
      </c>
      <c r="HR133" s="146">
        <v>29635711.909999996</v>
      </c>
      <c r="HS133" s="146">
        <v>25091540.550000012</v>
      </c>
      <c r="HT133" s="146">
        <v>29969157.939999998</v>
      </c>
      <c r="HU133" s="146">
        <v>31438571.920000017</v>
      </c>
      <c r="HV133" s="146">
        <v>40595329.209999979</v>
      </c>
      <c r="HW133" s="146">
        <f>HK133+HL133+HM133+HN133+HO133+HP133+HQ133+HR133+HS133+HT133+HU133+HV133</f>
        <v>364939793.19</v>
      </c>
      <c r="HX133" s="146">
        <v>1069495.3600000001</v>
      </c>
      <c r="HY133" s="146">
        <v>91238131.200000003</v>
      </c>
      <c r="HZ133" s="146">
        <v>-1084074.8900000006</v>
      </c>
      <c r="IA133" s="146">
        <v>32164895.959999993</v>
      </c>
      <c r="IB133" s="146">
        <v>30720542</v>
      </c>
      <c r="IC133" s="146">
        <v>31608503.080000013</v>
      </c>
      <c r="ID133" s="146">
        <v>30149883.849999994</v>
      </c>
      <c r="IE133" s="146">
        <v>31286488.430000007</v>
      </c>
      <c r="IF133" s="146">
        <v>30728940.969999969</v>
      </c>
      <c r="IG133" s="146">
        <v>30015586.720000029</v>
      </c>
      <c r="IH133" s="146">
        <v>30843503.069999993</v>
      </c>
      <c r="II133" s="146">
        <v>30879079.129999995</v>
      </c>
      <c r="IJ133" s="146">
        <f>HX133+HY133+HZ133+IA133+IB133+IC133+ID133+IE133+IF133+IG133+IH133+II133</f>
        <v>369620974.88</v>
      </c>
      <c r="IK133" s="146">
        <v>28361614.670000002</v>
      </c>
      <c r="IL133" s="146">
        <v>33947052.479999997</v>
      </c>
      <c r="IM133" s="146">
        <v>31224098.240000002</v>
      </c>
      <c r="IN133" s="146">
        <v>33780995.049999997</v>
      </c>
      <c r="IO133" s="146">
        <v>31090532.020000011</v>
      </c>
      <c r="IP133" s="146">
        <v>-1735909.7600000203</v>
      </c>
      <c r="IQ133" s="146">
        <v>61189241.650000006</v>
      </c>
      <c r="IR133" s="146">
        <v>31023943.469999999</v>
      </c>
      <c r="IS133" s="146">
        <v>31213256.980000019</v>
      </c>
      <c r="IT133" s="146">
        <v>31198415.959999979</v>
      </c>
      <c r="IU133" s="146">
        <v>31275399.180000007</v>
      </c>
      <c r="IV133" s="146">
        <v>31282316.300000012</v>
      </c>
      <c r="IW133" s="146">
        <f>IK133+IL133+IM133+IN133+IO133+IP133+IQ133+IR133+IS133+IT133+IU133+IV133</f>
        <v>373850956.24000001</v>
      </c>
      <c r="IX133" s="146">
        <v>112560.22</v>
      </c>
      <c r="IY133" s="146">
        <v>55225499.759999998</v>
      </c>
      <c r="IZ133" s="146">
        <v>8183841.8000000045</v>
      </c>
      <c r="JA133" s="146">
        <v>60148108.849999994</v>
      </c>
      <c r="JB133" s="146">
        <v>34493048.390000015</v>
      </c>
      <c r="JC133" s="146">
        <v>31700712.439999998</v>
      </c>
      <c r="JD133" s="146">
        <v>24455600.25999999</v>
      </c>
      <c r="JE133" s="146">
        <v>38782477.370000005</v>
      </c>
      <c r="JF133" s="146">
        <v>31672490.479999989</v>
      </c>
      <c r="JG133" s="146">
        <v>31822566.709999979</v>
      </c>
      <c r="JH133" s="146">
        <v>31772371.590000033</v>
      </c>
      <c r="JI133" s="146">
        <v>31840269.74000001</v>
      </c>
      <c r="JJ133" s="146">
        <f>IX133+IY133+IZ133+JA133+JB133+JC133+JD133+JE133+JF133+JG133+JH133+JI133</f>
        <v>380209547.61000001</v>
      </c>
      <c r="JK133" s="146">
        <v>31834677.91</v>
      </c>
      <c r="JL133" s="146">
        <v>33321106.040000003</v>
      </c>
      <c r="JM133" s="146">
        <v>32535385.149999991</v>
      </c>
      <c r="JN133" s="146">
        <v>32685706.969999999</v>
      </c>
      <c r="JO133" s="146">
        <v>32662852.159999996</v>
      </c>
      <c r="JP133" s="146">
        <v>32733349.060000002</v>
      </c>
      <c r="JQ133" s="146">
        <v>32692860.599999994</v>
      </c>
      <c r="JR133" s="146">
        <v>32686288.110000014</v>
      </c>
      <c r="JS133" s="146">
        <v>32805925.430000007</v>
      </c>
      <c r="JT133" s="146">
        <v>32866728.800000012</v>
      </c>
      <c r="JU133" s="146">
        <v>32907349.589999974</v>
      </c>
      <c r="JV133" s="146">
        <v>32919566.930000007</v>
      </c>
      <c r="JW133" s="238">
        <f>JK133+JL133+JM133+JN133+JO133+JP133+JQ133+JR133+JS133+JT133+JU133+JV133</f>
        <v>392651796.75</v>
      </c>
      <c r="JX133" s="238">
        <v>32877458.719999999</v>
      </c>
      <c r="JY133" s="146">
        <v>34708479.439999998</v>
      </c>
      <c r="JZ133" s="146">
        <v>183423.53000000119</v>
      </c>
      <c r="KA133" s="146">
        <v>67564464.960000008</v>
      </c>
      <c r="KB133" s="146">
        <v>33896536.090000004</v>
      </c>
      <c r="KC133" s="146">
        <v>33873427.98999998</v>
      </c>
      <c r="KD133" s="146">
        <v>33942877.060000002</v>
      </c>
      <c r="KE133" s="146">
        <v>33922752.299999982</v>
      </c>
      <c r="KF133" s="146">
        <v>34015688.320000052</v>
      </c>
      <c r="KG133" s="146">
        <v>34088538.819999993</v>
      </c>
      <c r="KH133" s="146">
        <v>34087916.519999981</v>
      </c>
      <c r="KI133" s="146">
        <v>34555369.829999983</v>
      </c>
      <c r="KJ133" s="238">
        <f>JX133+JY133+JZ133+KA133+KB133+KC133+KD133+KE133+KF133+KG133+KH133+KI133</f>
        <v>407716933.57999998</v>
      </c>
      <c r="KK133" s="238">
        <v>34642506.369999997</v>
      </c>
      <c r="KL133" s="146">
        <v>36892503.56000001</v>
      </c>
      <c r="KM133" s="146">
        <v>35778570.599999994</v>
      </c>
      <c r="KN133" s="146">
        <v>35972525.180000007</v>
      </c>
      <c r="KO133" s="146">
        <v>35937240.409999996</v>
      </c>
      <c r="KP133" s="146">
        <v>35945809.139999986</v>
      </c>
      <c r="KQ133" s="146">
        <v>35961161.110000014</v>
      </c>
      <c r="KR133" s="146">
        <v>35990450.610000014</v>
      </c>
      <c r="KS133" s="146">
        <v>36079329.99000001</v>
      </c>
      <c r="KT133" s="146">
        <v>36096073.179999948</v>
      </c>
      <c r="KU133" s="146">
        <v>36055177.350000024</v>
      </c>
      <c r="KV133" s="146">
        <v>36618112.189999998</v>
      </c>
      <c r="KW133" s="238">
        <f>KK133+KL133+KM133+KN133+KO133+KP133+KQ133+KR133+KS133+KT133+KU133+KV133</f>
        <v>431969459.69</v>
      </c>
      <c r="KX133" s="238">
        <v>37504365.969999999</v>
      </c>
      <c r="KY133" s="146">
        <v>37600410.629999995</v>
      </c>
      <c r="KZ133" s="146">
        <v>37687817.910000011</v>
      </c>
      <c r="LA133" s="146">
        <v>37352055.779999986</v>
      </c>
      <c r="LB133" s="146">
        <v>37613704.340000004</v>
      </c>
      <c r="LC133" s="146">
        <v>37619065.030000001</v>
      </c>
      <c r="LD133" s="146">
        <v>37651753.24000001</v>
      </c>
      <c r="LE133" s="146">
        <v>37641231.890000015</v>
      </c>
      <c r="LF133" s="146">
        <v>37801449.889999986</v>
      </c>
      <c r="LG133" s="146">
        <v>37930163.459999979</v>
      </c>
      <c r="LH133" s="146">
        <v>37849986.910000026</v>
      </c>
      <c r="LI133" s="146">
        <v>37725393.860000014</v>
      </c>
      <c r="LJ133" s="238">
        <f>KX133+KY133+KZ133+LA133+LB133+LC133+LD133+LE133+LF133+LG133+LH133+LI133</f>
        <v>451977398.91000003</v>
      </c>
      <c r="LK133" s="238">
        <v>38692214.130000003</v>
      </c>
      <c r="LL133" s="146">
        <v>42142355.389999993</v>
      </c>
      <c r="LM133" s="146">
        <v>40628720.670000002</v>
      </c>
      <c r="LN133" s="146">
        <v>170033.04000000656</v>
      </c>
      <c r="LO133" s="146">
        <v>81039674.010000005</v>
      </c>
      <c r="LP133" s="146">
        <v>39492039.969999999</v>
      </c>
      <c r="LQ133" s="146">
        <v>39612323.01000002</v>
      </c>
      <c r="LR133" s="146">
        <v>39599723.679999948</v>
      </c>
      <c r="LS133" s="146">
        <v>39873715.900000036</v>
      </c>
      <c r="LT133" s="146">
        <v>39828374.899999976</v>
      </c>
      <c r="LU133" s="146">
        <v>39832787.5</v>
      </c>
      <c r="LV133" s="146">
        <v>39756678.520000041</v>
      </c>
      <c r="LW133" s="238">
        <f>LK133+LL133+LM133+LN133+LO133+LP133+LQ133+LR133+LS133+LT133+LU133+LV133</f>
        <v>480668640.72000003</v>
      </c>
      <c r="LX133" s="238">
        <v>40143885.18</v>
      </c>
      <c r="LY133" s="146">
        <v>44600903.949999996</v>
      </c>
      <c r="LZ133" s="146">
        <v>0</v>
      </c>
      <c r="MA133" s="146">
        <v>0</v>
      </c>
      <c r="MB133" s="146">
        <v>0</v>
      </c>
      <c r="MC133" s="146">
        <v>0</v>
      </c>
      <c r="MD133" s="146">
        <v>0</v>
      </c>
      <c r="ME133" s="146">
        <v>0</v>
      </c>
      <c r="MF133" s="146">
        <v>0</v>
      </c>
      <c r="MG133" s="146">
        <v>0</v>
      </c>
      <c r="MH133" s="146">
        <v>0</v>
      </c>
      <c r="MI133" s="146">
        <v>0</v>
      </c>
      <c r="MJ133" s="204">
        <f>LX133+LY133+LZ133+MA133+MB133+MC133+MD133+ME133+MF133+MG133+MH133+MI133</f>
        <v>84744789.129999995</v>
      </c>
    </row>
    <row r="134" spans="1:348" x14ac:dyDescent="0.2">
      <c r="A134" s="30">
        <v>740204</v>
      </c>
      <c r="B134" s="31"/>
      <c r="C134" s="32" t="s">
        <v>241</v>
      </c>
      <c r="D134" s="32" t="s">
        <v>6</v>
      </c>
      <c r="E134" s="146">
        <v>0</v>
      </c>
      <c r="F134" s="146">
        <v>0</v>
      </c>
      <c r="G134" s="146">
        <v>0</v>
      </c>
      <c r="H134" s="146">
        <v>0</v>
      </c>
      <c r="I134" s="146">
        <v>0</v>
      </c>
      <c r="J134" s="146">
        <v>0</v>
      </c>
      <c r="K134" s="146">
        <v>0</v>
      </c>
      <c r="L134" s="146">
        <v>0</v>
      </c>
      <c r="M134" s="146">
        <v>0</v>
      </c>
      <c r="N134" s="146">
        <v>0</v>
      </c>
      <c r="O134" s="146">
        <v>0</v>
      </c>
      <c r="P134" s="146">
        <v>0</v>
      </c>
      <c r="Q134" s="146">
        <v>0</v>
      </c>
      <c r="R134" s="146">
        <v>0</v>
      </c>
      <c r="S134" s="146">
        <v>0</v>
      </c>
      <c r="T134" s="146">
        <v>0</v>
      </c>
      <c r="U134" s="146">
        <v>0</v>
      </c>
      <c r="V134" s="146">
        <v>0</v>
      </c>
      <c r="W134" s="146">
        <f>K134+L134+M134+N134+O134+P134+Q134+R134+S134+T134+U134+V134</f>
        <v>0</v>
      </c>
      <c r="X134" s="146">
        <v>0</v>
      </c>
      <c r="Y134" s="146">
        <v>0</v>
      </c>
      <c r="Z134" s="146">
        <v>0</v>
      </c>
      <c r="AA134" s="146">
        <v>0</v>
      </c>
      <c r="AB134" s="146">
        <v>0</v>
      </c>
      <c r="AC134" s="146">
        <v>0</v>
      </c>
      <c r="AD134" s="146">
        <v>0</v>
      </c>
      <c r="AE134" s="146">
        <v>0</v>
      </c>
      <c r="AF134" s="146">
        <v>0</v>
      </c>
      <c r="AG134" s="146">
        <v>0</v>
      </c>
      <c r="AH134" s="146">
        <v>0</v>
      </c>
      <c r="AI134" s="146">
        <v>0</v>
      </c>
      <c r="AJ134" s="146">
        <f>X134+Y134+Z134+AA134+AB134+AC134+AD134+AE134+AF134+AG134+AH134+AI134</f>
        <v>0</v>
      </c>
      <c r="AK134" s="146">
        <v>0</v>
      </c>
      <c r="AL134" s="146">
        <v>0</v>
      </c>
      <c r="AM134" s="146">
        <v>0</v>
      </c>
      <c r="AN134" s="146">
        <v>0</v>
      </c>
      <c r="AO134" s="146">
        <v>0</v>
      </c>
      <c r="AP134" s="146">
        <v>0</v>
      </c>
      <c r="AQ134" s="146">
        <v>0</v>
      </c>
      <c r="AR134" s="146">
        <v>0</v>
      </c>
      <c r="AS134" s="146">
        <v>0</v>
      </c>
      <c r="AT134" s="146">
        <v>0</v>
      </c>
      <c r="AU134" s="146">
        <v>0</v>
      </c>
      <c r="AV134" s="146">
        <v>0</v>
      </c>
      <c r="AW134" s="146">
        <f>AK134+AL134+AM134+AN134+AO134+AP134+AQ134+AR134+AS134+AT134+AU134+AV134</f>
        <v>0</v>
      </c>
      <c r="AX134" s="146">
        <v>67185.797988649647</v>
      </c>
      <c r="AY134" s="146">
        <v>73578.020322149896</v>
      </c>
      <c r="AZ134" s="146">
        <v>82097.451886162584</v>
      </c>
      <c r="BA134" s="146">
        <v>75824.700592555557</v>
      </c>
      <c r="BB134" s="146">
        <v>67805.496202637252</v>
      </c>
      <c r="BC134" s="146">
        <v>83304.873768986785</v>
      </c>
      <c r="BD134" s="146">
        <v>72106.772825905544</v>
      </c>
      <c r="BE134" s="146">
        <v>74407.042772492103</v>
      </c>
      <c r="BF134" s="146">
        <v>69921.06196795193</v>
      </c>
      <c r="BG134" s="146">
        <v>70597.563011183433</v>
      </c>
      <c r="BH134" s="146">
        <v>83386.959188783134</v>
      </c>
      <c r="BI134" s="146">
        <v>75554.668002003003</v>
      </c>
      <c r="BJ134" s="146">
        <f>AX134+AY134+AZ134+BA134+BB134+BC134+BD134+BE134+BF134+BG134+BH134+BI134</f>
        <v>895770.40852946078</v>
      </c>
      <c r="BK134" s="146">
        <v>79961.358704723752</v>
      </c>
      <c r="BL134" s="146">
        <v>87829.934526790181</v>
      </c>
      <c r="BM134" s="146">
        <v>98244.724336504776</v>
      </c>
      <c r="BN134" s="146">
        <v>88754.616049073593</v>
      </c>
      <c r="BO134" s="146">
        <v>93568.255007511296</v>
      </c>
      <c r="BP134" s="146">
        <v>86154.363420130219</v>
      </c>
      <c r="BQ134" s="146">
        <v>82553.272575529976</v>
      </c>
      <c r="BR134" s="146">
        <v>94388.889000166848</v>
      </c>
      <c r="BS134" s="146">
        <v>88527.18899182108</v>
      </c>
      <c r="BT134" s="146">
        <v>90687.836254381647</v>
      </c>
      <c r="BU134" s="146">
        <v>98176.049908195608</v>
      </c>
      <c r="BV134" s="146">
        <v>86905.962944416664</v>
      </c>
      <c r="BW134" s="146">
        <f>BK134+BL134+BM134+BN134+BO134+BP134+BQ134+BR134+BS134+BT134+BU134+BV134</f>
        <v>1075752.4517192459</v>
      </c>
      <c r="BX134" s="146">
        <v>98394.183775663492</v>
      </c>
      <c r="BY134" s="146">
        <v>99635.336755132681</v>
      </c>
      <c r="BZ134" s="146">
        <v>97278.729344016028</v>
      </c>
      <c r="CA134" s="146">
        <v>101121.22642296783</v>
      </c>
      <c r="CB134" s="146">
        <v>105208.74853947588</v>
      </c>
      <c r="CC134" s="146">
        <v>93861.120013353328</v>
      </c>
      <c r="CD134" s="146">
        <v>92228.019529293932</v>
      </c>
      <c r="CE134" s="146">
        <v>95135.585461525756</v>
      </c>
      <c r="CF134" s="146">
        <v>88290.221999666028</v>
      </c>
      <c r="CG134" s="146">
        <v>91535.049657820142</v>
      </c>
      <c r="CH134" s="146">
        <v>102054.94742113176</v>
      </c>
      <c r="CI134" s="146">
        <v>92007.48080454013</v>
      </c>
      <c r="CJ134" s="146">
        <f>BX134+BY134+BZ134+CA134+CB134+CC134+CD134+CE134+CF134+CG134+CH134+CI134</f>
        <v>1156750.6497245871</v>
      </c>
      <c r="CK134" s="146">
        <v>110483.81572358539</v>
      </c>
      <c r="CL134" s="146">
        <v>99798.286596561491</v>
      </c>
      <c r="CM134" s="146">
        <v>100539.21382073109</v>
      </c>
      <c r="CN134" s="146">
        <v>110878.78317476212</v>
      </c>
      <c r="CO134" s="146">
        <v>102754.13119679521</v>
      </c>
      <c r="CP134" s="146">
        <v>91908.696377900182</v>
      </c>
      <c r="CQ134" s="146">
        <v>107623.05207811722</v>
      </c>
      <c r="CR134" s="146">
        <v>94733.767317643142</v>
      </c>
      <c r="CS134" s="146">
        <v>93765.648472709072</v>
      </c>
      <c r="CT134" s="146">
        <v>102666.49974962445</v>
      </c>
      <c r="CU134" s="146">
        <v>94838.090469036906</v>
      </c>
      <c r="CV134" s="146">
        <v>108408.28534468359</v>
      </c>
      <c r="CW134" s="146">
        <f>CK134+CL134+CM134+CN134+CO134+CP134+CQ134+CR134+CS134+CT134+CU134+CV134</f>
        <v>1218398.2703221499</v>
      </c>
      <c r="CX134" s="146">
        <v>90332.814638624608</v>
      </c>
      <c r="CY134" s="146">
        <v>88364.093640460691</v>
      </c>
      <c r="CZ134" s="146">
        <v>93105.372642296788</v>
      </c>
      <c r="DA134" s="146">
        <v>56555.719412452017</v>
      </c>
      <c r="DB134" s="146">
        <v>44440.370764480074</v>
      </c>
      <c r="DC134" s="146">
        <v>41885.246453012827</v>
      </c>
      <c r="DD134" s="146">
        <v>48384.477549657837</v>
      </c>
      <c r="DE134" s="146">
        <v>38443.426222667316</v>
      </c>
      <c r="DF134" s="146">
        <v>44106.011475546671</v>
      </c>
      <c r="DG134" s="146">
        <v>41993.565348022028</v>
      </c>
      <c r="DH134" s="146">
        <v>39210.329118678063</v>
      </c>
      <c r="DI134" s="146">
        <v>43788.448213987598</v>
      </c>
      <c r="DJ134" s="146">
        <f>CX134+CY134+CZ134+DA134+DB134+DC134+DD134+DE134+DF134+DG134+DH134+DI134</f>
        <v>670609.87547988654</v>
      </c>
      <c r="DK134" s="146">
        <v>42918.332874311469</v>
      </c>
      <c r="DL134" s="146">
        <v>44202.639500918049</v>
      </c>
      <c r="DM134" s="146">
        <v>49807.443289934912</v>
      </c>
      <c r="DN134" s="146">
        <v>40131.744575196106</v>
      </c>
      <c r="DO134" s="146">
        <v>41605.088841595738</v>
      </c>
      <c r="DP134" s="146">
        <v>52684.391086629963</v>
      </c>
      <c r="DQ134" s="146">
        <v>42507.326865297931</v>
      </c>
      <c r="DR134" s="146">
        <v>42150.720288766475</v>
      </c>
      <c r="DS134" s="146">
        <v>50235.492697379399</v>
      </c>
      <c r="DT134" s="146">
        <v>41888.379110332171</v>
      </c>
      <c r="DU134" s="146">
        <v>42872.320188616271</v>
      </c>
      <c r="DV134" s="146">
        <v>52292.166124186268</v>
      </c>
      <c r="DW134" s="146">
        <f>DK134+DL134+DM134+DN134+DO134+DP134+DQ134+DR134+DS134+DT134+DU134+DV134</f>
        <v>543296.04544316477</v>
      </c>
      <c r="DX134" s="146">
        <v>40853.15</v>
      </c>
      <c r="DY134" s="146">
        <v>51973.25</v>
      </c>
      <c r="DZ134" s="146">
        <v>57285.54</v>
      </c>
      <c r="EA134" s="146">
        <v>44634.12</v>
      </c>
      <c r="EB134" s="146">
        <v>45901.09</v>
      </c>
      <c r="EC134" s="146">
        <v>57003.98</v>
      </c>
      <c r="ED134" s="146">
        <v>47195.81</v>
      </c>
      <c r="EE134" s="146">
        <v>50972.21</v>
      </c>
      <c r="EF134" s="146">
        <v>49287.4</v>
      </c>
      <c r="EG134" s="146">
        <v>48358.11</v>
      </c>
      <c r="EH134" s="146">
        <v>53570.260000000068</v>
      </c>
      <c r="EI134" s="146">
        <v>50487.22</v>
      </c>
      <c r="EJ134" s="146">
        <f>DX134+DY134+DZ134+EA134+EB134+EC134+ED134+EE134+EF134+EG134+EH134+EI134</f>
        <v>597522.14000000013</v>
      </c>
      <c r="EK134" s="146">
        <v>45865.94</v>
      </c>
      <c r="EL134" s="146">
        <v>63728.02</v>
      </c>
      <c r="EM134" s="146">
        <v>49700.34</v>
      </c>
      <c r="EN134" s="146">
        <v>54495.38</v>
      </c>
      <c r="EO134" s="146">
        <v>40621.47</v>
      </c>
      <c r="EP134" s="146">
        <v>63066.67</v>
      </c>
      <c r="EQ134" s="146">
        <v>46807.89</v>
      </c>
      <c r="ER134" s="146">
        <v>55711.13</v>
      </c>
      <c r="ES134" s="146">
        <v>49357.4</v>
      </c>
      <c r="ET134" s="146">
        <v>49879.64</v>
      </c>
      <c r="EU134" s="146">
        <v>59279.439999999944</v>
      </c>
      <c r="EV134" s="146">
        <v>52499.180000000051</v>
      </c>
      <c r="EW134" s="146">
        <f>EK134+EL134+EM134+EN134+EO134+EP134+EQ134+ER134+ES134+ET134+EU134+EV134</f>
        <v>631012.50000000012</v>
      </c>
      <c r="EX134" s="146">
        <v>52137.919999999998</v>
      </c>
      <c r="EY134" s="146">
        <v>53487.74</v>
      </c>
      <c r="EZ134" s="146">
        <v>61790.37</v>
      </c>
      <c r="FA134" s="146">
        <v>61385.599999999999</v>
      </c>
      <c r="FB134" s="146">
        <v>72097.899999999994</v>
      </c>
      <c r="FC134" s="146">
        <v>58443.03</v>
      </c>
      <c r="FD134" s="146">
        <v>61345.03</v>
      </c>
      <c r="FE134" s="146">
        <v>53066.58</v>
      </c>
      <c r="FF134" s="146">
        <v>54616.97</v>
      </c>
      <c r="FG134" s="146">
        <v>72092.819999999949</v>
      </c>
      <c r="FH134" s="146">
        <v>57772.67</v>
      </c>
      <c r="FI134" s="146">
        <v>61452.54</v>
      </c>
      <c r="FJ134" s="146">
        <f>EX134+EY134+EZ134+FA134+FB134+FC134+FD134+FE134+FF134+FG134+FH134+FI134</f>
        <v>719689.17000000016</v>
      </c>
      <c r="FK134" s="146">
        <v>71515.23</v>
      </c>
      <c r="FL134" s="146">
        <v>61304.29</v>
      </c>
      <c r="FM134" s="146">
        <v>67869.34</v>
      </c>
      <c r="FN134" s="146">
        <v>73878.83</v>
      </c>
      <c r="FO134" s="146">
        <v>66689.87</v>
      </c>
      <c r="FP134" s="146">
        <v>58604.11</v>
      </c>
      <c r="FQ134" s="146">
        <v>78022.3</v>
      </c>
      <c r="FR134" s="146">
        <v>59993.72</v>
      </c>
      <c r="FS134" s="146">
        <v>58127.350000000093</v>
      </c>
      <c r="FT134" s="146">
        <v>79304.13</v>
      </c>
      <c r="FU134" s="146">
        <v>57596.819999999949</v>
      </c>
      <c r="FV134" s="146">
        <v>77369.98</v>
      </c>
      <c r="FW134" s="146">
        <f>FK134+FL134+FM134+FN134+FO134+FP134+FQ134+FR134+FS134+FT134+FU134+FV134</f>
        <v>810275.97</v>
      </c>
      <c r="FX134" s="146">
        <v>64718.48</v>
      </c>
      <c r="FY134" s="146">
        <v>62483.43</v>
      </c>
      <c r="FZ134" s="146">
        <v>75518.570000000007</v>
      </c>
      <c r="GA134" s="146">
        <v>86533.01</v>
      </c>
      <c r="GB134" s="146">
        <v>68861.600000000006</v>
      </c>
      <c r="GC134" s="146">
        <v>63029.15</v>
      </c>
      <c r="GD134" s="146">
        <v>84431.33</v>
      </c>
      <c r="GE134" s="146">
        <v>56748.51</v>
      </c>
      <c r="GF134" s="146">
        <v>85918.960000000079</v>
      </c>
      <c r="GG134" s="146">
        <v>55417.83</v>
      </c>
      <c r="GH134" s="146">
        <v>87945.35</v>
      </c>
      <c r="GI134" s="146">
        <v>50260.37</v>
      </c>
      <c r="GJ134" s="146">
        <f>FY134+FZ134+GA134+GB134+GC134+GD134+GE134+GF134+GH134+GG134+GI134+FX134</f>
        <v>841866.59</v>
      </c>
      <c r="GK134" s="146">
        <v>95967.44</v>
      </c>
      <c r="GL134" s="146">
        <v>85348.52</v>
      </c>
      <c r="GM134" s="146">
        <v>89087.89</v>
      </c>
      <c r="GN134" s="146">
        <v>93465.03</v>
      </c>
      <c r="GO134" s="146">
        <v>77664.36</v>
      </c>
      <c r="GP134" s="146">
        <v>71228.03</v>
      </c>
      <c r="GQ134" s="146">
        <v>95540.15</v>
      </c>
      <c r="GR134" s="146">
        <v>86315.809999999939</v>
      </c>
      <c r="GS134" s="146">
        <v>69781.47</v>
      </c>
      <c r="GT134" s="146">
        <v>87421.850000000093</v>
      </c>
      <c r="GU134" s="146">
        <v>82335.83</v>
      </c>
      <c r="GV134" s="146">
        <v>102824.16</v>
      </c>
      <c r="GW134" s="146">
        <f>GK134+GL134+GM134+GN134+GO134+GP134+GQ134+GR134+GS134+GT134+GU134+GV134</f>
        <v>1036980.54</v>
      </c>
      <c r="GX134" s="146">
        <v>74692.31</v>
      </c>
      <c r="GY134" s="146">
        <v>131682.78</v>
      </c>
      <c r="GZ134" s="146">
        <v>-16285.76999999999</v>
      </c>
      <c r="HA134" s="146">
        <v>212636.81</v>
      </c>
      <c r="HB134" s="146">
        <v>75391.419999999984</v>
      </c>
      <c r="HC134" s="146">
        <v>103005.53999999998</v>
      </c>
      <c r="HD134" s="146">
        <v>79850.650000000023</v>
      </c>
      <c r="HE134" s="146">
        <v>6.0000000055879354E-2</v>
      </c>
      <c r="HF134" s="146">
        <v>0</v>
      </c>
      <c r="HG134" s="146">
        <v>-17011.780000000028</v>
      </c>
      <c r="HH134" s="146">
        <v>93788.540000000037</v>
      </c>
      <c r="HI134" s="146">
        <v>326072.80000000005</v>
      </c>
      <c r="HJ134" s="146">
        <f>GX134+GY134+GZ134+HA134+HB134+HC134+HD134+HE134+HF134+HG134+HH134+HI134</f>
        <v>1063823.3600000001</v>
      </c>
      <c r="HK134" s="146">
        <v>42740.22</v>
      </c>
      <c r="HL134" s="146">
        <v>77071.61</v>
      </c>
      <c r="HM134" s="146">
        <v>-52148.290000000008</v>
      </c>
      <c r="HN134" s="146">
        <v>85216.319999999992</v>
      </c>
      <c r="HO134" s="146">
        <v>336926.11</v>
      </c>
      <c r="HP134" s="146">
        <v>115582.89000000001</v>
      </c>
      <c r="HQ134" s="146">
        <v>74093.070000000065</v>
      </c>
      <c r="HR134" s="146">
        <v>88090.649999999907</v>
      </c>
      <c r="HS134" s="146">
        <v>120603.80000000005</v>
      </c>
      <c r="HT134" s="146">
        <v>137904.38</v>
      </c>
      <c r="HU134" s="146">
        <v>81760.600000000093</v>
      </c>
      <c r="HV134" s="146">
        <v>67398.119999999879</v>
      </c>
      <c r="HW134" s="146">
        <f>HK134+HL134+HM134+HN134+HO134+HP134+HQ134+HR134+HS134+HT134+HU134+HV134</f>
        <v>1175239.48</v>
      </c>
      <c r="HX134" s="146">
        <v>75334.89</v>
      </c>
      <c r="HY134" s="146">
        <v>561894.40000000002</v>
      </c>
      <c r="HZ134" s="146">
        <v>-378347.49000000005</v>
      </c>
      <c r="IA134" s="146">
        <v>77005.020000000019</v>
      </c>
      <c r="IB134" s="146">
        <v>149122.85999999999</v>
      </c>
      <c r="IC134" s="146">
        <v>85559.899999999965</v>
      </c>
      <c r="ID134" s="146">
        <v>110653.91000000003</v>
      </c>
      <c r="IE134" s="146">
        <v>86227.349999999977</v>
      </c>
      <c r="IF134" s="146">
        <v>82375.270000000019</v>
      </c>
      <c r="IG134" s="146">
        <v>86968.979999999981</v>
      </c>
      <c r="IH134" s="146">
        <v>112823.17000000004</v>
      </c>
      <c r="II134" s="146">
        <v>110349.07000000007</v>
      </c>
      <c r="IJ134" s="146">
        <f>HX134+HY134+HZ134+IA134+IB134+IC134+ID134+IE134+IF134+IG134+IH134+II134</f>
        <v>1159967.33</v>
      </c>
      <c r="IK134" s="146">
        <v>95515.57</v>
      </c>
      <c r="IL134" s="146">
        <v>95922.34</v>
      </c>
      <c r="IM134" s="146">
        <v>98760.449999999983</v>
      </c>
      <c r="IN134" s="146">
        <v>126693.82</v>
      </c>
      <c r="IO134" s="146">
        <v>97312.280000000028</v>
      </c>
      <c r="IP134" s="146">
        <v>94820.31</v>
      </c>
      <c r="IQ134" s="146">
        <v>104570.62</v>
      </c>
      <c r="IR134" s="146">
        <v>114839.67999999993</v>
      </c>
      <c r="IS134" s="146">
        <v>123294.31000000006</v>
      </c>
      <c r="IT134" s="146">
        <v>97770.900000000023</v>
      </c>
      <c r="IU134" s="146">
        <v>95399.040000000037</v>
      </c>
      <c r="IV134" s="146">
        <v>102984.62999999989</v>
      </c>
      <c r="IW134" s="146">
        <f>IK134+IL134+IM134+IN134+IO134+IP134+IQ134+IR134+IS134+IT134+IU134+IV134</f>
        <v>1247883.95</v>
      </c>
      <c r="IX134" s="146">
        <v>115839.81</v>
      </c>
      <c r="IY134" s="146">
        <v>98771.5</v>
      </c>
      <c r="IZ134" s="146">
        <v>161223.78999999998</v>
      </c>
      <c r="JA134" s="146">
        <v>128612.31</v>
      </c>
      <c r="JB134" s="146">
        <v>104587.24000000005</v>
      </c>
      <c r="JC134" s="146">
        <v>126630.69999999995</v>
      </c>
      <c r="JD134" s="146">
        <v>108641.02000000002</v>
      </c>
      <c r="JE134" s="146">
        <v>96908.359999999986</v>
      </c>
      <c r="JF134" s="146">
        <v>126334.95999999996</v>
      </c>
      <c r="JG134" s="146">
        <v>107745.43999999994</v>
      </c>
      <c r="JH134" s="146">
        <v>105267.82000000007</v>
      </c>
      <c r="JI134" s="146">
        <v>126180.63000000012</v>
      </c>
      <c r="JJ134" s="146">
        <f>IX134+IY134+IZ134+JA134+JB134+JC134+JD134+JE134+JF134+JG134+JH134+JI134</f>
        <v>1406743.58</v>
      </c>
      <c r="JK134" s="146">
        <v>114193.63</v>
      </c>
      <c r="JL134" s="146">
        <v>112191.16</v>
      </c>
      <c r="JM134" s="146">
        <v>123068.97</v>
      </c>
      <c r="JN134" s="146">
        <v>138489.46999999997</v>
      </c>
      <c r="JO134" s="146">
        <v>113243.79000000004</v>
      </c>
      <c r="JP134" s="146">
        <v>140262.58999999997</v>
      </c>
      <c r="JQ134" s="146">
        <v>114434.32000000007</v>
      </c>
      <c r="JR134" s="146">
        <v>129561.7699999999</v>
      </c>
      <c r="JS134" s="146">
        <v>112937.57000000007</v>
      </c>
      <c r="JT134" s="146">
        <v>112660.69999999995</v>
      </c>
      <c r="JU134" s="146">
        <v>128938.01000000001</v>
      </c>
      <c r="JV134" s="146">
        <v>104985.16999999993</v>
      </c>
      <c r="JW134" s="238">
        <f>JK134+JL134+JM134+JN134+JO134+JP134+JQ134+JR134+JS134+JT134+JU134+JV134</f>
        <v>1444967.15</v>
      </c>
      <c r="JX134" s="238">
        <v>122732.34</v>
      </c>
      <c r="JY134" s="146">
        <v>125850.5</v>
      </c>
      <c r="JZ134" s="146">
        <v>157380.04</v>
      </c>
      <c r="KA134" s="146">
        <v>119886.09999999998</v>
      </c>
      <c r="KB134" s="146">
        <v>140571.12</v>
      </c>
      <c r="KC134" s="146">
        <v>127851.17000000004</v>
      </c>
      <c r="KD134" s="146">
        <v>117981.12</v>
      </c>
      <c r="KE134" s="146">
        <v>130864.18999999994</v>
      </c>
      <c r="KF134" s="146">
        <v>119977.24000000011</v>
      </c>
      <c r="KG134" s="146">
        <v>119004.15999999992</v>
      </c>
      <c r="KH134" s="146">
        <v>133021.32000000007</v>
      </c>
      <c r="KI134" s="146">
        <v>111454.01000000001</v>
      </c>
      <c r="KJ134" s="238">
        <f>JX134+JY134+JZ134+KA134+KB134+KC134+KD134+KE134+KF134+KG134+KH134+KI134</f>
        <v>1526573.31</v>
      </c>
      <c r="KK134" s="238">
        <v>149152.76</v>
      </c>
      <c r="KL134" s="146">
        <v>129651.52000000002</v>
      </c>
      <c r="KM134" s="146">
        <v>109010.12999999995</v>
      </c>
      <c r="KN134" s="146">
        <v>150421.96000000002</v>
      </c>
      <c r="KO134" s="146">
        <v>142328.25</v>
      </c>
      <c r="KP134" s="146">
        <v>147412.59999999998</v>
      </c>
      <c r="KQ134" s="146">
        <v>154125.09999999998</v>
      </c>
      <c r="KR134" s="146">
        <v>134155.17000000004</v>
      </c>
      <c r="KS134" s="146">
        <v>126841.22999999998</v>
      </c>
      <c r="KT134" s="146">
        <v>144127.35000000009</v>
      </c>
      <c r="KU134" s="146">
        <v>135588.47999999998</v>
      </c>
      <c r="KV134" s="146">
        <v>144332.24</v>
      </c>
      <c r="KW134" s="238">
        <f>KK134+KL134+KM134+KN134+KO134+KP134+KQ134+KR134+KS134+KT134+KU134+KV134</f>
        <v>1667146.79</v>
      </c>
      <c r="KX134" s="238">
        <v>137335.4</v>
      </c>
      <c r="KY134" s="146">
        <v>129702.69000000003</v>
      </c>
      <c r="KZ134" s="146">
        <v>126122.69999999995</v>
      </c>
      <c r="LA134" s="146">
        <v>140896.16999999998</v>
      </c>
      <c r="LB134" s="146">
        <v>125457.72000000009</v>
      </c>
      <c r="LC134" s="146">
        <v>112928.37</v>
      </c>
      <c r="LD134" s="146">
        <v>131089.3899999999</v>
      </c>
      <c r="LE134" s="146">
        <v>110158.89000000001</v>
      </c>
      <c r="LF134" s="146">
        <v>118804.88</v>
      </c>
      <c r="LG134" s="146">
        <v>141940.30000000005</v>
      </c>
      <c r="LH134" s="146">
        <v>128895.30000000005</v>
      </c>
      <c r="LI134" s="146">
        <v>190369.06999999983</v>
      </c>
      <c r="LJ134" s="238">
        <f>KX134+KY134+KZ134+LA134+LB134+LC134+LD134+LE134+LF134+LG134+LH134+LI134</f>
        <v>1593700.88</v>
      </c>
      <c r="LK134" s="238">
        <v>156413.24</v>
      </c>
      <c r="LL134" s="146">
        <v>211230.85000000003</v>
      </c>
      <c r="LM134" s="146">
        <v>218750.93</v>
      </c>
      <c r="LN134" s="146">
        <v>207641.90000000002</v>
      </c>
      <c r="LO134" s="146">
        <v>178350.03999999992</v>
      </c>
      <c r="LP134" s="146">
        <v>174731.75</v>
      </c>
      <c r="LQ134" s="146">
        <v>172953.20999999996</v>
      </c>
      <c r="LR134" s="146">
        <v>158490.02000000002</v>
      </c>
      <c r="LS134" s="146">
        <v>192822.04000000004</v>
      </c>
      <c r="LT134" s="146">
        <v>180932.46999999997</v>
      </c>
      <c r="LU134" s="146">
        <v>173324.97999999998</v>
      </c>
      <c r="LV134" s="146">
        <v>200173.53000000003</v>
      </c>
      <c r="LW134" s="238">
        <f>LK134+LL134+LM134+LN134+LO134+LP134+LQ134+LR134+LS134+LT134+LU134+LV134</f>
        <v>2225814.96</v>
      </c>
      <c r="LX134" s="238">
        <v>183917.63</v>
      </c>
      <c r="LY134" s="146">
        <v>192349.05</v>
      </c>
      <c r="LZ134" s="146">
        <v>0</v>
      </c>
      <c r="MA134" s="146">
        <v>0</v>
      </c>
      <c r="MB134" s="146">
        <v>0</v>
      </c>
      <c r="MC134" s="146">
        <v>0</v>
      </c>
      <c r="MD134" s="146">
        <v>0</v>
      </c>
      <c r="ME134" s="146">
        <v>0</v>
      </c>
      <c r="MF134" s="146">
        <v>0</v>
      </c>
      <c r="MG134" s="146">
        <v>0</v>
      </c>
      <c r="MH134" s="146">
        <v>0</v>
      </c>
      <c r="MI134" s="146">
        <v>0</v>
      </c>
      <c r="MJ134" s="204">
        <f>LX134+LY134+LZ134+MA134+MB134+MC134+MD134+ME134+MF134+MG134+MH134+MI134</f>
        <v>376266.68</v>
      </c>
    </row>
    <row r="135" spans="1:348" x14ac:dyDescent="0.2">
      <c r="A135" s="30">
        <v>740207</v>
      </c>
      <c r="B135" s="31"/>
      <c r="C135" s="32" t="s">
        <v>242</v>
      </c>
      <c r="D135" s="32" t="s">
        <v>7</v>
      </c>
      <c r="E135" s="146">
        <v>0</v>
      </c>
      <c r="F135" s="146">
        <v>0</v>
      </c>
      <c r="G135" s="146">
        <v>0</v>
      </c>
      <c r="H135" s="146">
        <v>0</v>
      </c>
      <c r="I135" s="146">
        <v>0</v>
      </c>
      <c r="J135" s="146">
        <v>0</v>
      </c>
      <c r="K135" s="146">
        <v>0</v>
      </c>
      <c r="L135" s="146">
        <v>0</v>
      </c>
      <c r="M135" s="146">
        <v>0</v>
      </c>
      <c r="N135" s="146">
        <v>0</v>
      </c>
      <c r="O135" s="146">
        <v>0</v>
      </c>
      <c r="P135" s="146">
        <v>0</v>
      </c>
      <c r="Q135" s="146">
        <v>0</v>
      </c>
      <c r="R135" s="146">
        <v>0</v>
      </c>
      <c r="S135" s="146">
        <v>0</v>
      </c>
      <c r="T135" s="146">
        <v>0</v>
      </c>
      <c r="U135" s="146">
        <v>0</v>
      </c>
      <c r="V135" s="146">
        <v>0</v>
      </c>
      <c r="W135" s="146">
        <f>K135+L135+M135+N135+O135+P135+Q135+R135+S135+T135+U135+V135</f>
        <v>0</v>
      </c>
      <c r="X135" s="146">
        <v>0</v>
      </c>
      <c r="Y135" s="146">
        <v>0</v>
      </c>
      <c r="Z135" s="146">
        <v>0</v>
      </c>
      <c r="AA135" s="146">
        <v>0</v>
      </c>
      <c r="AB135" s="146">
        <v>0</v>
      </c>
      <c r="AC135" s="146">
        <v>0</v>
      </c>
      <c r="AD135" s="146">
        <v>0</v>
      </c>
      <c r="AE135" s="146">
        <v>0</v>
      </c>
      <c r="AF135" s="146">
        <v>0</v>
      </c>
      <c r="AG135" s="146">
        <v>0</v>
      </c>
      <c r="AH135" s="146">
        <v>0</v>
      </c>
      <c r="AI135" s="146">
        <v>0</v>
      </c>
      <c r="AJ135" s="146">
        <f>X135+Y135+Z135+AA135+AB135+AC135+AD135+AE135+AF135+AG135+AH135+AI135</f>
        <v>0</v>
      </c>
      <c r="AK135" s="146">
        <v>0</v>
      </c>
      <c r="AL135" s="146">
        <v>0</v>
      </c>
      <c r="AM135" s="146">
        <v>0</v>
      </c>
      <c r="AN135" s="146">
        <v>0</v>
      </c>
      <c r="AO135" s="146">
        <v>0</v>
      </c>
      <c r="AP135" s="146">
        <v>0</v>
      </c>
      <c r="AQ135" s="146">
        <v>0</v>
      </c>
      <c r="AR135" s="146">
        <v>0</v>
      </c>
      <c r="AS135" s="146">
        <v>0</v>
      </c>
      <c r="AT135" s="146">
        <v>0</v>
      </c>
      <c r="AU135" s="146">
        <v>0</v>
      </c>
      <c r="AV135" s="146">
        <v>0</v>
      </c>
      <c r="AW135" s="146">
        <f>AK135+AL135+AM135+AN135+AO135+AP135+AQ135+AR135+AS135+AT135+AU135+AV135</f>
        <v>0</v>
      </c>
      <c r="AX135" s="146">
        <v>0</v>
      </c>
      <c r="AY135" s="146">
        <v>0</v>
      </c>
      <c r="AZ135" s="146">
        <v>0</v>
      </c>
      <c r="BA135" s="146">
        <v>0</v>
      </c>
      <c r="BB135" s="146">
        <v>0</v>
      </c>
      <c r="BC135" s="146">
        <v>0</v>
      </c>
      <c r="BD135" s="146">
        <v>0</v>
      </c>
      <c r="BE135" s="146">
        <v>0</v>
      </c>
      <c r="BF135" s="146">
        <v>0</v>
      </c>
      <c r="BG135" s="146">
        <v>0</v>
      </c>
      <c r="BH135" s="146">
        <v>0</v>
      </c>
      <c r="BI135" s="146">
        <v>0</v>
      </c>
      <c r="BJ135" s="146">
        <f>AX135+AY135+AZ135+BA135+BB135+BC135+BD135+BE135+BF135+BG135+BH135+BI135</f>
        <v>0</v>
      </c>
      <c r="BK135" s="146">
        <v>0</v>
      </c>
      <c r="BL135" s="146">
        <v>0</v>
      </c>
      <c r="BM135" s="146">
        <v>0</v>
      </c>
      <c r="BN135" s="146">
        <v>0</v>
      </c>
      <c r="BO135" s="146">
        <v>0</v>
      </c>
      <c r="BP135" s="146">
        <v>0</v>
      </c>
      <c r="BQ135" s="146">
        <v>35.024411617426146</v>
      </c>
      <c r="BR135" s="146">
        <v>534032.743907528</v>
      </c>
      <c r="BS135" s="146">
        <v>542495.32461191795</v>
      </c>
      <c r="BT135" s="146">
        <v>542850.54314805544</v>
      </c>
      <c r="BU135" s="146">
        <v>646403.39538474369</v>
      </c>
      <c r="BV135" s="146">
        <v>654101.05954765517</v>
      </c>
      <c r="BW135" s="146">
        <f>BK135+BL135+BM135+BN135+BO135+BP135+BQ135+BR135+BS135+BT135+BU135+BV135</f>
        <v>2919918.0910115177</v>
      </c>
      <c r="BX135" s="146">
        <v>647762.17559672846</v>
      </c>
      <c r="BY135" s="146">
        <v>658100.91987981996</v>
      </c>
      <c r="BZ135" s="146">
        <v>667620.14955766976</v>
      </c>
      <c r="CA135" s="146">
        <v>695104.38528626284</v>
      </c>
      <c r="CB135" s="146">
        <v>708216.07290101843</v>
      </c>
      <c r="CC135" s="146">
        <v>719600.83312468708</v>
      </c>
      <c r="CD135" s="146">
        <v>714708.95731096563</v>
      </c>
      <c r="CE135" s="146">
        <v>722594.70159405947</v>
      </c>
      <c r="CF135" s="146">
        <v>734768.72896845115</v>
      </c>
      <c r="CG135" s="146">
        <v>743422.25125187868</v>
      </c>
      <c r="CH135" s="146">
        <v>742614.02904356504</v>
      </c>
      <c r="CI135" s="146">
        <v>753337.59414121276</v>
      </c>
      <c r="CJ135" s="146">
        <f>BX135+BY135+BZ135+CA135+CB135+CC135+CD135+CE135+CF135+CG135+CH135+CI135</f>
        <v>8507850.7986563183</v>
      </c>
      <c r="CK135" s="146">
        <v>755733.53217326</v>
      </c>
      <c r="CL135" s="146">
        <v>769862.40869637788</v>
      </c>
      <c r="CM135" s="146">
        <v>785787.86617426143</v>
      </c>
      <c r="CN135" s="146">
        <v>775408.17129861482</v>
      </c>
      <c r="CO135" s="146">
        <v>787719.07861792692</v>
      </c>
      <c r="CP135" s="146">
        <v>785227.84176264401</v>
      </c>
      <c r="CQ135" s="146">
        <v>791571.40005842084</v>
      </c>
      <c r="CR135" s="146">
        <v>793490.23535302957</v>
      </c>
      <c r="CS135" s="146">
        <v>795701.8861625772</v>
      </c>
      <c r="CT135" s="146">
        <v>781989.65114338184</v>
      </c>
      <c r="CU135" s="146">
        <v>787602.23668836593</v>
      </c>
      <c r="CV135" s="146">
        <v>781691.86621599062</v>
      </c>
      <c r="CW135" s="146">
        <f>CK135+CL135+CM135+CN135+CO135+CP135+CQ135+CR135+CS135+CT135+CU135+CV135</f>
        <v>9391786.1743448526</v>
      </c>
      <c r="CX135" s="146">
        <v>1563257.0983975963</v>
      </c>
      <c r="CY135" s="146">
        <v>815347.2816307795</v>
      </c>
      <c r="CZ135" s="146">
        <v>835201.22083124716</v>
      </c>
      <c r="DA135" s="146">
        <v>864129.01468869939</v>
      </c>
      <c r="DB135" s="146">
        <v>850746.74474211363</v>
      </c>
      <c r="DC135" s="146">
        <v>849014.04727925209</v>
      </c>
      <c r="DD135" s="146">
        <v>850969.72784176236</v>
      </c>
      <c r="DE135" s="146">
        <v>849769.0759472549</v>
      </c>
      <c r="DF135" s="146">
        <v>851180.6136705057</v>
      </c>
      <c r="DG135" s="146">
        <v>849443.06772658986</v>
      </c>
      <c r="DH135" s="146">
        <v>874164.169295609</v>
      </c>
      <c r="DI135" s="146">
        <v>876415.55282924557</v>
      </c>
      <c r="DJ135" s="146">
        <f>CX135+CY135+CZ135+DA135+DB135+DC135+DD135+DE135+DF135+DG135+DH135+DI135</f>
        <v>10929637.614880655</v>
      </c>
      <c r="DK135" s="146">
        <v>863144.61408779852</v>
      </c>
      <c r="DL135" s="146">
        <v>892696.85953930917</v>
      </c>
      <c r="DM135" s="146">
        <v>874300.48451844451</v>
      </c>
      <c r="DN135" s="146">
        <v>876301.46231847757</v>
      </c>
      <c r="DO135" s="146">
        <v>884549.64500918076</v>
      </c>
      <c r="DP135" s="146">
        <v>881533.47905191162</v>
      </c>
      <c r="DQ135" s="146">
        <v>869261.01715072547</v>
      </c>
      <c r="DR135" s="146">
        <v>872005.34981639113</v>
      </c>
      <c r="DS135" s="146">
        <v>879142.28830746142</v>
      </c>
      <c r="DT135" s="146">
        <v>877485.38228175591</v>
      </c>
      <c r="DU135" s="146">
        <v>956925.06639125303</v>
      </c>
      <c r="DV135" s="146">
        <v>889032.34843932581</v>
      </c>
      <c r="DW135" s="146">
        <f>DK135+DL135+DM135+DN135+DO135+DP135+DQ135+DR135+DS135+DT135+DU135+DV135</f>
        <v>10616377.996912036</v>
      </c>
      <c r="DX135" s="146">
        <v>875413.93</v>
      </c>
      <c r="DY135" s="146">
        <v>882828.74</v>
      </c>
      <c r="DZ135" s="146">
        <v>885195.3</v>
      </c>
      <c r="EA135" s="146">
        <v>884547.59</v>
      </c>
      <c r="EB135" s="146">
        <v>877639.83</v>
      </c>
      <c r="EC135" s="146">
        <v>880388.55000000075</v>
      </c>
      <c r="ED135" s="146">
        <v>874498.71</v>
      </c>
      <c r="EE135" s="146">
        <v>880689.34</v>
      </c>
      <c r="EF135" s="146">
        <v>872732.13</v>
      </c>
      <c r="EG135" s="146">
        <v>877438.99999999907</v>
      </c>
      <c r="EH135" s="146">
        <v>887381.09000000171</v>
      </c>
      <c r="EI135" s="146">
        <v>872609.86999999918</v>
      </c>
      <c r="EJ135" s="146">
        <f>DX135+DY135+DZ135+EA135+EB135+EC135+ED135+EE135+EF135+EG135+EH135+EI135</f>
        <v>10551364.08</v>
      </c>
      <c r="EK135" s="146">
        <v>897699.48</v>
      </c>
      <c r="EL135" s="146">
        <v>916371.05</v>
      </c>
      <c r="EM135" s="146">
        <v>914851.59</v>
      </c>
      <c r="EN135" s="146">
        <v>904016.27</v>
      </c>
      <c r="EO135" s="146">
        <v>892004.73</v>
      </c>
      <c r="EP135" s="146">
        <v>894024.12</v>
      </c>
      <c r="EQ135" s="146">
        <v>921310.37</v>
      </c>
      <c r="ER135" s="146">
        <v>926294</v>
      </c>
      <c r="ES135" s="146">
        <v>930873.98</v>
      </c>
      <c r="ET135" s="146">
        <v>919866.81000000052</v>
      </c>
      <c r="EU135" s="146">
        <v>969091.43</v>
      </c>
      <c r="EV135" s="146">
        <v>932195.38000000082</v>
      </c>
      <c r="EW135" s="146">
        <f>EK135+EL135+EM135+EN135+EO135+EP135+EQ135+ER135+ES135+ET135+EU135+EV135</f>
        <v>11018599.210000001</v>
      </c>
      <c r="EX135" s="146">
        <v>922469.49</v>
      </c>
      <c r="EY135" s="146">
        <v>923541.5</v>
      </c>
      <c r="EZ135" s="146">
        <v>931443.48</v>
      </c>
      <c r="FA135" s="146">
        <v>924803.79</v>
      </c>
      <c r="FB135" s="146">
        <v>924270.07</v>
      </c>
      <c r="FC135" s="146">
        <v>921393.23</v>
      </c>
      <c r="FD135" s="146">
        <v>934971.82</v>
      </c>
      <c r="FE135" s="146">
        <v>940331.95</v>
      </c>
      <c r="FF135" s="146">
        <v>932344.75</v>
      </c>
      <c r="FG135" s="146">
        <v>922355.42</v>
      </c>
      <c r="FH135" s="146">
        <v>930412.9</v>
      </c>
      <c r="FI135" s="146">
        <v>926378.68</v>
      </c>
      <c r="FJ135" s="146">
        <f>EX135+EY135+EZ135+FA135+FB135+FC135+FD135+FE135+FF135+FG135+FH135+FI135</f>
        <v>11134717.080000002</v>
      </c>
      <c r="FK135" s="146">
        <v>928145.69</v>
      </c>
      <c r="FL135" s="146">
        <v>921176.38</v>
      </c>
      <c r="FM135" s="146">
        <v>932079.04</v>
      </c>
      <c r="FN135" s="146">
        <v>936764.19</v>
      </c>
      <c r="FO135" s="146">
        <v>920407.08</v>
      </c>
      <c r="FP135" s="146">
        <v>921622.01</v>
      </c>
      <c r="FQ135" s="146">
        <v>934213.61</v>
      </c>
      <c r="FR135" s="146">
        <v>929964.92</v>
      </c>
      <c r="FS135" s="146">
        <v>931783.9</v>
      </c>
      <c r="FT135" s="146">
        <v>929390.8900000006</v>
      </c>
      <c r="FU135" s="146">
        <v>928644.77999999933</v>
      </c>
      <c r="FV135" s="146">
        <v>926847.1</v>
      </c>
      <c r="FW135" s="146">
        <f>FK135+FL135+FM135+FN135+FO135+FP135+FQ135+FR135+FS135+FT135+FU135+FV135</f>
        <v>11141039.59</v>
      </c>
      <c r="FX135" s="146">
        <v>926415.58</v>
      </c>
      <c r="FY135" s="146">
        <v>915215.63</v>
      </c>
      <c r="FZ135" s="146">
        <v>908059.11</v>
      </c>
      <c r="GA135" s="146">
        <v>914968.74</v>
      </c>
      <c r="GB135" s="146">
        <v>915830.56</v>
      </c>
      <c r="GC135" s="146">
        <v>907161.93999999948</v>
      </c>
      <c r="GD135" s="146">
        <v>907990.61</v>
      </c>
      <c r="GE135" s="146">
        <v>915784.07</v>
      </c>
      <c r="GF135" s="146">
        <v>917363.6099999994</v>
      </c>
      <c r="GG135" s="146">
        <v>1555345.58</v>
      </c>
      <c r="GH135" s="146">
        <v>878167.8599999994</v>
      </c>
      <c r="GI135" s="146">
        <v>-126639.38999999873</v>
      </c>
      <c r="GJ135" s="146">
        <f>FY135+FZ135+GA135+GB135+GC135+GD135+GE135+GF135+GH135+GG135+GI135+FX135</f>
        <v>10535663.9</v>
      </c>
      <c r="GK135" s="146">
        <v>437831.35</v>
      </c>
      <c r="GL135" s="146">
        <v>0</v>
      </c>
      <c r="GM135" s="146">
        <v>918877.86</v>
      </c>
      <c r="GN135" s="146">
        <v>1787507.42</v>
      </c>
      <c r="GO135" s="146">
        <v>893898.15</v>
      </c>
      <c r="GP135" s="146">
        <v>890401.98</v>
      </c>
      <c r="GQ135" s="146">
        <v>894656.83</v>
      </c>
      <c r="GR135" s="146">
        <v>890057.22</v>
      </c>
      <c r="GS135" s="146">
        <v>997322.07</v>
      </c>
      <c r="GT135" s="146">
        <v>1769088.66</v>
      </c>
      <c r="GU135" s="146">
        <v>-94987.559999998659</v>
      </c>
      <c r="GV135" s="146">
        <v>869110.52</v>
      </c>
      <c r="GW135" s="146">
        <f>GK135+GL135+GM135+GN135+GO135+GP135+GQ135+GR135+GS135+GT135+GU135+GV135</f>
        <v>10253764.5</v>
      </c>
      <c r="GX135" s="146">
        <v>880008.93</v>
      </c>
      <c r="GY135" s="146">
        <v>18623.229999999981</v>
      </c>
      <c r="GZ135" s="146">
        <v>2594194.58</v>
      </c>
      <c r="HA135" s="146">
        <v>861265.16000000015</v>
      </c>
      <c r="HB135" s="146">
        <v>9253.929999999702</v>
      </c>
      <c r="HC135" s="146">
        <v>859161.71</v>
      </c>
      <c r="HD135" s="146">
        <v>867376.38999999966</v>
      </c>
      <c r="HE135" s="146">
        <v>858775.27000000048</v>
      </c>
      <c r="HF135" s="146">
        <v>857067.79</v>
      </c>
      <c r="HG135" s="146">
        <v>860915.61999999918</v>
      </c>
      <c r="HH135" s="146">
        <v>839926.40000000037</v>
      </c>
      <c r="HI135" s="146">
        <v>1661055.67</v>
      </c>
      <c r="HJ135" s="146">
        <f>GX135+GY135+GZ135+HA135+HB135+HC135+HD135+HE135+HF135+HG135+HH135+HI135</f>
        <v>11167624.68</v>
      </c>
      <c r="HK135" s="146">
        <v>0</v>
      </c>
      <c r="HL135" s="146">
        <v>-451.29</v>
      </c>
      <c r="HM135" s="146">
        <v>2807.1</v>
      </c>
      <c r="HN135" s="146">
        <v>2494974.9300000002</v>
      </c>
      <c r="HO135" s="146">
        <v>802488.28999999957</v>
      </c>
      <c r="HP135" s="146">
        <v>815683.67000000039</v>
      </c>
      <c r="HQ135" s="146">
        <v>808913.41999999993</v>
      </c>
      <c r="HR135" s="146">
        <v>799025.79</v>
      </c>
      <c r="HS135" s="146">
        <v>818520.71999999974</v>
      </c>
      <c r="HT135" s="146">
        <v>1583897.9000000004</v>
      </c>
      <c r="HU135" s="146">
        <v>8907.679999999702</v>
      </c>
      <c r="HV135" s="146">
        <v>1562340.29</v>
      </c>
      <c r="HW135" s="146">
        <f>HK135+HL135+HM135+HN135+HO135+HP135+HQ135+HR135+HS135+HT135+HU135+HV135</f>
        <v>9697108.5</v>
      </c>
      <c r="HX135" s="146">
        <v>5601.79</v>
      </c>
      <c r="HY135" s="146">
        <v>2344569.5299999998</v>
      </c>
      <c r="HZ135" s="146">
        <v>11341.350000000093</v>
      </c>
      <c r="IA135" s="146">
        <v>777296.58000000007</v>
      </c>
      <c r="IB135" s="146">
        <v>774996.85999999987</v>
      </c>
      <c r="IC135" s="146">
        <v>7197.0300000002608</v>
      </c>
      <c r="ID135" s="146">
        <v>1523065.1999999997</v>
      </c>
      <c r="IE135" s="146">
        <v>5084.589999999851</v>
      </c>
      <c r="IF135" s="146">
        <v>764174.52000000048</v>
      </c>
      <c r="IG135" s="146">
        <v>1502792.7599999998</v>
      </c>
      <c r="IH135" s="146">
        <v>750360.79</v>
      </c>
      <c r="II135" s="146">
        <v>747084.09999999963</v>
      </c>
      <c r="IJ135" s="146">
        <f>HX135+HY135+HZ135+IA135+IB135+IC135+ID135+IE135+IF135+IG135+IH135+II135</f>
        <v>9213565.0999999996</v>
      </c>
      <c r="IK135" s="146">
        <v>746433.3</v>
      </c>
      <c r="IL135" s="146">
        <v>748473.45</v>
      </c>
      <c r="IM135" s="146">
        <v>743413.00999999978</v>
      </c>
      <c r="IN135" s="146">
        <v>1507942.4700000002</v>
      </c>
      <c r="IO135" s="146">
        <v>395003.81999999983</v>
      </c>
      <c r="IP135" s="146">
        <v>-1337867.0599999996</v>
      </c>
      <c r="IQ135" s="146">
        <v>2340010.1799999997</v>
      </c>
      <c r="IR135" s="146">
        <v>-62962.900000000373</v>
      </c>
      <c r="IS135" s="146">
        <v>1491241.0100000007</v>
      </c>
      <c r="IT135" s="146">
        <v>698291.22999999952</v>
      </c>
      <c r="IU135" s="146">
        <v>704148.03000000026</v>
      </c>
      <c r="IV135" s="146">
        <v>699601.17000000086</v>
      </c>
      <c r="IW135" s="146">
        <f>IK135+IL135+IM135+IN135+IO135+IP135+IQ135+IR135+IS135+IT135+IU135+IV135</f>
        <v>8673727.7100000009</v>
      </c>
      <c r="IX135" s="146">
        <v>4455.57</v>
      </c>
      <c r="IY135" s="146">
        <v>699568.46000000008</v>
      </c>
      <c r="IZ135" s="146">
        <v>697741.72</v>
      </c>
      <c r="JA135" s="146">
        <v>693117.25</v>
      </c>
      <c r="JB135" s="146">
        <v>1371488.3399999999</v>
      </c>
      <c r="JC135" s="146">
        <v>677958.88000000035</v>
      </c>
      <c r="JD135" s="146">
        <v>5025.8199999998324</v>
      </c>
      <c r="JE135" s="146">
        <v>1342974.2299999995</v>
      </c>
      <c r="JF135" s="146">
        <v>665969.81000000052</v>
      </c>
      <c r="JG135" s="146">
        <v>657266.58999999985</v>
      </c>
      <c r="JH135" s="146">
        <v>657854.5</v>
      </c>
      <c r="JI135" s="146">
        <v>1602736.8000000007</v>
      </c>
      <c r="JJ135" s="146">
        <f>IX135+IY135+IZ135+JA135+JB135+JC135+JD135+JE135+JF135+JG135+JH135+JI135</f>
        <v>9076157.9700000007</v>
      </c>
      <c r="JK135" s="146">
        <v>687238.54</v>
      </c>
      <c r="JL135" s="146">
        <v>711123.33999999985</v>
      </c>
      <c r="JM135" s="146">
        <v>703665.96</v>
      </c>
      <c r="JN135" s="146">
        <v>708963.24000000022</v>
      </c>
      <c r="JO135" s="146">
        <v>710704.54</v>
      </c>
      <c r="JP135" s="146">
        <v>708499.22999999952</v>
      </c>
      <c r="JQ135" s="146">
        <v>705308.96</v>
      </c>
      <c r="JR135" s="146">
        <v>708640.91000000015</v>
      </c>
      <c r="JS135" s="146">
        <v>705740.12000000011</v>
      </c>
      <c r="JT135" s="146">
        <v>702419.44000000041</v>
      </c>
      <c r="JU135" s="146">
        <v>713032.75</v>
      </c>
      <c r="JV135" s="146">
        <v>706545.88999999966</v>
      </c>
      <c r="JW135" s="238">
        <f>JK135+JL135+JM135+JN135+JO135+JP135+JQ135+JR135+JS135+JT135+JU135+JV135</f>
        <v>8471882.9199999999</v>
      </c>
      <c r="JX135" s="238">
        <v>805291.61</v>
      </c>
      <c r="JY135" s="146">
        <v>829132.2300000001</v>
      </c>
      <c r="JZ135" s="146">
        <v>6928.9699999999721</v>
      </c>
      <c r="KA135" s="146">
        <v>1625865.33</v>
      </c>
      <c r="KB135" s="146">
        <v>814939.79999999981</v>
      </c>
      <c r="KC135" s="146">
        <v>819457.18000000017</v>
      </c>
      <c r="KD135" s="146">
        <v>819549.4299999997</v>
      </c>
      <c r="KE135" s="146">
        <v>823354.12000000011</v>
      </c>
      <c r="KF135" s="146">
        <v>823304.00999999978</v>
      </c>
      <c r="KG135" s="146">
        <v>825001.93000000063</v>
      </c>
      <c r="KH135" s="146">
        <v>819992.46</v>
      </c>
      <c r="KI135" s="146">
        <v>822973.70999999903</v>
      </c>
      <c r="KJ135" s="238">
        <f>JX135+JY135+JZ135+KA135+KB135+KC135+KD135+KE135+KF135+KG135+KH135+KI135</f>
        <v>9835790.7799999993</v>
      </c>
      <c r="KK135" s="238">
        <v>831096.36</v>
      </c>
      <c r="KL135" s="146">
        <v>862129.82</v>
      </c>
      <c r="KM135" s="146">
        <v>839888.36999999988</v>
      </c>
      <c r="KN135" s="146">
        <v>846455.42000000039</v>
      </c>
      <c r="KO135" s="146">
        <v>846409.08999999939</v>
      </c>
      <c r="KP135" s="146">
        <v>839511.25</v>
      </c>
      <c r="KQ135" s="146">
        <v>839929.86000000034</v>
      </c>
      <c r="KR135" s="146">
        <v>837397.53000000026</v>
      </c>
      <c r="KS135" s="146">
        <v>843148.43999999948</v>
      </c>
      <c r="KT135" s="146">
        <v>837899.19000000041</v>
      </c>
      <c r="KU135" s="146">
        <v>840295.99000000022</v>
      </c>
      <c r="KV135" s="146">
        <v>845168.70999999903</v>
      </c>
      <c r="KW135" s="238">
        <f>KK135+KL135+KM135+KN135+KO135+KP135+KQ135+KR135+KS135+KT135+KU135+KV135</f>
        <v>10109330.029999999</v>
      </c>
      <c r="KX135" s="238">
        <v>860944.25</v>
      </c>
      <c r="KY135" s="146">
        <v>862970.06</v>
      </c>
      <c r="KZ135" s="146">
        <v>864868.52</v>
      </c>
      <c r="LA135" s="146">
        <v>851377.75</v>
      </c>
      <c r="LB135" s="146">
        <v>854360.37999999989</v>
      </c>
      <c r="LC135" s="146">
        <v>848315.63999999966</v>
      </c>
      <c r="LD135" s="146">
        <v>844640.93000000063</v>
      </c>
      <c r="LE135" s="146">
        <v>843712.75</v>
      </c>
      <c r="LF135" s="146">
        <v>845683.79999999981</v>
      </c>
      <c r="LG135" s="146">
        <v>839596.6400000006</v>
      </c>
      <c r="LH135" s="146">
        <v>835524.11999999918</v>
      </c>
      <c r="LI135" s="146">
        <v>835310.50999999978</v>
      </c>
      <c r="LJ135" s="238">
        <f>KX135+KY135+KZ135+LA135+LB135+LC135+LD135+LE135+LF135+LG135+LH135+LI135</f>
        <v>10187305.35</v>
      </c>
      <c r="LK135" s="238">
        <v>847810.7</v>
      </c>
      <c r="LL135" s="146">
        <v>886967.91000000015</v>
      </c>
      <c r="LM135" s="146">
        <v>887385.76</v>
      </c>
      <c r="LN135" s="146">
        <v>10546.85999999987</v>
      </c>
      <c r="LO135" s="146">
        <v>1752358.65</v>
      </c>
      <c r="LP135" s="146">
        <v>1975152.9400000004</v>
      </c>
      <c r="LQ135" s="146">
        <v>2010425.5199999996</v>
      </c>
      <c r="LR135" s="146">
        <v>1976952.0099999998</v>
      </c>
      <c r="LS135" s="146">
        <v>1874814.0899999999</v>
      </c>
      <c r="LT135" s="146">
        <v>1929717.8900000006</v>
      </c>
      <c r="LU135" s="146">
        <v>2046025.7599999998</v>
      </c>
      <c r="LV135" s="146">
        <v>1957405.7800000012</v>
      </c>
      <c r="LW135" s="238">
        <f>LK135+LL135+LM135+LN135+LO135+LP135+LQ135+LR135+LS135+LT135+LU135+LV135</f>
        <v>18155563.870000001</v>
      </c>
      <c r="LX135" s="238">
        <v>1932738.75</v>
      </c>
      <c r="LY135" s="146">
        <v>2109775.0299999998</v>
      </c>
      <c r="LZ135" s="146">
        <v>0</v>
      </c>
      <c r="MA135" s="146">
        <v>0</v>
      </c>
      <c r="MB135" s="146">
        <v>0</v>
      </c>
      <c r="MC135" s="146">
        <v>0</v>
      </c>
      <c r="MD135" s="146">
        <v>0</v>
      </c>
      <c r="ME135" s="146">
        <v>0</v>
      </c>
      <c r="MF135" s="146">
        <v>0</v>
      </c>
      <c r="MG135" s="146">
        <v>0</v>
      </c>
      <c r="MH135" s="146">
        <v>0</v>
      </c>
      <c r="MI135" s="146">
        <v>0</v>
      </c>
      <c r="MJ135" s="204">
        <f>LX135+LY135+LZ135+MA135+MB135+MC135+MD135+ME135+MF135+MG135+MH135+MI135</f>
        <v>4042513.78</v>
      </c>
    </row>
    <row r="136" spans="1:348" x14ac:dyDescent="0.2">
      <c r="A136" s="33"/>
      <c r="B136" s="34"/>
      <c r="C136" s="35" t="s">
        <v>68</v>
      </c>
      <c r="D136" s="35" t="s">
        <v>68</v>
      </c>
      <c r="E136" s="150"/>
      <c r="F136" s="150"/>
      <c r="G136" s="150"/>
      <c r="H136" s="150"/>
      <c r="I136" s="150"/>
      <c r="J136" s="150"/>
      <c r="K136" s="150"/>
      <c r="L136" s="150"/>
      <c r="M136" s="150"/>
      <c r="N136" s="150"/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  <c r="BM136" s="150"/>
      <c r="BN136" s="150"/>
      <c r="BO136" s="150"/>
      <c r="BP136" s="150"/>
      <c r="BQ136" s="150"/>
      <c r="BR136" s="150"/>
      <c r="BS136" s="150"/>
      <c r="BT136" s="150"/>
      <c r="BU136" s="150"/>
      <c r="BV136" s="150"/>
      <c r="BW136" s="150"/>
      <c r="BX136" s="150"/>
      <c r="BY136" s="150"/>
      <c r="BZ136" s="150"/>
      <c r="CA136" s="150"/>
      <c r="CB136" s="150"/>
      <c r="CC136" s="150"/>
      <c r="CD136" s="150"/>
      <c r="CE136" s="150"/>
      <c r="CF136" s="150"/>
      <c r="CG136" s="150"/>
      <c r="CH136" s="150"/>
      <c r="CI136" s="150"/>
      <c r="CJ136" s="150"/>
      <c r="CK136" s="150"/>
      <c r="CL136" s="150"/>
      <c r="CM136" s="150"/>
      <c r="CN136" s="150"/>
      <c r="CO136" s="150"/>
      <c r="CP136" s="150"/>
      <c r="CQ136" s="150"/>
      <c r="CR136" s="150"/>
      <c r="CS136" s="150"/>
      <c r="CT136" s="150"/>
      <c r="CU136" s="150"/>
      <c r="CV136" s="150"/>
      <c r="CW136" s="150"/>
      <c r="CX136" s="150"/>
      <c r="CY136" s="150"/>
      <c r="CZ136" s="150"/>
      <c r="DA136" s="150"/>
      <c r="DB136" s="150"/>
      <c r="DC136" s="150"/>
      <c r="DD136" s="150"/>
      <c r="DE136" s="150"/>
      <c r="DF136" s="150"/>
      <c r="DG136" s="150"/>
      <c r="DH136" s="150"/>
      <c r="DI136" s="150"/>
      <c r="DJ136" s="150"/>
      <c r="DK136" s="150"/>
      <c r="DL136" s="150"/>
      <c r="DM136" s="150"/>
      <c r="DN136" s="150"/>
      <c r="DO136" s="150"/>
      <c r="DP136" s="150"/>
      <c r="DQ136" s="150"/>
      <c r="DR136" s="150"/>
      <c r="DS136" s="150"/>
      <c r="DT136" s="150"/>
      <c r="DU136" s="150"/>
      <c r="DV136" s="150"/>
      <c r="DW136" s="150"/>
      <c r="DX136" s="150"/>
      <c r="DY136" s="150"/>
      <c r="DZ136" s="150"/>
      <c r="EA136" s="150"/>
      <c r="EB136" s="150"/>
      <c r="EC136" s="150"/>
      <c r="ED136" s="150"/>
      <c r="EE136" s="150"/>
      <c r="EF136" s="150"/>
      <c r="EG136" s="150"/>
      <c r="EH136" s="150"/>
      <c r="EI136" s="150"/>
      <c r="EJ136" s="150"/>
      <c r="EK136" s="150"/>
      <c r="EL136" s="150"/>
      <c r="EM136" s="150"/>
      <c r="EN136" s="150"/>
      <c r="EO136" s="150"/>
      <c r="EP136" s="150"/>
      <c r="EQ136" s="150"/>
      <c r="ER136" s="150"/>
      <c r="ES136" s="150"/>
      <c r="ET136" s="150"/>
      <c r="EU136" s="150"/>
      <c r="EV136" s="150"/>
      <c r="EW136" s="150"/>
      <c r="EX136" s="150"/>
      <c r="EY136" s="150"/>
      <c r="EZ136" s="150"/>
      <c r="FA136" s="150"/>
      <c r="FB136" s="150"/>
      <c r="FC136" s="150"/>
      <c r="FD136" s="150"/>
      <c r="FE136" s="150"/>
      <c r="FF136" s="150"/>
      <c r="FG136" s="150"/>
      <c r="FH136" s="150"/>
      <c r="FI136" s="150"/>
      <c r="FJ136" s="150"/>
      <c r="FK136" s="150"/>
      <c r="FL136" s="150"/>
      <c r="FM136" s="150"/>
      <c r="FN136" s="150"/>
      <c r="FO136" s="150"/>
      <c r="FP136" s="150"/>
      <c r="FQ136" s="150"/>
      <c r="FR136" s="150"/>
      <c r="FS136" s="150"/>
      <c r="FT136" s="150"/>
      <c r="FU136" s="150"/>
      <c r="FV136" s="150"/>
      <c r="FW136" s="150"/>
      <c r="FX136" s="150"/>
      <c r="FY136" s="150"/>
      <c r="FZ136" s="150"/>
      <c r="GA136" s="150"/>
      <c r="GB136" s="150"/>
      <c r="GC136" s="150"/>
      <c r="GD136" s="150"/>
      <c r="GE136" s="150"/>
      <c r="GF136" s="150"/>
      <c r="GG136" s="150"/>
      <c r="GH136" s="150"/>
      <c r="GI136" s="150"/>
      <c r="GJ136" s="150"/>
      <c r="GK136" s="150"/>
      <c r="GL136" s="150"/>
      <c r="GM136" s="150"/>
      <c r="GN136" s="150"/>
      <c r="GO136" s="150"/>
      <c r="GP136" s="150"/>
      <c r="GQ136" s="150"/>
      <c r="GR136" s="150"/>
      <c r="GS136" s="150"/>
      <c r="GT136" s="150"/>
      <c r="GU136" s="150"/>
      <c r="GV136" s="150"/>
      <c r="GW136" s="150"/>
      <c r="GX136" s="150"/>
      <c r="GY136" s="150"/>
      <c r="GZ136" s="150"/>
      <c r="HA136" s="150"/>
      <c r="HB136" s="150"/>
      <c r="HC136" s="150"/>
      <c r="HD136" s="150"/>
      <c r="HE136" s="150"/>
      <c r="HF136" s="150"/>
      <c r="HG136" s="150"/>
      <c r="HH136" s="150"/>
      <c r="HI136" s="150"/>
      <c r="HJ136" s="150"/>
      <c r="HK136" s="150"/>
      <c r="HL136" s="150"/>
      <c r="HM136" s="150"/>
      <c r="HN136" s="150"/>
      <c r="HO136" s="150"/>
      <c r="HP136" s="150"/>
      <c r="HQ136" s="150"/>
      <c r="HR136" s="150"/>
      <c r="HS136" s="150"/>
      <c r="HT136" s="150"/>
      <c r="HU136" s="150"/>
      <c r="HV136" s="150"/>
      <c r="HW136" s="150"/>
      <c r="HX136" s="150"/>
      <c r="HY136" s="150"/>
      <c r="HZ136" s="150"/>
      <c r="IA136" s="150"/>
      <c r="IB136" s="150"/>
      <c r="IC136" s="150"/>
      <c r="ID136" s="150"/>
      <c r="IE136" s="150"/>
      <c r="IF136" s="150"/>
      <c r="IG136" s="150"/>
      <c r="IH136" s="150"/>
      <c r="II136" s="150"/>
      <c r="IJ136" s="150"/>
      <c r="IK136" s="150"/>
      <c r="IL136" s="150"/>
      <c r="IM136" s="150"/>
      <c r="IN136" s="150"/>
      <c r="IO136" s="150"/>
      <c r="IP136" s="150"/>
      <c r="IQ136" s="150"/>
      <c r="IR136" s="150"/>
      <c r="IS136" s="150"/>
      <c r="IT136" s="150"/>
      <c r="IU136" s="150"/>
      <c r="IV136" s="150"/>
      <c r="IW136" s="150"/>
      <c r="IX136" s="150"/>
      <c r="IY136" s="150"/>
      <c r="IZ136" s="150"/>
      <c r="JA136" s="150"/>
      <c r="JB136" s="150"/>
      <c r="JC136" s="150"/>
      <c r="JD136" s="150"/>
      <c r="JE136" s="150"/>
      <c r="JF136" s="150"/>
      <c r="JG136" s="150"/>
      <c r="JH136" s="150"/>
      <c r="JI136" s="150"/>
      <c r="JJ136" s="150"/>
      <c r="JK136" s="150"/>
      <c r="JL136" s="150"/>
      <c r="JM136" s="150"/>
      <c r="JN136" s="150"/>
      <c r="JO136" s="150"/>
      <c r="JP136" s="150"/>
      <c r="JQ136" s="150"/>
      <c r="JR136" s="150"/>
      <c r="JS136" s="150"/>
      <c r="JT136" s="150"/>
      <c r="JU136" s="150"/>
      <c r="JV136" s="150"/>
      <c r="JW136" s="234"/>
      <c r="JX136" s="234"/>
      <c r="JY136" s="150"/>
      <c r="JZ136" s="150"/>
      <c r="KA136" s="150"/>
      <c r="KB136" s="150"/>
      <c r="KC136" s="150"/>
      <c r="KD136" s="150"/>
      <c r="KE136" s="150"/>
      <c r="KF136" s="150"/>
      <c r="KG136" s="150"/>
      <c r="KH136" s="150"/>
      <c r="KI136" s="150"/>
      <c r="KJ136" s="234"/>
      <c r="KK136" s="234"/>
      <c r="KL136" s="150"/>
      <c r="KM136" s="150"/>
      <c r="KN136" s="150"/>
      <c r="KO136" s="150"/>
      <c r="KP136" s="150"/>
      <c r="KQ136" s="150"/>
      <c r="KR136" s="150"/>
      <c r="KS136" s="150"/>
      <c r="KT136" s="150"/>
      <c r="KU136" s="150"/>
      <c r="KV136" s="150"/>
      <c r="KW136" s="234"/>
      <c r="KX136" s="234"/>
      <c r="KY136" s="150"/>
      <c r="KZ136" s="150"/>
      <c r="LA136" s="150"/>
      <c r="LB136" s="150"/>
      <c r="LC136" s="150"/>
      <c r="LD136" s="150"/>
      <c r="LE136" s="150"/>
      <c r="LF136" s="150"/>
      <c r="LG136" s="150"/>
      <c r="LH136" s="150"/>
      <c r="LI136" s="150"/>
      <c r="LJ136" s="234"/>
      <c r="LK136" s="234"/>
      <c r="LL136" s="150"/>
      <c r="LM136" s="150"/>
      <c r="LN136" s="150"/>
      <c r="LO136" s="150"/>
      <c r="LP136" s="150"/>
      <c r="LQ136" s="150"/>
      <c r="LR136" s="150"/>
      <c r="LS136" s="150"/>
      <c r="LT136" s="150"/>
      <c r="LU136" s="150"/>
      <c r="LV136" s="150"/>
      <c r="LW136" s="234"/>
      <c r="LX136" s="234"/>
      <c r="LY136" s="150"/>
      <c r="LZ136" s="150"/>
      <c r="MA136" s="150"/>
      <c r="MB136" s="150"/>
      <c r="MC136" s="150"/>
      <c r="MD136" s="150"/>
      <c r="ME136" s="150"/>
      <c r="MF136" s="150"/>
      <c r="MG136" s="150"/>
      <c r="MH136" s="150"/>
      <c r="MI136" s="150"/>
      <c r="MJ136" s="200"/>
    </row>
    <row r="137" spans="1:348" ht="15.75" x14ac:dyDescent="0.25">
      <c r="A137" s="75">
        <v>7403</v>
      </c>
      <c r="B137" s="76"/>
      <c r="C137" s="77" t="s">
        <v>289</v>
      </c>
      <c r="D137" s="77" t="s">
        <v>114</v>
      </c>
      <c r="E137" s="154">
        <v>0</v>
      </c>
      <c r="F137" s="154">
        <v>0</v>
      </c>
      <c r="G137" s="154">
        <v>0</v>
      </c>
      <c r="H137" s="154">
        <v>0</v>
      </c>
      <c r="I137" s="154">
        <v>0</v>
      </c>
      <c r="J137" s="154">
        <v>0</v>
      </c>
      <c r="K137" s="154">
        <v>0</v>
      </c>
      <c r="L137" s="154">
        <v>0</v>
      </c>
      <c r="M137" s="154">
        <v>0</v>
      </c>
      <c r="N137" s="154">
        <v>0</v>
      </c>
      <c r="O137" s="154">
        <v>0</v>
      </c>
      <c r="P137" s="154">
        <v>0</v>
      </c>
      <c r="Q137" s="154">
        <v>0</v>
      </c>
      <c r="R137" s="154">
        <v>0</v>
      </c>
      <c r="S137" s="154">
        <v>0</v>
      </c>
      <c r="T137" s="154">
        <v>0</v>
      </c>
      <c r="U137" s="154">
        <v>0</v>
      </c>
      <c r="V137" s="154">
        <v>0</v>
      </c>
      <c r="W137" s="154">
        <f>K137+L137+M137+N137+O137+P137+Q137+R137+S137+T137+U137+V137</f>
        <v>0</v>
      </c>
      <c r="X137" s="154">
        <v>0</v>
      </c>
      <c r="Y137" s="154">
        <v>0</v>
      </c>
      <c r="Z137" s="154">
        <v>0</v>
      </c>
      <c r="AA137" s="154">
        <v>0</v>
      </c>
      <c r="AB137" s="154">
        <v>0</v>
      </c>
      <c r="AC137" s="154">
        <v>0</v>
      </c>
      <c r="AD137" s="154">
        <v>0</v>
      </c>
      <c r="AE137" s="154">
        <v>0</v>
      </c>
      <c r="AF137" s="154">
        <v>0</v>
      </c>
      <c r="AG137" s="154">
        <v>0</v>
      </c>
      <c r="AH137" s="154">
        <v>0</v>
      </c>
      <c r="AI137" s="154">
        <v>0</v>
      </c>
      <c r="AJ137" s="154">
        <f>X137+Y137+Z137+AA137+AB137+AC137+AD137+AE137+AF137+AG137+AH137+AI137</f>
        <v>0</v>
      </c>
      <c r="AK137" s="154">
        <v>0</v>
      </c>
      <c r="AL137" s="154">
        <v>0</v>
      </c>
      <c r="AM137" s="154">
        <v>0</v>
      </c>
      <c r="AN137" s="154">
        <v>0</v>
      </c>
      <c r="AO137" s="154">
        <v>0</v>
      </c>
      <c r="AP137" s="154">
        <v>0</v>
      </c>
      <c r="AQ137" s="154">
        <v>0</v>
      </c>
      <c r="AR137" s="154">
        <v>0</v>
      </c>
      <c r="AS137" s="154">
        <v>0</v>
      </c>
      <c r="AT137" s="154">
        <v>0</v>
      </c>
      <c r="AU137" s="154">
        <v>0</v>
      </c>
      <c r="AV137" s="154">
        <v>0</v>
      </c>
      <c r="AW137" s="154">
        <f>AK137+AL137+AM137+AN137+AO137+AP137+AQ137+AR137+AS137+AT137+AU137+AV137</f>
        <v>0</v>
      </c>
      <c r="AX137" s="154">
        <v>0</v>
      </c>
      <c r="AY137" s="154">
        <v>0</v>
      </c>
      <c r="AZ137" s="154">
        <v>0</v>
      </c>
      <c r="BA137" s="154">
        <v>0</v>
      </c>
      <c r="BB137" s="154">
        <v>0</v>
      </c>
      <c r="BC137" s="154">
        <v>0</v>
      </c>
      <c r="BD137" s="154">
        <v>0</v>
      </c>
      <c r="BE137" s="154">
        <v>0</v>
      </c>
      <c r="BF137" s="154">
        <v>0</v>
      </c>
      <c r="BG137" s="154">
        <v>0</v>
      </c>
      <c r="BH137" s="154">
        <v>0</v>
      </c>
      <c r="BI137" s="154">
        <v>0</v>
      </c>
      <c r="BJ137" s="154">
        <f>AX137+AY137+AZ137+BA137+BB137+BC137+BD137+BE137+BF137+BG137+BH137+BI137</f>
        <v>0</v>
      </c>
      <c r="BK137" s="154">
        <v>0</v>
      </c>
      <c r="BL137" s="154">
        <v>0</v>
      </c>
      <c r="BM137" s="154">
        <v>0</v>
      </c>
      <c r="BN137" s="154">
        <v>0</v>
      </c>
      <c r="BO137" s="154">
        <v>0</v>
      </c>
      <c r="BP137" s="154">
        <v>0</v>
      </c>
      <c r="BQ137" s="154">
        <v>0</v>
      </c>
      <c r="BR137" s="154">
        <v>0</v>
      </c>
      <c r="BS137" s="154">
        <v>0</v>
      </c>
      <c r="BT137" s="154">
        <v>0</v>
      </c>
      <c r="BU137" s="154">
        <v>0</v>
      </c>
      <c r="BV137" s="154">
        <v>0</v>
      </c>
      <c r="BW137" s="154">
        <f>BK137+BL137+BM137+BN137+BO137+BP137+BQ137+BR137+BS137+BT137+BU137+BV137</f>
        <v>0</v>
      </c>
      <c r="BX137" s="154">
        <v>0</v>
      </c>
      <c r="BY137" s="154">
        <v>0</v>
      </c>
      <c r="BZ137" s="154">
        <v>0</v>
      </c>
      <c r="CA137" s="154">
        <v>0</v>
      </c>
      <c r="CB137" s="154">
        <v>0</v>
      </c>
      <c r="CC137" s="154">
        <v>0</v>
      </c>
      <c r="CD137" s="154">
        <v>0</v>
      </c>
      <c r="CE137" s="154">
        <v>0</v>
      </c>
      <c r="CF137" s="154">
        <v>0</v>
      </c>
      <c r="CG137" s="154">
        <v>0</v>
      </c>
      <c r="CH137" s="154">
        <v>0</v>
      </c>
      <c r="CI137" s="154">
        <v>0</v>
      </c>
      <c r="CJ137" s="154">
        <f>BX137+BY137+BZ137+CA137+CB137+CC137+CD137+CE137+CF137+CG137+CH137+CI137</f>
        <v>0</v>
      </c>
      <c r="CK137" s="154">
        <v>0</v>
      </c>
      <c r="CL137" s="154">
        <v>0</v>
      </c>
      <c r="CM137" s="154">
        <v>0</v>
      </c>
      <c r="CN137" s="154">
        <v>0</v>
      </c>
      <c r="CO137" s="154">
        <v>0</v>
      </c>
      <c r="CP137" s="154">
        <v>0</v>
      </c>
      <c r="CQ137" s="154">
        <v>0</v>
      </c>
      <c r="CR137" s="154">
        <v>0</v>
      </c>
      <c r="CS137" s="154">
        <v>0</v>
      </c>
      <c r="CT137" s="154">
        <v>0</v>
      </c>
      <c r="CU137" s="154">
        <v>0</v>
      </c>
      <c r="CV137" s="154">
        <v>0</v>
      </c>
      <c r="CW137" s="154">
        <f>CK137+CL137+CM137+CN137+CO137+CP137+CQ137+CR137+CS137+CT137+CU137+CV137</f>
        <v>0</v>
      </c>
      <c r="CX137" s="154">
        <v>0</v>
      </c>
      <c r="CY137" s="154">
        <v>0</v>
      </c>
      <c r="CZ137" s="154">
        <v>0</v>
      </c>
      <c r="DA137" s="154">
        <v>0</v>
      </c>
      <c r="DB137" s="154">
        <v>0</v>
      </c>
      <c r="DC137" s="154">
        <v>0</v>
      </c>
      <c r="DD137" s="154">
        <v>0</v>
      </c>
      <c r="DE137" s="154">
        <v>0</v>
      </c>
      <c r="DF137" s="154">
        <v>0</v>
      </c>
      <c r="DG137" s="154">
        <v>0</v>
      </c>
      <c r="DH137" s="154">
        <v>0</v>
      </c>
      <c r="DI137" s="154">
        <v>0</v>
      </c>
      <c r="DJ137" s="154">
        <f>CX137+CY137+CZ137+DA137+DB137+DC137+DD137+DE137+DF137+DG137+DH137+DI137</f>
        <v>0</v>
      </c>
      <c r="DK137" s="154">
        <v>0</v>
      </c>
      <c r="DL137" s="154">
        <v>0</v>
      </c>
      <c r="DM137" s="154">
        <v>0</v>
      </c>
      <c r="DN137" s="154">
        <v>0</v>
      </c>
      <c r="DO137" s="154">
        <v>0</v>
      </c>
      <c r="DP137" s="154">
        <v>0</v>
      </c>
      <c r="DQ137" s="154">
        <v>0</v>
      </c>
      <c r="DR137" s="154">
        <v>0</v>
      </c>
      <c r="DS137" s="154">
        <v>0</v>
      </c>
      <c r="DT137" s="154">
        <v>0</v>
      </c>
      <c r="DU137" s="154">
        <v>0</v>
      </c>
      <c r="DV137" s="154">
        <v>0</v>
      </c>
      <c r="DW137" s="154">
        <f>DK137+DL137+DM137+DN137+DO137+DP137+DQ137+DR137+DS137+DT137+DU137+DV137</f>
        <v>0</v>
      </c>
      <c r="DX137" s="154">
        <v>0</v>
      </c>
      <c r="DY137" s="154">
        <v>0</v>
      </c>
      <c r="DZ137" s="154">
        <v>0</v>
      </c>
      <c r="EA137" s="154">
        <v>0</v>
      </c>
      <c r="EB137" s="154">
        <v>0</v>
      </c>
      <c r="EC137" s="154">
        <v>0</v>
      </c>
      <c r="ED137" s="154">
        <v>0</v>
      </c>
      <c r="EE137" s="154">
        <v>0</v>
      </c>
      <c r="EF137" s="154">
        <v>0</v>
      </c>
      <c r="EG137" s="154">
        <v>0</v>
      </c>
      <c r="EH137" s="154">
        <v>0</v>
      </c>
      <c r="EI137" s="154">
        <v>0</v>
      </c>
      <c r="EJ137" s="154">
        <f>DX137+DY137+DZ137+EA137+EB137+EC137+ED137+EE137+EF137+EG137+EH137+EI137</f>
        <v>0</v>
      </c>
      <c r="EK137" s="154">
        <v>0</v>
      </c>
      <c r="EL137" s="154">
        <v>0</v>
      </c>
      <c r="EM137" s="154">
        <v>0</v>
      </c>
      <c r="EN137" s="154">
        <v>0</v>
      </c>
      <c r="EO137" s="154">
        <v>0</v>
      </c>
      <c r="EP137" s="154">
        <v>0</v>
      </c>
      <c r="EQ137" s="154">
        <v>0</v>
      </c>
      <c r="ER137" s="154">
        <v>0</v>
      </c>
      <c r="ES137" s="154">
        <v>0</v>
      </c>
      <c r="ET137" s="154">
        <v>0</v>
      </c>
      <c r="EU137" s="154">
        <v>0</v>
      </c>
      <c r="EV137" s="154">
        <v>0</v>
      </c>
      <c r="EW137" s="154">
        <f>EK137+EL137+EM137+EN137+EO137+EP137+EQ137+ER137+ES137+ET137+EU137+EV137</f>
        <v>0</v>
      </c>
      <c r="EX137" s="154">
        <v>0</v>
      </c>
      <c r="EY137" s="154">
        <v>0</v>
      </c>
      <c r="EZ137" s="154">
        <v>0</v>
      </c>
      <c r="FA137" s="154">
        <v>0</v>
      </c>
      <c r="FB137" s="154">
        <v>0</v>
      </c>
      <c r="FC137" s="154">
        <v>0</v>
      </c>
      <c r="FD137" s="154">
        <v>0</v>
      </c>
      <c r="FE137" s="154">
        <v>0</v>
      </c>
      <c r="FF137" s="154">
        <v>0</v>
      </c>
      <c r="FG137" s="154">
        <v>0</v>
      </c>
      <c r="FH137" s="154">
        <v>0</v>
      </c>
      <c r="FI137" s="154">
        <v>0</v>
      </c>
      <c r="FJ137" s="154">
        <f>EX137+EY137+EZ137+FA137+FB137+FC137+FD137+FE137+FF137+FG137+FH137+FI137</f>
        <v>0</v>
      </c>
      <c r="FK137" s="154">
        <v>0</v>
      </c>
      <c r="FL137" s="154">
        <v>0</v>
      </c>
      <c r="FM137" s="154">
        <v>0</v>
      </c>
      <c r="FN137" s="154">
        <v>0</v>
      </c>
      <c r="FO137" s="154">
        <v>0</v>
      </c>
      <c r="FP137" s="154">
        <v>0</v>
      </c>
      <c r="FQ137" s="154">
        <v>0</v>
      </c>
      <c r="FR137" s="154">
        <v>0</v>
      </c>
      <c r="FS137" s="154">
        <v>0</v>
      </c>
      <c r="FT137" s="154">
        <v>0</v>
      </c>
      <c r="FU137" s="154">
        <v>0</v>
      </c>
      <c r="FV137" s="154">
        <v>0</v>
      </c>
      <c r="FW137" s="154">
        <f>FK137+FL137+FM137+FN137+FO137+FP137+FQ137+FR137+FS137+FT137+FU137+FV137</f>
        <v>0</v>
      </c>
      <c r="FX137" s="154">
        <v>0</v>
      </c>
      <c r="FY137" s="154">
        <v>0</v>
      </c>
      <c r="FZ137" s="154">
        <v>0</v>
      </c>
      <c r="GA137" s="154">
        <v>0</v>
      </c>
      <c r="GB137" s="154">
        <v>0</v>
      </c>
      <c r="GC137" s="154">
        <v>0</v>
      </c>
      <c r="GD137" s="154">
        <v>0</v>
      </c>
      <c r="GE137" s="154">
        <v>0</v>
      </c>
      <c r="GF137" s="154">
        <v>0</v>
      </c>
      <c r="GG137" s="154">
        <v>0</v>
      </c>
      <c r="GH137" s="154">
        <v>0</v>
      </c>
      <c r="GI137" s="154">
        <v>0</v>
      </c>
      <c r="GJ137" s="154">
        <f>FY137+FZ137+GA137+GB137+GC137+GD137+GE137+GF137+GH137+GG137+GI137+FX137</f>
        <v>0</v>
      </c>
      <c r="GK137" s="154">
        <v>0</v>
      </c>
      <c r="GL137" s="154">
        <v>0</v>
      </c>
      <c r="GM137" s="154">
        <v>0</v>
      </c>
      <c r="GN137" s="154">
        <v>0</v>
      </c>
      <c r="GO137" s="154">
        <v>0</v>
      </c>
      <c r="GP137" s="154">
        <v>0</v>
      </c>
      <c r="GQ137" s="154">
        <v>0</v>
      </c>
      <c r="GR137" s="154">
        <v>0</v>
      </c>
      <c r="GS137" s="154">
        <v>0</v>
      </c>
      <c r="GT137" s="154">
        <v>0</v>
      </c>
      <c r="GU137" s="154">
        <v>0</v>
      </c>
      <c r="GV137" s="154">
        <v>0</v>
      </c>
      <c r="GW137" s="154">
        <f>GK137+GL137+GM137+GN137+GO137+GP137+GQ137+GR137+GS137+GT137+GU137+GV137</f>
        <v>0</v>
      </c>
      <c r="GX137" s="154">
        <v>0</v>
      </c>
      <c r="GY137" s="154">
        <v>0</v>
      </c>
      <c r="GZ137" s="154">
        <v>0</v>
      </c>
      <c r="HA137" s="154">
        <v>0</v>
      </c>
      <c r="HB137" s="154">
        <v>0</v>
      </c>
      <c r="HC137" s="154">
        <v>0</v>
      </c>
      <c r="HD137" s="154">
        <v>0</v>
      </c>
      <c r="HE137" s="154">
        <v>0</v>
      </c>
      <c r="HF137" s="154">
        <v>0</v>
      </c>
      <c r="HG137" s="154">
        <v>0</v>
      </c>
      <c r="HH137" s="154">
        <v>0</v>
      </c>
      <c r="HI137" s="154">
        <v>0</v>
      </c>
      <c r="HJ137" s="154">
        <f>GX137+GY137+GZ137+HA137+HB137+HC137+HD137+HE137+HF137+HG137+HH137+HI137</f>
        <v>0</v>
      </c>
      <c r="HK137" s="154">
        <v>0</v>
      </c>
      <c r="HL137" s="154">
        <v>0</v>
      </c>
      <c r="HM137" s="154">
        <v>0</v>
      </c>
      <c r="HN137" s="154">
        <v>0</v>
      </c>
      <c r="HO137" s="154">
        <v>0</v>
      </c>
      <c r="HP137" s="154">
        <v>0</v>
      </c>
      <c r="HQ137" s="154">
        <v>0</v>
      </c>
      <c r="HR137" s="154">
        <v>0</v>
      </c>
      <c r="HS137" s="154">
        <v>0</v>
      </c>
      <c r="HT137" s="154">
        <v>0</v>
      </c>
      <c r="HU137" s="154">
        <v>0</v>
      </c>
      <c r="HV137" s="154">
        <v>0</v>
      </c>
      <c r="HW137" s="154">
        <f>HK137+HL137+HM137+HN137+HO137+HP137+HQ137+HR137+HS137+HT137+HU137+HV137</f>
        <v>0</v>
      </c>
      <c r="HX137" s="154">
        <v>0</v>
      </c>
      <c r="HY137" s="154">
        <v>0</v>
      </c>
      <c r="HZ137" s="154">
        <v>0</v>
      </c>
      <c r="IA137" s="154">
        <v>0</v>
      </c>
      <c r="IB137" s="154">
        <v>0</v>
      </c>
      <c r="IC137" s="154">
        <v>0</v>
      </c>
      <c r="ID137" s="154">
        <v>0</v>
      </c>
      <c r="IE137" s="154">
        <v>0</v>
      </c>
      <c r="IF137" s="154">
        <v>0</v>
      </c>
      <c r="IG137" s="154">
        <v>0</v>
      </c>
      <c r="IH137" s="154">
        <v>0</v>
      </c>
      <c r="II137" s="154">
        <v>0</v>
      </c>
      <c r="IJ137" s="154">
        <f>HX137+HY137+HZ137+IA137+IB137+IC137+ID137+IE137+IF137+IG137+IH137+II137</f>
        <v>0</v>
      </c>
      <c r="IK137" s="154">
        <v>0</v>
      </c>
      <c r="IL137" s="154">
        <v>0</v>
      </c>
      <c r="IM137" s="154">
        <v>0</v>
      </c>
      <c r="IN137" s="154">
        <v>0</v>
      </c>
      <c r="IO137" s="154">
        <v>0</v>
      </c>
      <c r="IP137" s="154">
        <v>0</v>
      </c>
      <c r="IQ137" s="154">
        <v>0</v>
      </c>
      <c r="IR137" s="154">
        <v>0</v>
      </c>
      <c r="IS137" s="154">
        <v>0</v>
      </c>
      <c r="IT137" s="154">
        <v>0</v>
      </c>
      <c r="IU137" s="154">
        <v>0</v>
      </c>
      <c r="IV137" s="154">
        <v>0</v>
      </c>
      <c r="IW137" s="154">
        <f>IK137+IL137+IM137+IN137+IO137+IP137+IQ137+IR137+IS137+IT137+IU137+IV137</f>
        <v>0</v>
      </c>
      <c r="IX137" s="154">
        <v>0</v>
      </c>
      <c r="IY137" s="154">
        <v>0</v>
      </c>
      <c r="IZ137" s="154">
        <v>0</v>
      </c>
      <c r="JA137" s="154">
        <v>0</v>
      </c>
      <c r="JB137" s="154">
        <v>0</v>
      </c>
      <c r="JC137" s="154">
        <v>0</v>
      </c>
      <c r="JD137" s="154">
        <v>0</v>
      </c>
      <c r="JE137" s="154">
        <v>0</v>
      </c>
      <c r="JF137" s="154">
        <v>0</v>
      </c>
      <c r="JG137" s="154">
        <v>0</v>
      </c>
      <c r="JH137" s="154">
        <v>0</v>
      </c>
      <c r="JI137" s="154">
        <v>0</v>
      </c>
      <c r="JJ137" s="154">
        <f>IX137+IY137+IZ137+JA137+JB137+JC137+JD137+JE137+JF137+JG137+JH137+JI137</f>
        <v>0</v>
      </c>
      <c r="JK137" s="154">
        <v>0</v>
      </c>
      <c r="JL137" s="154">
        <v>0</v>
      </c>
      <c r="JM137" s="154">
        <v>0</v>
      </c>
      <c r="JN137" s="154">
        <v>0</v>
      </c>
      <c r="JO137" s="154">
        <v>0</v>
      </c>
      <c r="JP137" s="154">
        <v>0</v>
      </c>
      <c r="JQ137" s="154">
        <v>0</v>
      </c>
      <c r="JR137" s="154">
        <v>0</v>
      </c>
      <c r="JS137" s="154">
        <v>0</v>
      </c>
      <c r="JT137" s="154">
        <v>0</v>
      </c>
      <c r="JU137" s="154">
        <v>0</v>
      </c>
      <c r="JV137" s="154">
        <v>0</v>
      </c>
      <c r="JW137" s="237">
        <f>JK137+JL137+JM137+JN137+JO137+JP137+JQ137+JR137+JS137+JT137+JU137+JV137</f>
        <v>0</v>
      </c>
      <c r="JX137" s="237">
        <v>0</v>
      </c>
      <c r="JY137" s="154">
        <v>0</v>
      </c>
      <c r="JZ137" s="154">
        <v>0</v>
      </c>
      <c r="KA137" s="154">
        <v>0</v>
      </c>
      <c r="KB137" s="154">
        <v>0</v>
      </c>
      <c r="KC137" s="154">
        <v>0</v>
      </c>
      <c r="KD137" s="154">
        <v>0</v>
      </c>
      <c r="KE137" s="154">
        <v>0</v>
      </c>
      <c r="KF137" s="154">
        <v>0</v>
      </c>
      <c r="KG137" s="154">
        <v>0</v>
      </c>
      <c r="KH137" s="154">
        <v>0</v>
      </c>
      <c r="KI137" s="154">
        <v>0</v>
      </c>
      <c r="KJ137" s="237">
        <f>JX137+JY137+JZ137+KA137+KB137+KC137+KD137+KE137+KF137+KG137+KH137+KI137</f>
        <v>0</v>
      </c>
      <c r="KK137" s="237">
        <v>0</v>
      </c>
      <c r="KL137" s="154">
        <v>0</v>
      </c>
      <c r="KM137" s="154">
        <v>0</v>
      </c>
      <c r="KN137" s="154">
        <v>0</v>
      </c>
      <c r="KO137" s="154">
        <v>0</v>
      </c>
      <c r="KP137" s="154">
        <v>0</v>
      </c>
      <c r="KQ137" s="154">
        <v>0</v>
      </c>
      <c r="KR137" s="154">
        <v>0</v>
      </c>
      <c r="KS137" s="154">
        <v>0</v>
      </c>
      <c r="KT137" s="154">
        <v>0</v>
      </c>
      <c r="KU137" s="154">
        <v>0</v>
      </c>
      <c r="KV137" s="154">
        <v>0</v>
      </c>
      <c r="KW137" s="237">
        <f>KK137+KL137+KM137+KN137+KO137+KP137+KQ137+KR137+KS137+KT137+KU137+KV137</f>
        <v>0</v>
      </c>
      <c r="KX137" s="237">
        <v>0</v>
      </c>
      <c r="KY137" s="154">
        <v>0</v>
      </c>
      <c r="KZ137" s="154">
        <v>0</v>
      </c>
      <c r="LA137" s="154">
        <v>0</v>
      </c>
      <c r="LB137" s="154">
        <v>0</v>
      </c>
      <c r="LC137" s="154">
        <v>0</v>
      </c>
      <c r="LD137" s="154">
        <v>0</v>
      </c>
      <c r="LE137" s="154">
        <v>0</v>
      </c>
      <c r="LF137" s="154">
        <v>0</v>
      </c>
      <c r="LG137" s="154">
        <v>0</v>
      </c>
      <c r="LH137" s="154">
        <v>0</v>
      </c>
      <c r="LI137" s="154">
        <v>0</v>
      </c>
      <c r="LJ137" s="237">
        <f>KX137+KY137+KZ137+LA137+LB137+LC137+LD137+LE137+LF137+LG137+LH137+LI137</f>
        <v>0</v>
      </c>
      <c r="LK137" s="237">
        <v>0</v>
      </c>
      <c r="LL137" s="154">
        <v>0</v>
      </c>
      <c r="LM137" s="154">
        <v>0</v>
      </c>
      <c r="LN137" s="154">
        <v>0</v>
      </c>
      <c r="LO137" s="154">
        <v>0</v>
      </c>
      <c r="LP137" s="154">
        <v>0</v>
      </c>
      <c r="LQ137" s="154">
        <v>0</v>
      </c>
      <c r="LR137" s="154">
        <v>0</v>
      </c>
      <c r="LS137" s="154">
        <v>0</v>
      </c>
      <c r="LT137" s="154">
        <v>0</v>
      </c>
      <c r="LU137" s="154">
        <v>0</v>
      </c>
      <c r="LV137" s="154">
        <v>0</v>
      </c>
      <c r="LW137" s="237">
        <f>LK137+LL137+LM137+LN137+LO137+LP137+LQ137+LR137+LS137+LT137+LU137+LV137</f>
        <v>0</v>
      </c>
      <c r="LX137" s="237">
        <v>0</v>
      </c>
      <c r="LY137" s="154">
        <v>0</v>
      </c>
      <c r="LZ137" s="154">
        <v>0</v>
      </c>
      <c r="MA137" s="154">
        <v>0</v>
      </c>
      <c r="MB137" s="154">
        <v>0</v>
      </c>
      <c r="MC137" s="154">
        <v>0</v>
      </c>
      <c r="MD137" s="154">
        <v>0</v>
      </c>
      <c r="ME137" s="154">
        <v>0</v>
      </c>
      <c r="MF137" s="154">
        <v>0</v>
      </c>
      <c r="MG137" s="154">
        <v>0</v>
      </c>
      <c r="MH137" s="154">
        <v>0</v>
      </c>
      <c r="MI137" s="154">
        <v>0</v>
      </c>
      <c r="MJ137" s="203">
        <f>LX137+LY137+LZ137+MA137+MB137+MC137+MD137+ME137+MF137+MG137+MH137+MI137</f>
        <v>0</v>
      </c>
    </row>
    <row r="138" spans="1:348" ht="15.75" x14ac:dyDescent="0.25">
      <c r="A138" s="75"/>
      <c r="B138" s="76"/>
      <c r="C138" s="77"/>
      <c r="D138" s="77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  <c r="AT138" s="154"/>
      <c r="AU138" s="154"/>
      <c r="AV138" s="154"/>
      <c r="AW138" s="154"/>
      <c r="AX138" s="154"/>
      <c r="AY138" s="154"/>
      <c r="AZ138" s="154"/>
      <c r="BA138" s="154"/>
      <c r="BB138" s="154"/>
      <c r="BC138" s="154"/>
      <c r="BD138" s="154"/>
      <c r="BE138" s="154"/>
      <c r="BF138" s="154"/>
      <c r="BG138" s="154"/>
      <c r="BH138" s="154"/>
      <c r="BI138" s="154"/>
      <c r="BJ138" s="154"/>
      <c r="BK138" s="154"/>
      <c r="BL138" s="154"/>
      <c r="BM138" s="154"/>
      <c r="BN138" s="154"/>
      <c r="BO138" s="154"/>
      <c r="BP138" s="154"/>
      <c r="BQ138" s="154"/>
      <c r="BR138" s="154"/>
      <c r="BS138" s="154"/>
      <c r="BT138" s="154"/>
      <c r="BU138" s="154"/>
      <c r="BV138" s="154"/>
      <c r="BW138" s="154"/>
      <c r="BX138" s="154"/>
      <c r="BY138" s="154"/>
      <c r="BZ138" s="154"/>
      <c r="CA138" s="154"/>
      <c r="CB138" s="154"/>
      <c r="CC138" s="154"/>
      <c r="CD138" s="154"/>
      <c r="CE138" s="154"/>
      <c r="CF138" s="154"/>
      <c r="CG138" s="154"/>
      <c r="CH138" s="154"/>
      <c r="CI138" s="154"/>
      <c r="CJ138" s="154"/>
      <c r="CK138" s="154"/>
      <c r="CL138" s="154"/>
      <c r="CM138" s="154"/>
      <c r="CN138" s="154"/>
      <c r="CO138" s="154"/>
      <c r="CP138" s="154"/>
      <c r="CQ138" s="154"/>
      <c r="CR138" s="154"/>
      <c r="CS138" s="154"/>
      <c r="CT138" s="154"/>
      <c r="CU138" s="154"/>
      <c r="CV138" s="154"/>
      <c r="CW138" s="154"/>
      <c r="CX138" s="154"/>
      <c r="CY138" s="154"/>
      <c r="CZ138" s="154"/>
      <c r="DA138" s="154"/>
      <c r="DB138" s="154"/>
      <c r="DC138" s="154"/>
      <c r="DD138" s="154"/>
      <c r="DE138" s="154"/>
      <c r="DF138" s="154"/>
      <c r="DG138" s="154"/>
      <c r="DH138" s="154"/>
      <c r="DI138" s="154"/>
      <c r="DJ138" s="154"/>
      <c r="DK138" s="154"/>
      <c r="DL138" s="154"/>
      <c r="DM138" s="154"/>
      <c r="DN138" s="154"/>
      <c r="DO138" s="154"/>
      <c r="DP138" s="154"/>
      <c r="DQ138" s="154"/>
      <c r="DR138" s="154"/>
      <c r="DS138" s="154"/>
      <c r="DT138" s="154"/>
      <c r="DU138" s="154"/>
      <c r="DV138" s="154"/>
      <c r="DW138" s="154"/>
      <c r="DX138" s="154"/>
      <c r="DY138" s="154"/>
      <c r="DZ138" s="154"/>
      <c r="EA138" s="154"/>
      <c r="EB138" s="154"/>
      <c r="EC138" s="154"/>
      <c r="ED138" s="154"/>
      <c r="EE138" s="154"/>
      <c r="EF138" s="154"/>
      <c r="EG138" s="154"/>
      <c r="EH138" s="154"/>
      <c r="EI138" s="154"/>
      <c r="EJ138" s="154"/>
      <c r="EK138" s="154"/>
      <c r="EL138" s="154"/>
      <c r="EM138" s="154"/>
      <c r="EN138" s="154"/>
      <c r="EO138" s="154"/>
      <c r="EP138" s="154"/>
      <c r="EQ138" s="154"/>
      <c r="ER138" s="154"/>
      <c r="ES138" s="154"/>
      <c r="ET138" s="154"/>
      <c r="EU138" s="154"/>
      <c r="EV138" s="154"/>
      <c r="EW138" s="154"/>
      <c r="EX138" s="154"/>
      <c r="EY138" s="154"/>
      <c r="EZ138" s="154"/>
      <c r="FA138" s="154"/>
      <c r="FB138" s="154"/>
      <c r="FC138" s="154"/>
      <c r="FD138" s="154"/>
      <c r="FE138" s="154"/>
      <c r="FF138" s="154"/>
      <c r="FG138" s="154"/>
      <c r="FH138" s="154"/>
      <c r="FI138" s="154"/>
      <c r="FJ138" s="154"/>
      <c r="FK138" s="154"/>
      <c r="FL138" s="154"/>
      <c r="FM138" s="154"/>
      <c r="FN138" s="154"/>
      <c r="FO138" s="154"/>
      <c r="FP138" s="154"/>
      <c r="FQ138" s="154"/>
      <c r="FR138" s="154"/>
      <c r="FS138" s="154"/>
      <c r="FT138" s="154"/>
      <c r="FU138" s="154"/>
      <c r="FV138" s="154"/>
      <c r="FW138" s="154"/>
      <c r="FX138" s="154"/>
      <c r="FY138" s="154"/>
      <c r="FZ138" s="154"/>
      <c r="GA138" s="154"/>
      <c r="GB138" s="154"/>
      <c r="GC138" s="154"/>
      <c r="GD138" s="154"/>
      <c r="GE138" s="154"/>
      <c r="GF138" s="154"/>
      <c r="GG138" s="154"/>
      <c r="GH138" s="154"/>
      <c r="GI138" s="154"/>
      <c r="GJ138" s="154"/>
      <c r="GK138" s="154"/>
      <c r="GL138" s="154"/>
      <c r="GM138" s="154"/>
      <c r="GN138" s="154"/>
      <c r="GO138" s="154"/>
      <c r="GP138" s="154"/>
      <c r="GQ138" s="154"/>
      <c r="GR138" s="154"/>
      <c r="GS138" s="154"/>
      <c r="GT138" s="154"/>
      <c r="GU138" s="154"/>
      <c r="GV138" s="154"/>
      <c r="GW138" s="154"/>
      <c r="GX138" s="154"/>
      <c r="GY138" s="154"/>
      <c r="GZ138" s="154"/>
      <c r="HA138" s="154"/>
      <c r="HB138" s="154"/>
      <c r="HC138" s="154"/>
      <c r="HD138" s="154"/>
      <c r="HE138" s="154"/>
      <c r="HF138" s="154"/>
      <c r="HG138" s="154"/>
      <c r="HH138" s="154"/>
      <c r="HI138" s="154"/>
      <c r="HJ138" s="154"/>
      <c r="HK138" s="154"/>
      <c r="HL138" s="154"/>
      <c r="HM138" s="154"/>
      <c r="HN138" s="154"/>
      <c r="HO138" s="154"/>
      <c r="HP138" s="154"/>
      <c r="HQ138" s="154"/>
      <c r="HR138" s="154"/>
      <c r="HS138" s="154"/>
      <c r="HT138" s="154"/>
      <c r="HU138" s="154"/>
      <c r="HV138" s="154"/>
      <c r="HW138" s="154"/>
      <c r="HX138" s="154"/>
      <c r="HY138" s="154"/>
      <c r="HZ138" s="154"/>
      <c r="IA138" s="154"/>
      <c r="IB138" s="154"/>
      <c r="IC138" s="154"/>
      <c r="ID138" s="154"/>
      <c r="IE138" s="154"/>
      <c r="IF138" s="154"/>
      <c r="IG138" s="154"/>
      <c r="IH138" s="154"/>
      <c r="II138" s="154"/>
      <c r="IJ138" s="154"/>
      <c r="IK138" s="154"/>
      <c r="IL138" s="154"/>
      <c r="IM138" s="154"/>
      <c r="IN138" s="154"/>
      <c r="IO138" s="154"/>
      <c r="IP138" s="154"/>
      <c r="IQ138" s="154"/>
      <c r="IR138" s="154"/>
      <c r="IS138" s="154"/>
      <c r="IT138" s="154"/>
      <c r="IU138" s="154"/>
      <c r="IV138" s="154"/>
      <c r="IW138" s="154"/>
      <c r="IX138" s="154"/>
      <c r="IY138" s="154"/>
      <c r="IZ138" s="154"/>
      <c r="JA138" s="154"/>
      <c r="JB138" s="154"/>
      <c r="JC138" s="154"/>
      <c r="JD138" s="154"/>
      <c r="JE138" s="154"/>
      <c r="JF138" s="154"/>
      <c r="JG138" s="154"/>
      <c r="JH138" s="154"/>
      <c r="JI138" s="154"/>
      <c r="JJ138" s="154"/>
      <c r="JK138" s="154"/>
      <c r="JL138" s="154"/>
      <c r="JM138" s="154"/>
      <c r="JN138" s="154"/>
      <c r="JO138" s="154"/>
      <c r="JP138" s="154"/>
      <c r="JQ138" s="154"/>
      <c r="JR138" s="154"/>
      <c r="JS138" s="154"/>
      <c r="JT138" s="154"/>
      <c r="JU138" s="154"/>
      <c r="JV138" s="154"/>
      <c r="JW138" s="237"/>
      <c r="JX138" s="237"/>
      <c r="JY138" s="154"/>
      <c r="JZ138" s="154"/>
      <c r="KA138" s="154"/>
      <c r="KB138" s="154"/>
      <c r="KC138" s="154"/>
      <c r="KD138" s="154"/>
      <c r="KE138" s="154"/>
      <c r="KF138" s="154"/>
      <c r="KG138" s="154"/>
      <c r="KH138" s="154"/>
      <c r="KI138" s="154"/>
      <c r="KJ138" s="237"/>
      <c r="KK138" s="237"/>
      <c r="KL138" s="154"/>
      <c r="KM138" s="154"/>
      <c r="KN138" s="154"/>
      <c r="KO138" s="154"/>
      <c r="KP138" s="154"/>
      <c r="KQ138" s="154"/>
      <c r="KR138" s="154"/>
      <c r="KS138" s="154"/>
      <c r="KT138" s="154"/>
      <c r="KU138" s="154"/>
      <c r="KV138" s="154"/>
      <c r="KW138" s="237"/>
      <c r="KX138" s="237"/>
      <c r="KY138" s="154"/>
      <c r="KZ138" s="154"/>
      <c r="LA138" s="154"/>
      <c r="LB138" s="154"/>
      <c r="LC138" s="154"/>
      <c r="LD138" s="154"/>
      <c r="LE138" s="154"/>
      <c r="LF138" s="154"/>
      <c r="LG138" s="154"/>
      <c r="LH138" s="154"/>
      <c r="LI138" s="154"/>
      <c r="LJ138" s="237"/>
      <c r="LK138" s="237"/>
      <c r="LL138" s="154"/>
      <c r="LM138" s="154"/>
      <c r="LN138" s="154"/>
      <c r="LO138" s="154"/>
      <c r="LP138" s="154"/>
      <c r="LQ138" s="154"/>
      <c r="LR138" s="154"/>
      <c r="LS138" s="154"/>
      <c r="LT138" s="154"/>
      <c r="LU138" s="154"/>
      <c r="LV138" s="154"/>
      <c r="LW138" s="237"/>
      <c r="LX138" s="237"/>
      <c r="LY138" s="154"/>
      <c r="LZ138" s="154"/>
      <c r="MA138" s="154"/>
      <c r="MB138" s="154"/>
      <c r="MC138" s="154"/>
      <c r="MD138" s="154"/>
      <c r="ME138" s="154"/>
      <c r="MF138" s="154"/>
      <c r="MG138" s="154"/>
      <c r="MH138" s="154"/>
      <c r="MI138" s="154"/>
      <c r="MJ138" s="203"/>
    </row>
    <row r="139" spans="1:348" ht="18" x14ac:dyDescent="0.25">
      <c r="A139" s="36">
        <v>741</v>
      </c>
      <c r="B139" s="76"/>
      <c r="C139" s="77" t="s">
        <v>480</v>
      </c>
      <c r="D139" s="77" t="s">
        <v>479</v>
      </c>
      <c r="E139" s="236" t="s">
        <v>127</v>
      </c>
      <c r="F139" s="236" t="s">
        <v>127</v>
      </c>
      <c r="G139" s="236" t="s">
        <v>127</v>
      </c>
      <c r="H139" s="236" t="s">
        <v>127</v>
      </c>
      <c r="I139" s="236" t="s">
        <v>127</v>
      </c>
      <c r="J139" s="236" t="s">
        <v>127</v>
      </c>
      <c r="K139" s="237">
        <v>0</v>
      </c>
      <c r="L139" s="237">
        <v>0</v>
      </c>
      <c r="M139" s="237">
        <v>0</v>
      </c>
      <c r="N139" s="237">
        <v>0</v>
      </c>
      <c r="O139" s="237">
        <v>0</v>
      </c>
      <c r="P139" s="237">
        <v>0</v>
      </c>
      <c r="Q139" s="237">
        <v>0</v>
      </c>
      <c r="R139" s="237">
        <v>0</v>
      </c>
      <c r="S139" s="237">
        <v>0</v>
      </c>
      <c r="T139" s="237">
        <v>0</v>
      </c>
      <c r="U139" s="237">
        <v>0</v>
      </c>
      <c r="V139" s="237">
        <v>0</v>
      </c>
      <c r="W139" s="237">
        <v>0</v>
      </c>
      <c r="X139" s="237">
        <v>0</v>
      </c>
      <c r="Y139" s="237">
        <v>0</v>
      </c>
      <c r="Z139" s="237">
        <v>0</v>
      </c>
      <c r="AA139" s="237">
        <v>0</v>
      </c>
      <c r="AB139" s="237">
        <v>0</v>
      </c>
      <c r="AC139" s="237">
        <v>0</v>
      </c>
      <c r="AD139" s="237">
        <v>0</v>
      </c>
      <c r="AE139" s="237">
        <v>0</v>
      </c>
      <c r="AF139" s="237">
        <v>0</v>
      </c>
      <c r="AG139" s="237">
        <v>0</v>
      </c>
      <c r="AH139" s="237">
        <v>0</v>
      </c>
      <c r="AI139" s="237">
        <v>0</v>
      </c>
      <c r="AJ139" s="237">
        <v>0</v>
      </c>
      <c r="AK139" s="237">
        <v>0</v>
      </c>
      <c r="AL139" s="237">
        <v>0</v>
      </c>
      <c r="AM139" s="237">
        <v>0</v>
      </c>
      <c r="AN139" s="237">
        <v>0</v>
      </c>
      <c r="AO139" s="237">
        <v>0</v>
      </c>
      <c r="AP139" s="237">
        <v>0</v>
      </c>
      <c r="AQ139" s="237">
        <v>0</v>
      </c>
      <c r="AR139" s="237">
        <v>0</v>
      </c>
      <c r="AS139" s="237">
        <v>0</v>
      </c>
      <c r="AT139" s="237">
        <v>0</v>
      </c>
      <c r="AU139" s="237">
        <v>0</v>
      </c>
      <c r="AV139" s="237">
        <v>0</v>
      </c>
      <c r="AW139" s="237">
        <v>0</v>
      </c>
      <c r="AX139" s="237">
        <v>0</v>
      </c>
      <c r="AY139" s="237">
        <v>0</v>
      </c>
      <c r="AZ139" s="237">
        <v>0</v>
      </c>
      <c r="BA139" s="237">
        <v>0</v>
      </c>
      <c r="BB139" s="237">
        <v>0</v>
      </c>
      <c r="BC139" s="237">
        <v>0</v>
      </c>
      <c r="BD139" s="237">
        <v>0</v>
      </c>
      <c r="BE139" s="237">
        <v>0</v>
      </c>
      <c r="BF139" s="237">
        <v>0</v>
      </c>
      <c r="BG139" s="237">
        <v>0</v>
      </c>
      <c r="BH139" s="237">
        <v>0</v>
      </c>
      <c r="BI139" s="237">
        <v>0</v>
      </c>
      <c r="BJ139" s="237">
        <v>0</v>
      </c>
      <c r="BK139" s="237">
        <v>0</v>
      </c>
      <c r="BL139" s="237">
        <v>0</v>
      </c>
      <c r="BM139" s="237">
        <v>0</v>
      </c>
      <c r="BN139" s="237">
        <v>0</v>
      </c>
      <c r="BO139" s="237">
        <v>0</v>
      </c>
      <c r="BP139" s="237">
        <v>0</v>
      </c>
      <c r="BQ139" s="237">
        <v>0</v>
      </c>
      <c r="BR139" s="237">
        <v>0</v>
      </c>
      <c r="BS139" s="237">
        <v>0</v>
      </c>
      <c r="BT139" s="237">
        <v>0</v>
      </c>
      <c r="BU139" s="237">
        <v>0</v>
      </c>
      <c r="BV139" s="237">
        <v>0</v>
      </c>
      <c r="BW139" s="237">
        <v>0</v>
      </c>
      <c r="BX139" s="237">
        <v>0</v>
      </c>
      <c r="BY139" s="237">
        <v>0</v>
      </c>
      <c r="BZ139" s="237">
        <v>0</v>
      </c>
      <c r="CA139" s="237">
        <v>0</v>
      </c>
      <c r="CB139" s="237">
        <v>0</v>
      </c>
      <c r="CC139" s="237">
        <v>0</v>
      </c>
      <c r="CD139" s="237">
        <v>0</v>
      </c>
      <c r="CE139" s="237">
        <v>0</v>
      </c>
      <c r="CF139" s="237">
        <v>0</v>
      </c>
      <c r="CG139" s="237">
        <v>0</v>
      </c>
      <c r="CH139" s="237">
        <v>0</v>
      </c>
      <c r="CI139" s="237">
        <v>0</v>
      </c>
      <c r="CJ139" s="237">
        <v>0</v>
      </c>
      <c r="CK139" s="237">
        <v>0</v>
      </c>
      <c r="CL139" s="237">
        <v>0</v>
      </c>
      <c r="CM139" s="237">
        <v>0</v>
      </c>
      <c r="CN139" s="237">
        <v>0</v>
      </c>
      <c r="CO139" s="237">
        <v>0</v>
      </c>
      <c r="CP139" s="237">
        <v>0</v>
      </c>
      <c r="CQ139" s="237">
        <v>0</v>
      </c>
      <c r="CR139" s="237">
        <v>0</v>
      </c>
      <c r="CS139" s="237">
        <v>0</v>
      </c>
      <c r="CT139" s="237">
        <v>0</v>
      </c>
      <c r="CU139" s="237">
        <v>0</v>
      </c>
      <c r="CV139" s="237">
        <v>0</v>
      </c>
      <c r="CW139" s="237">
        <v>0</v>
      </c>
      <c r="CX139" s="237">
        <v>0</v>
      </c>
      <c r="CY139" s="237">
        <v>0</v>
      </c>
      <c r="CZ139" s="237">
        <v>0</v>
      </c>
      <c r="DA139" s="237">
        <v>0</v>
      </c>
      <c r="DB139" s="237">
        <v>0</v>
      </c>
      <c r="DC139" s="237">
        <v>0</v>
      </c>
      <c r="DD139" s="237">
        <v>0</v>
      </c>
      <c r="DE139" s="237">
        <v>0</v>
      </c>
      <c r="DF139" s="237">
        <v>0</v>
      </c>
      <c r="DG139" s="237">
        <v>0</v>
      </c>
      <c r="DH139" s="237">
        <v>0</v>
      </c>
      <c r="DI139" s="237">
        <v>0</v>
      </c>
      <c r="DJ139" s="237">
        <v>0</v>
      </c>
      <c r="DK139" s="237">
        <v>0</v>
      </c>
      <c r="DL139" s="237">
        <v>0</v>
      </c>
      <c r="DM139" s="237">
        <v>0</v>
      </c>
      <c r="DN139" s="237">
        <v>0</v>
      </c>
      <c r="DO139" s="237">
        <v>0</v>
      </c>
      <c r="DP139" s="237">
        <v>0</v>
      </c>
      <c r="DQ139" s="237">
        <v>0</v>
      </c>
      <c r="DR139" s="237">
        <v>0</v>
      </c>
      <c r="DS139" s="237">
        <v>0</v>
      </c>
      <c r="DT139" s="237">
        <v>0</v>
      </c>
      <c r="DU139" s="237">
        <v>0</v>
      </c>
      <c r="DV139" s="237">
        <v>0</v>
      </c>
      <c r="DW139" s="237">
        <v>0</v>
      </c>
      <c r="DX139" s="237">
        <v>0</v>
      </c>
      <c r="DY139" s="237">
        <v>0</v>
      </c>
      <c r="DZ139" s="237">
        <v>0</v>
      </c>
      <c r="EA139" s="237">
        <v>0</v>
      </c>
      <c r="EB139" s="237">
        <v>0</v>
      </c>
      <c r="EC139" s="237">
        <v>0</v>
      </c>
      <c r="ED139" s="237">
        <v>0</v>
      </c>
      <c r="EE139" s="237">
        <v>0</v>
      </c>
      <c r="EF139" s="237">
        <v>0</v>
      </c>
      <c r="EG139" s="237">
        <v>0</v>
      </c>
      <c r="EH139" s="237">
        <v>0</v>
      </c>
      <c r="EI139" s="237">
        <v>0</v>
      </c>
      <c r="EJ139" s="237">
        <v>0</v>
      </c>
      <c r="EK139" s="237">
        <v>0</v>
      </c>
      <c r="EL139" s="237">
        <v>0</v>
      </c>
      <c r="EM139" s="237">
        <v>0</v>
      </c>
      <c r="EN139" s="237">
        <v>0</v>
      </c>
      <c r="EO139" s="237">
        <v>0</v>
      </c>
      <c r="EP139" s="237">
        <v>0</v>
      </c>
      <c r="EQ139" s="237">
        <v>0</v>
      </c>
      <c r="ER139" s="237">
        <v>0</v>
      </c>
      <c r="ES139" s="237">
        <v>0</v>
      </c>
      <c r="ET139" s="237">
        <v>0</v>
      </c>
      <c r="EU139" s="237">
        <v>0</v>
      </c>
      <c r="EV139" s="237">
        <v>0</v>
      </c>
      <c r="EW139" s="237">
        <v>0</v>
      </c>
      <c r="EX139" s="237">
        <v>0</v>
      </c>
      <c r="EY139" s="237">
        <v>0</v>
      </c>
      <c r="EZ139" s="237">
        <v>0</v>
      </c>
      <c r="FA139" s="237">
        <v>0</v>
      </c>
      <c r="FB139" s="237">
        <v>0</v>
      </c>
      <c r="FC139" s="237">
        <v>0</v>
      </c>
      <c r="FD139" s="237">
        <v>0</v>
      </c>
      <c r="FE139" s="237">
        <v>0</v>
      </c>
      <c r="FF139" s="237">
        <v>0</v>
      </c>
      <c r="FG139" s="237">
        <v>0</v>
      </c>
      <c r="FH139" s="237">
        <v>0</v>
      </c>
      <c r="FI139" s="237">
        <v>0</v>
      </c>
      <c r="FJ139" s="237">
        <v>0</v>
      </c>
      <c r="FK139" s="237">
        <v>0</v>
      </c>
      <c r="FL139" s="237">
        <v>0</v>
      </c>
      <c r="FM139" s="237">
        <v>0</v>
      </c>
      <c r="FN139" s="237">
        <v>0</v>
      </c>
      <c r="FO139" s="237">
        <v>0</v>
      </c>
      <c r="FP139" s="237">
        <v>0</v>
      </c>
      <c r="FQ139" s="237">
        <v>0</v>
      </c>
      <c r="FR139" s="237">
        <v>0</v>
      </c>
      <c r="FS139" s="237">
        <v>0</v>
      </c>
      <c r="FT139" s="237">
        <v>0</v>
      </c>
      <c r="FU139" s="237">
        <v>0</v>
      </c>
      <c r="FV139" s="237">
        <v>0</v>
      </c>
      <c r="FW139" s="237">
        <v>0</v>
      </c>
      <c r="FX139" s="237">
        <v>0</v>
      </c>
      <c r="FY139" s="237">
        <v>0</v>
      </c>
      <c r="FZ139" s="237">
        <v>0</v>
      </c>
      <c r="GA139" s="237">
        <v>0</v>
      </c>
      <c r="GB139" s="237">
        <v>0</v>
      </c>
      <c r="GC139" s="237">
        <v>0</v>
      </c>
      <c r="GD139" s="237">
        <v>0</v>
      </c>
      <c r="GE139" s="237">
        <v>0</v>
      </c>
      <c r="GF139" s="237">
        <v>0</v>
      </c>
      <c r="GG139" s="237">
        <v>0</v>
      </c>
      <c r="GH139" s="237">
        <v>0</v>
      </c>
      <c r="GI139" s="237">
        <v>0</v>
      </c>
      <c r="GJ139" s="237">
        <v>0</v>
      </c>
      <c r="GK139" s="237">
        <v>0</v>
      </c>
      <c r="GL139" s="237">
        <v>0</v>
      </c>
      <c r="GM139" s="237">
        <v>0</v>
      </c>
      <c r="GN139" s="237">
        <v>0</v>
      </c>
      <c r="GO139" s="237">
        <v>0</v>
      </c>
      <c r="GP139" s="237">
        <v>0</v>
      </c>
      <c r="GQ139" s="237">
        <v>0</v>
      </c>
      <c r="GR139" s="237">
        <v>0</v>
      </c>
      <c r="GS139" s="237">
        <v>0</v>
      </c>
      <c r="GT139" s="237">
        <v>0</v>
      </c>
      <c r="GU139" s="237">
        <v>0</v>
      </c>
      <c r="GV139" s="237">
        <v>0</v>
      </c>
      <c r="GW139" s="237">
        <v>0</v>
      </c>
      <c r="GX139" s="237">
        <v>0</v>
      </c>
      <c r="GY139" s="237">
        <v>0</v>
      </c>
      <c r="GZ139" s="237">
        <v>0</v>
      </c>
      <c r="HA139" s="237">
        <v>0</v>
      </c>
      <c r="HB139" s="237">
        <v>0</v>
      </c>
      <c r="HC139" s="237">
        <v>0</v>
      </c>
      <c r="HD139" s="237">
        <v>0</v>
      </c>
      <c r="HE139" s="237">
        <v>0</v>
      </c>
      <c r="HF139" s="237">
        <v>0</v>
      </c>
      <c r="HG139" s="237">
        <v>0</v>
      </c>
      <c r="HH139" s="237">
        <v>0</v>
      </c>
      <c r="HI139" s="237">
        <v>0</v>
      </c>
      <c r="HJ139" s="237">
        <v>0</v>
      </c>
      <c r="HK139" s="237">
        <v>0</v>
      </c>
      <c r="HL139" s="237">
        <v>0</v>
      </c>
      <c r="HM139" s="237">
        <v>0</v>
      </c>
      <c r="HN139" s="237">
        <v>0</v>
      </c>
      <c r="HO139" s="237">
        <v>0</v>
      </c>
      <c r="HP139" s="237">
        <v>0</v>
      </c>
      <c r="HQ139" s="237">
        <v>0</v>
      </c>
      <c r="HR139" s="237">
        <v>0</v>
      </c>
      <c r="HS139" s="237">
        <v>0</v>
      </c>
      <c r="HT139" s="237">
        <v>0</v>
      </c>
      <c r="HU139" s="237">
        <v>0</v>
      </c>
      <c r="HV139" s="237">
        <v>0</v>
      </c>
      <c r="HW139" s="237">
        <v>0</v>
      </c>
      <c r="HX139" s="237">
        <v>0</v>
      </c>
      <c r="HY139" s="237">
        <v>0</v>
      </c>
      <c r="HZ139" s="237">
        <v>0</v>
      </c>
      <c r="IA139" s="237">
        <v>0</v>
      </c>
      <c r="IB139" s="237">
        <v>0</v>
      </c>
      <c r="IC139" s="237">
        <v>0</v>
      </c>
      <c r="ID139" s="237">
        <v>0</v>
      </c>
      <c r="IE139" s="237">
        <v>0</v>
      </c>
      <c r="IF139" s="237">
        <v>0</v>
      </c>
      <c r="IG139" s="237">
        <v>0</v>
      </c>
      <c r="IH139" s="237">
        <v>0</v>
      </c>
      <c r="II139" s="237">
        <v>0</v>
      </c>
      <c r="IJ139" s="237">
        <v>0</v>
      </c>
      <c r="IK139" s="237">
        <v>0</v>
      </c>
      <c r="IL139" s="237">
        <v>0</v>
      </c>
      <c r="IM139" s="237">
        <v>0</v>
      </c>
      <c r="IN139" s="237">
        <v>0</v>
      </c>
      <c r="IO139" s="237">
        <v>0</v>
      </c>
      <c r="IP139" s="237">
        <v>0</v>
      </c>
      <c r="IQ139" s="237">
        <v>0</v>
      </c>
      <c r="IR139" s="237">
        <v>0</v>
      </c>
      <c r="IS139" s="237">
        <v>0</v>
      </c>
      <c r="IT139" s="237">
        <v>0</v>
      </c>
      <c r="IU139" s="237">
        <v>0</v>
      </c>
      <c r="IV139" s="237">
        <v>0</v>
      </c>
      <c r="IW139" s="237">
        <v>0</v>
      </c>
      <c r="IX139" s="237">
        <v>0</v>
      </c>
      <c r="IY139" s="237">
        <v>0</v>
      </c>
      <c r="IZ139" s="237">
        <v>0</v>
      </c>
      <c r="JA139" s="237">
        <v>0</v>
      </c>
      <c r="JB139" s="237">
        <v>0</v>
      </c>
      <c r="JC139" s="237">
        <v>0</v>
      </c>
      <c r="JD139" s="237">
        <v>0</v>
      </c>
      <c r="JE139" s="237">
        <v>0</v>
      </c>
      <c r="JF139" s="237">
        <v>0</v>
      </c>
      <c r="JG139" s="237">
        <v>0</v>
      </c>
      <c r="JH139" s="237">
        <v>0</v>
      </c>
      <c r="JI139" s="237">
        <v>0</v>
      </c>
      <c r="JJ139" s="237">
        <v>0</v>
      </c>
      <c r="JK139" s="237">
        <v>0</v>
      </c>
      <c r="JL139" s="237">
        <v>0</v>
      </c>
      <c r="JM139" s="237">
        <v>0</v>
      </c>
      <c r="JN139" s="237">
        <v>0</v>
      </c>
      <c r="JO139" s="237">
        <v>0</v>
      </c>
      <c r="JP139" s="237">
        <v>0</v>
      </c>
      <c r="JQ139" s="237">
        <v>0</v>
      </c>
      <c r="JR139" s="237">
        <v>0</v>
      </c>
      <c r="JS139" s="237">
        <v>0</v>
      </c>
      <c r="JT139" s="237">
        <v>0</v>
      </c>
      <c r="JU139" s="237">
        <v>0</v>
      </c>
      <c r="JV139" s="237">
        <v>0</v>
      </c>
      <c r="JW139" s="237">
        <v>0</v>
      </c>
      <c r="JX139" s="237">
        <v>0</v>
      </c>
      <c r="JY139" s="237">
        <v>0</v>
      </c>
      <c r="JZ139" s="237">
        <v>0</v>
      </c>
      <c r="KA139" s="237">
        <v>0</v>
      </c>
      <c r="KB139" s="237">
        <v>0</v>
      </c>
      <c r="KC139" s="237">
        <v>0</v>
      </c>
      <c r="KD139" s="237">
        <v>0</v>
      </c>
      <c r="KE139" s="237">
        <v>0</v>
      </c>
      <c r="KF139" s="237">
        <v>0</v>
      </c>
      <c r="KG139" s="237">
        <v>0</v>
      </c>
      <c r="KH139" s="237">
        <v>0</v>
      </c>
      <c r="KI139" s="237">
        <v>0</v>
      </c>
      <c r="KJ139" s="237">
        <v>0</v>
      </c>
      <c r="KK139" s="237">
        <f>+KK140</f>
        <v>0</v>
      </c>
      <c r="KL139" s="237">
        <f t="shared" ref="KL139:KT139" si="709">+KL140</f>
        <v>0</v>
      </c>
      <c r="KM139" s="237">
        <f t="shared" si="709"/>
        <v>0</v>
      </c>
      <c r="KN139" s="237">
        <f t="shared" si="709"/>
        <v>0</v>
      </c>
      <c r="KO139" s="237">
        <f t="shared" si="709"/>
        <v>0</v>
      </c>
      <c r="KP139" s="237">
        <f t="shared" si="709"/>
        <v>0</v>
      </c>
      <c r="KQ139" s="237">
        <f t="shared" si="709"/>
        <v>0</v>
      </c>
      <c r="KR139" s="237">
        <f t="shared" si="709"/>
        <v>0</v>
      </c>
      <c r="KS139" s="237">
        <f t="shared" si="709"/>
        <v>0</v>
      </c>
      <c r="KT139" s="237">
        <f t="shared" si="709"/>
        <v>0</v>
      </c>
      <c r="KU139" s="237">
        <f>+KU140</f>
        <v>0</v>
      </c>
      <c r="KV139" s="237">
        <f>+KV140</f>
        <v>37689.68</v>
      </c>
      <c r="KW139" s="236">
        <f>KK139+KL139+KM139+KN139+KO139+KP139+KQ139+KR139+KS139+KT139+KU139+KV139</f>
        <v>37689.68</v>
      </c>
      <c r="KX139" s="237">
        <f>+KX140</f>
        <v>0</v>
      </c>
      <c r="KY139" s="237">
        <f t="shared" ref="KY139:LH139" si="710">+KY140</f>
        <v>0</v>
      </c>
      <c r="KZ139" s="237">
        <f t="shared" si="710"/>
        <v>0</v>
      </c>
      <c r="LA139" s="237">
        <f t="shared" si="710"/>
        <v>0</v>
      </c>
      <c r="LB139" s="237">
        <f t="shared" si="710"/>
        <v>0</v>
      </c>
      <c r="LC139" s="237">
        <f t="shared" si="710"/>
        <v>0</v>
      </c>
      <c r="LD139" s="237">
        <f t="shared" si="710"/>
        <v>0</v>
      </c>
      <c r="LE139" s="237">
        <f t="shared" si="710"/>
        <v>0</v>
      </c>
      <c r="LF139" s="237">
        <f t="shared" si="710"/>
        <v>0</v>
      </c>
      <c r="LG139" s="237">
        <f t="shared" si="710"/>
        <v>0</v>
      </c>
      <c r="LH139" s="237">
        <f t="shared" si="710"/>
        <v>0</v>
      </c>
      <c r="LI139" s="237">
        <f>+LI140</f>
        <v>0</v>
      </c>
      <c r="LJ139" s="236">
        <f>KX139+KY139+KZ139+LA139+LB139+LC139+LD139+LE139+LF139+LG139+LH139+LI139</f>
        <v>0</v>
      </c>
      <c r="LK139" s="237">
        <f>+LK140</f>
        <v>0</v>
      </c>
      <c r="LL139" s="237">
        <f t="shared" ref="LL139:LU140" si="711">+LL140</f>
        <v>0</v>
      </c>
      <c r="LM139" s="237">
        <f t="shared" si="711"/>
        <v>0</v>
      </c>
      <c r="LN139" s="237">
        <f t="shared" si="711"/>
        <v>0</v>
      </c>
      <c r="LO139" s="237">
        <f t="shared" si="711"/>
        <v>0</v>
      </c>
      <c r="LP139" s="237">
        <f t="shared" si="711"/>
        <v>0</v>
      </c>
      <c r="LQ139" s="237">
        <f t="shared" si="711"/>
        <v>0</v>
      </c>
      <c r="LR139" s="237">
        <f t="shared" si="711"/>
        <v>0</v>
      </c>
      <c r="LS139" s="237">
        <f t="shared" si="711"/>
        <v>0</v>
      </c>
      <c r="LT139" s="237">
        <f t="shared" si="711"/>
        <v>0</v>
      </c>
      <c r="LU139" s="237">
        <f t="shared" si="711"/>
        <v>0</v>
      </c>
      <c r="LV139" s="237">
        <f>+LV140</f>
        <v>0</v>
      </c>
      <c r="LW139" s="236">
        <f>LK139+LL139+LM139+LN139+LO139+LP139+LQ139+LR139+LS139+LT139+LU139+LV139</f>
        <v>0</v>
      </c>
      <c r="LX139" s="237">
        <f>+LX140</f>
        <v>0</v>
      </c>
      <c r="LY139" s="237">
        <f t="shared" ref="LY139:MH140" si="712">+LY140</f>
        <v>0</v>
      </c>
      <c r="LZ139" s="237">
        <f t="shared" si="712"/>
        <v>0</v>
      </c>
      <c r="MA139" s="237">
        <f t="shared" si="712"/>
        <v>0</v>
      </c>
      <c r="MB139" s="237">
        <f t="shared" si="712"/>
        <v>0</v>
      </c>
      <c r="MC139" s="237">
        <f t="shared" si="712"/>
        <v>0</v>
      </c>
      <c r="MD139" s="237">
        <f t="shared" si="712"/>
        <v>0</v>
      </c>
      <c r="ME139" s="237">
        <f t="shared" si="712"/>
        <v>0</v>
      </c>
      <c r="MF139" s="237">
        <f t="shared" si="712"/>
        <v>0</v>
      </c>
      <c r="MG139" s="237">
        <f t="shared" si="712"/>
        <v>0</v>
      </c>
      <c r="MH139" s="237">
        <f t="shared" si="712"/>
        <v>0</v>
      </c>
      <c r="MI139" s="237">
        <f>+MI140</f>
        <v>0</v>
      </c>
      <c r="MJ139" s="202">
        <f>LX139+LY139+LZ139+MA139+MB139+MC139+MD139+ME139+MF139+MG139+MH139+MI139</f>
        <v>0</v>
      </c>
    </row>
    <row r="140" spans="1:348" ht="15.75" x14ac:dyDescent="0.25">
      <c r="A140" s="75">
        <v>7417</v>
      </c>
      <c r="B140" s="76"/>
      <c r="C140" s="77" t="s">
        <v>478</v>
      </c>
      <c r="D140" s="77" t="s">
        <v>481</v>
      </c>
      <c r="E140" s="237" t="s">
        <v>127</v>
      </c>
      <c r="F140" s="237" t="s">
        <v>127</v>
      </c>
      <c r="G140" s="237" t="s">
        <v>127</v>
      </c>
      <c r="H140" s="237" t="s">
        <v>127</v>
      </c>
      <c r="I140" s="237" t="s">
        <v>127</v>
      </c>
      <c r="J140" s="237" t="s">
        <v>127</v>
      </c>
      <c r="K140" s="237">
        <v>0</v>
      </c>
      <c r="L140" s="237">
        <v>0</v>
      </c>
      <c r="M140" s="237">
        <v>0</v>
      </c>
      <c r="N140" s="237">
        <v>0</v>
      </c>
      <c r="O140" s="237">
        <v>0</v>
      </c>
      <c r="P140" s="237">
        <v>0</v>
      </c>
      <c r="Q140" s="237">
        <v>0</v>
      </c>
      <c r="R140" s="237">
        <v>0</v>
      </c>
      <c r="S140" s="237">
        <v>0</v>
      </c>
      <c r="T140" s="237">
        <v>0</v>
      </c>
      <c r="U140" s="237">
        <v>0</v>
      </c>
      <c r="V140" s="237">
        <v>0</v>
      </c>
      <c r="W140" s="237">
        <v>0</v>
      </c>
      <c r="X140" s="237">
        <v>0</v>
      </c>
      <c r="Y140" s="237">
        <v>0</v>
      </c>
      <c r="Z140" s="237">
        <v>0</v>
      </c>
      <c r="AA140" s="237">
        <v>0</v>
      </c>
      <c r="AB140" s="237">
        <v>0</v>
      </c>
      <c r="AC140" s="237">
        <v>0</v>
      </c>
      <c r="AD140" s="237">
        <v>0</v>
      </c>
      <c r="AE140" s="237">
        <v>0</v>
      </c>
      <c r="AF140" s="237">
        <v>0</v>
      </c>
      <c r="AG140" s="237">
        <v>0</v>
      </c>
      <c r="AH140" s="237">
        <v>0</v>
      </c>
      <c r="AI140" s="237">
        <v>0</v>
      </c>
      <c r="AJ140" s="237">
        <v>0</v>
      </c>
      <c r="AK140" s="237">
        <v>0</v>
      </c>
      <c r="AL140" s="237">
        <v>0</v>
      </c>
      <c r="AM140" s="237">
        <v>0</v>
      </c>
      <c r="AN140" s="237">
        <v>0</v>
      </c>
      <c r="AO140" s="237">
        <v>0</v>
      </c>
      <c r="AP140" s="237">
        <v>0</v>
      </c>
      <c r="AQ140" s="237">
        <v>0</v>
      </c>
      <c r="AR140" s="237">
        <v>0</v>
      </c>
      <c r="AS140" s="237">
        <v>0</v>
      </c>
      <c r="AT140" s="237">
        <v>0</v>
      </c>
      <c r="AU140" s="237">
        <v>0</v>
      </c>
      <c r="AV140" s="237">
        <v>0</v>
      </c>
      <c r="AW140" s="237">
        <v>0</v>
      </c>
      <c r="AX140" s="237">
        <v>0</v>
      </c>
      <c r="AY140" s="237">
        <v>0</v>
      </c>
      <c r="AZ140" s="237">
        <v>0</v>
      </c>
      <c r="BA140" s="237">
        <v>0</v>
      </c>
      <c r="BB140" s="237">
        <v>0</v>
      </c>
      <c r="BC140" s="237">
        <v>0</v>
      </c>
      <c r="BD140" s="237">
        <v>0</v>
      </c>
      <c r="BE140" s="237">
        <v>0</v>
      </c>
      <c r="BF140" s="237">
        <v>0</v>
      </c>
      <c r="BG140" s="237">
        <v>0</v>
      </c>
      <c r="BH140" s="237">
        <v>0</v>
      </c>
      <c r="BI140" s="237">
        <v>0</v>
      </c>
      <c r="BJ140" s="237">
        <v>0</v>
      </c>
      <c r="BK140" s="237">
        <v>0</v>
      </c>
      <c r="BL140" s="237">
        <v>0</v>
      </c>
      <c r="BM140" s="237">
        <v>0</v>
      </c>
      <c r="BN140" s="237">
        <v>0</v>
      </c>
      <c r="BO140" s="237">
        <v>0</v>
      </c>
      <c r="BP140" s="237">
        <v>0</v>
      </c>
      <c r="BQ140" s="237">
        <v>0</v>
      </c>
      <c r="BR140" s="237">
        <v>0</v>
      </c>
      <c r="BS140" s="237">
        <v>0</v>
      </c>
      <c r="BT140" s="237">
        <v>0</v>
      </c>
      <c r="BU140" s="237">
        <v>0</v>
      </c>
      <c r="BV140" s="237">
        <v>0</v>
      </c>
      <c r="BW140" s="237">
        <v>0</v>
      </c>
      <c r="BX140" s="237">
        <v>0</v>
      </c>
      <c r="BY140" s="237">
        <v>0</v>
      </c>
      <c r="BZ140" s="237">
        <v>0</v>
      </c>
      <c r="CA140" s="237">
        <v>0</v>
      </c>
      <c r="CB140" s="237">
        <v>0</v>
      </c>
      <c r="CC140" s="237">
        <v>0</v>
      </c>
      <c r="CD140" s="237">
        <v>0</v>
      </c>
      <c r="CE140" s="237">
        <v>0</v>
      </c>
      <c r="CF140" s="237">
        <v>0</v>
      </c>
      <c r="CG140" s="237">
        <v>0</v>
      </c>
      <c r="CH140" s="237">
        <v>0</v>
      </c>
      <c r="CI140" s="237">
        <v>0</v>
      </c>
      <c r="CJ140" s="237">
        <v>0</v>
      </c>
      <c r="CK140" s="237">
        <v>0</v>
      </c>
      <c r="CL140" s="237">
        <v>0</v>
      </c>
      <c r="CM140" s="237">
        <v>0</v>
      </c>
      <c r="CN140" s="237">
        <v>0</v>
      </c>
      <c r="CO140" s="237">
        <v>0</v>
      </c>
      <c r="CP140" s="237">
        <v>0</v>
      </c>
      <c r="CQ140" s="237">
        <v>0</v>
      </c>
      <c r="CR140" s="237">
        <v>0</v>
      </c>
      <c r="CS140" s="237">
        <v>0</v>
      </c>
      <c r="CT140" s="237">
        <v>0</v>
      </c>
      <c r="CU140" s="237">
        <v>0</v>
      </c>
      <c r="CV140" s="237">
        <v>0</v>
      </c>
      <c r="CW140" s="237">
        <v>0</v>
      </c>
      <c r="CX140" s="237">
        <v>0</v>
      </c>
      <c r="CY140" s="237">
        <v>0</v>
      </c>
      <c r="CZ140" s="237">
        <v>0</v>
      </c>
      <c r="DA140" s="237">
        <v>0</v>
      </c>
      <c r="DB140" s="237">
        <v>0</v>
      </c>
      <c r="DC140" s="237">
        <v>0</v>
      </c>
      <c r="DD140" s="237">
        <v>0</v>
      </c>
      <c r="DE140" s="237">
        <v>0</v>
      </c>
      <c r="DF140" s="237">
        <v>0</v>
      </c>
      <c r="DG140" s="237">
        <v>0</v>
      </c>
      <c r="DH140" s="237">
        <v>0</v>
      </c>
      <c r="DI140" s="237">
        <v>0</v>
      </c>
      <c r="DJ140" s="237">
        <v>0</v>
      </c>
      <c r="DK140" s="237">
        <v>0</v>
      </c>
      <c r="DL140" s="237">
        <v>0</v>
      </c>
      <c r="DM140" s="237">
        <v>0</v>
      </c>
      <c r="DN140" s="237">
        <v>0</v>
      </c>
      <c r="DO140" s="237">
        <v>0</v>
      </c>
      <c r="DP140" s="237">
        <v>0</v>
      </c>
      <c r="DQ140" s="237">
        <v>0</v>
      </c>
      <c r="DR140" s="237">
        <v>0</v>
      </c>
      <c r="DS140" s="237">
        <v>0</v>
      </c>
      <c r="DT140" s="237">
        <v>0</v>
      </c>
      <c r="DU140" s="237">
        <v>0</v>
      </c>
      <c r="DV140" s="237">
        <v>0</v>
      </c>
      <c r="DW140" s="237">
        <v>0</v>
      </c>
      <c r="DX140" s="237">
        <v>0</v>
      </c>
      <c r="DY140" s="237">
        <v>0</v>
      </c>
      <c r="DZ140" s="237">
        <v>0</v>
      </c>
      <c r="EA140" s="237">
        <v>0</v>
      </c>
      <c r="EB140" s="237">
        <v>0</v>
      </c>
      <c r="EC140" s="237">
        <v>0</v>
      </c>
      <c r="ED140" s="237">
        <v>0</v>
      </c>
      <c r="EE140" s="237">
        <v>0</v>
      </c>
      <c r="EF140" s="237">
        <v>0</v>
      </c>
      <c r="EG140" s="237">
        <v>0</v>
      </c>
      <c r="EH140" s="237">
        <v>0</v>
      </c>
      <c r="EI140" s="237">
        <v>0</v>
      </c>
      <c r="EJ140" s="237">
        <v>0</v>
      </c>
      <c r="EK140" s="237">
        <v>0</v>
      </c>
      <c r="EL140" s="237">
        <v>0</v>
      </c>
      <c r="EM140" s="237">
        <v>0</v>
      </c>
      <c r="EN140" s="237">
        <v>0</v>
      </c>
      <c r="EO140" s="237">
        <v>0</v>
      </c>
      <c r="EP140" s="237">
        <v>0</v>
      </c>
      <c r="EQ140" s="237">
        <v>0</v>
      </c>
      <c r="ER140" s="237">
        <v>0</v>
      </c>
      <c r="ES140" s="237">
        <v>0</v>
      </c>
      <c r="ET140" s="237">
        <v>0</v>
      </c>
      <c r="EU140" s="237">
        <v>0</v>
      </c>
      <c r="EV140" s="237">
        <v>0</v>
      </c>
      <c r="EW140" s="237">
        <v>0</v>
      </c>
      <c r="EX140" s="237">
        <v>0</v>
      </c>
      <c r="EY140" s="237">
        <v>0</v>
      </c>
      <c r="EZ140" s="237">
        <v>0</v>
      </c>
      <c r="FA140" s="237">
        <v>0</v>
      </c>
      <c r="FB140" s="237">
        <v>0</v>
      </c>
      <c r="FC140" s="237">
        <v>0</v>
      </c>
      <c r="FD140" s="237">
        <v>0</v>
      </c>
      <c r="FE140" s="237">
        <v>0</v>
      </c>
      <c r="FF140" s="237">
        <v>0</v>
      </c>
      <c r="FG140" s="237">
        <v>0</v>
      </c>
      <c r="FH140" s="237">
        <v>0</v>
      </c>
      <c r="FI140" s="237">
        <v>0</v>
      </c>
      <c r="FJ140" s="237">
        <v>0</v>
      </c>
      <c r="FK140" s="237">
        <v>0</v>
      </c>
      <c r="FL140" s="237">
        <v>0</v>
      </c>
      <c r="FM140" s="237">
        <v>0</v>
      </c>
      <c r="FN140" s="237">
        <v>0</v>
      </c>
      <c r="FO140" s="237">
        <v>0</v>
      </c>
      <c r="FP140" s="237">
        <v>0</v>
      </c>
      <c r="FQ140" s="237">
        <v>0</v>
      </c>
      <c r="FR140" s="237">
        <v>0</v>
      </c>
      <c r="FS140" s="237">
        <v>0</v>
      </c>
      <c r="FT140" s="237">
        <v>0</v>
      </c>
      <c r="FU140" s="237">
        <v>0</v>
      </c>
      <c r="FV140" s="237">
        <v>0</v>
      </c>
      <c r="FW140" s="237">
        <v>0</v>
      </c>
      <c r="FX140" s="237">
        <v>0</v>
      </c>
      <c r="FY140" s="237">
        <v>0</v>
      </c>
      <c r="FZ140" s="237">
        <v>0</v>
      </c>
      <c r="GA140" s="237">
        <v>0</v>
      </c>
      <c r="GB140" s="237">
        <v>0</v>
      </c>
      <c r="GC140" s="237">
        <v>0</v>
      </c>
      <c r="GD140" s="237">
        <v>0</v>
      </c>
      <c r="GE140" s="237">
        <v>0</v>
      </c>
      <c r="GF140" s="237">
        <v>0</v>
      </c>
      <c r="GG140" s="237">
        <v>0</v>
      </c>
      <c r="GH140" s="237">
        <v>0</v>
      </c>
      <c r="GI140" s="237">
        <v>0</v>
      </c>
      <c r="GJ140" s="237">
        <v>0</v>
      </c>
      <c r="GK140" s="237">
        <v>0</v>
      </c>
      <c r="GL140" s="237">
        <v>0</v>
      </c>
      <c r="GM140" s="237">
        <v>0</v>
      </c>
      <c r="GN140" s="237">
        <v>0</v>
      </c>
      <c r="GO140" s="237">
        <v>0</v>
      </c>
      <c r="GP140" s="237">
        <v>0</v>
      </c>
      <c r="GQ140" s="237">
        <v>0</v>
      </c>
      <c r="GR140" s="237">
        <v>0</v>
      </c>
      <c r="GS140" s="237">
        <v>0</v>
      </c>
      <c r="GT140" s="237">
        <v>0</v>
      </c>
      <c r="GU140" s="237">
        <v>0</v>
      </c>
      <c r="GV140" s="237">
        <v>0</v>
      </c>
      <c r="GW140" s="237">
        <v>0</v>
      </c>
      <c r="GX140" s="237">
        <v>0</v>
      </c>
      <c r="GY140" s="237">
        <v>0</v>
      </c>
      <c r="GZ140" s="237">
        <v>0</v>
      </c>
      <c r="HA140" s="237">
        <v>0</v>
      </c>
      <c r="HB140" s="237">
        <v>0</v>
      </c>
      <c r="HC140" s="237">
        <v>0</v>
      </c>
      <c r="HD140" s="237">
        <v>0</v>
      </c>
      <c r="HE140" s="237">
        <v>0</v>
      </c>
      <c r="HF140" s="237">
        <v>0</v>
      </c>
      <c r="HG140" s="237">
        <v>0</v>
      </c>
      <c r="HH140" s="237">
        <v>0</v>
      </c>
      <c r="HI140" s="237">
        <v>0</v>
      </c>
      <c r="HJ140" s="237">
        <v>0</v>
      </c>
      <c r="HK140" s="237">
        <v>0</v>
      </c>
      <c r="HL140" s="237">
        <v>0</v>
      </c>
      <c r="HM140" s="237">
        <v>0</v>
      </c>
      <c r="HN140" s="237">
        <v>0</v>
      </c>
      <c r="HO140" s="237">
        <v>0</v>
      </c>
      <c r="HP140" s="237">
        <v>0</v>
      </c>
      <c r="HQ140" s="237">
        <v>0</v>
      </c>
      <c r="HR140" s="237">
        <v>0</v>
      </c>
      <c r="HS140" s="237">
        <v>0</v>
      </c>
      <c r="HT140" s="237">
        <v>0</v>
      </c>
      <c r="HU140" s="237">
        <v>0</v>
      </c>
      <c r="HV140" s="237">
        <v>0</v>
      </c>
      <c r="HW140" s="237">
        <v>0</v>
      </c>
      <c r="HX140" s="237">
        <v>0</v>
      </c>
      <c r="HY140" s="237">
        <v>0</v>
      </c>
      <c r="HZ140" s="237">
        <v>0</v>
      </c>
      <c r="IA140" s="237">
        <v>0</v>
      </c>
      <c r="IB140" s="237">
        <v>0</v>
      </c>
      <c r="IC140" s="237">
        <v>0</v>
      </c>
      <c r="ID140" s="237">
        <v>0</v>
      </c>
      <c r="IE140" s="237">
        <v>0</v>
      </c>
      <c r="IF140" s="237">
        <v>0</v>
      </c>
      <c r="IG140" s="237">
        <v>0</v>
      </c>
      <c r="IH140" s="237">
        <v>0</v>
      </c>
      <c r="II140" s="237">
        <v>0</v>
      </c>
      <c r="IJ140" s="237">
        <v>0</v>
      </c>
      <c r="IK140" s="237">
        <v>0</v>
      </c>
      <c r="IL140" s="237">
        <v>0</v>
      </c>
      <c r="IM140" s="237">
        <v>0</v>
      </c>
      <c r="IN140" s="237">
        <v>0</v>
      </c>
      <c r="IO140" s="237">
        <v>0</v>
      </c>
      <c r="IP140" s="237">
        <v>0</v>
      </c>
      <c r="IQ140" s="237">
        <v>0</v>
      </c>
      <c r="IR140" s="237">
        <v>0</v>
      </c>
      <c r="IS140" s="237">
        <v>0</v>
      </c>
      <c r="IT140" s="237">
        <v>0</v>
      </c>
      <c r="IU140" s="237">
        <v>0</v>
      </c>
      <c r="IV140" s="237">
        <v>0</v>
      </c>
      <c r="IW140" s="237">
        <v>0</v>
      </c>
      <c r="IX140" s="237">
        <v>0</v>
      </c>
      <c r="IY140" s="237">
        <v>0</v>
      </c>
      <c r="IZ140" s="237">
        <v>0</v>
      </c>
      <c r="JA140" s="237">
        <v>0</v>
      </c>
      <c r="JB140" s="237">
        <v>0</v>
      </c>
      <c r="JC140" s="237">
        <v>0</v>
      </c>
      <c r="JD140" s="237">
        <v>0</v>
      </c>
      <c r="JE140" s="237">
        <v>0</v>
      </c>
      <c r="JF140" s="237">
        <v>0</v>
      </c>
      <c r="JG140" s="237">
        <v>0</v>
      </c>
      <c r="JH140" s="237">
        <v>0</v>
      </c>
      <c r="JI140" s="237">
        <v>0</v>
      </c>
      <c r="JJ140" s="237">
        <v>0</v>
      </c>
      <c r="JK140" s="237">
        <v>0</v>
      </c>
      <c r="JL140" s="237">
        <v>0</v>
      </c>
      <c r="JM140" s="237">
        <v>0</v>
      </c>
      <c r="JN140" s="237">
        <v>0</v>
      </c>
      <c r="JO140" s="237">
        <v>0</v>
      </c>
      <c r="JP140" s="237">
        <v>0</v>
      </c>
      <c r="JQ140" s="237">
        <v>0</v>
      </c>
      <c r="JR140" s="237">
        <v>0</v>
      </c>
      <c r="JS140" s="237">
        <v>0</v>
      </c>
      <c r="JT140" s="237">
        <v>0</v>
      </c>
      <c r="JU140" s="237">
        <v>0</v>
      </c>
      <c r="JV140" s="237">
        <v>0</v>
      </c>
      <c r="JW140" s="237">
        <v>0</v>
      </c>
      <c r="JX140" s="237">
        <v>0</v>
      </c>
      <c r="JY140" s="237">
        <v>0</v>
      </c>
      <c r="JZ140" s="237">
        <v>0</v>
      </c>
      <c r="KA140" s="237">
        <v>0</v>
      </c>
      <c r="KB140" s="237">
        <v>0</v>
      </c>
      <c r="KC140" s="237">
        <v>0</v>
      </c>
      <c r="KD140" s="237">
        <v>0</v>
      </c>
      <c r="KE140" s="237">
        <v>0</v>
      </c>
      <c r="KF140" s="237">
        <v>0</v>
      </c>
      <c r="KG140" s="237">
        <v>0</v>
      </c>
      <c r="KH140" s="237">
        <v>0</v>
      </c>
      <c r="KI140" s="237">
        <v>0</v>
      </c>
      <c r="KJ140" s="237">
        <v>0</v>
      </c>
      <c r="KK140" s="237">
        <f t="shared" ref="KK140:KT140" si="713">KK141</f>
        <v>0</v>
      </c>
      <c r="KL140" s="154">
        <f t="shared" si="713"/>
        <v>0</v>
      </c>
      <c r="KM140" s="154">
        <f t="shared" si="713"/>
        <v>0</v>
      </c>
      <c r="KN140" s="154">
        <f t="shared" si="713"/>
        <v>0</v>
      </c>
      <c r="KO140" s="154">
        <f t="shared" si="713"/>
        <v>0</v>
      </c>
      <c r="KP140" s="154">
        <f t="shared" si="713"/>
        <v>0</v>
      </c>
      <c r="KQ140" s="154">
        <f t="shared" si="713"/>
        <v>0</v>
      </c>
      <c r="KR140" s="154">
        <f t="shared" si="713"/>
        <v>0</v>
      </c>
      <c r="KS140" s="154">
        <f t="shared" si="713"/>
        <v>0</v>
      </c>
      <c r="KT140" s="154">
        <f t="shared" si="713"/>
        <v>0</v>
      </c>
      <c r="KU140" s="154">
        <f>KU141</f>
        <v>0</v>
      </c>
      <c r="KV140" s="154">
        <f>KV141</f>
        <v>37689.68</v>
      </c>
      <c r="KW140" s="237">
        <f>KK140+KL140+KM140+KN140+KO140+KP140+KQ140+KR140+KS140+KT140+KU140+KV140</f>
        <v>37689.68</v>
      </c>
      <c r="KX140" s="237">
        <f>+KX141</f>
        <v>0</v>
      </c>
      <c r="KY140" s="154">
        <f t="shared" ref="KY140:LH140" si="714">+KY141</f>
        <v>0</v>
      </c>
      <c r="KZ140" s="154">
        <f t="shared" si="714"/>
        <v>0</v>
      </c>
      <c r="LA140" s="154">
        <f t="shared" si="714"/>
        <v>0</v>
      </c>
      <c r="LB140" s="154">
        <f t="shared" si="714"/>
        <v>0</v>
      </c>
      <c r="LC140" s="154">
        <f t="shared" si="714"/>
        <v>0</v>
      </c>
      <c r="LD140" s="154">
        <f t="shared" si="714"/>
        <v>0</v>
      </c>
      <c r="LE140" s="154">
        <f t="shared" si="714"/>
        <v>0</v>
      </c>
      <c r="LF140" s="154">
        <f t="shared" si="714"/>
        <v>0</v>
      </c>
      <c r="LG140" s="154">
        <f t="shared" si="714"/>
        <v>0</v>
      </c>
      <c r="LH140" s="154">
        <f t="shared" si="714"/>
        <v>0</v>
      </c>
      <c r="LI140" s="154">
        <f>+LI141</f>
        <v>0</v>
      </c>
      <c r="LJ140" s="237">
        <f>KX140+KY140+KZ140+LA140+LB140+LC140+LD140+LE140+LF140+LG140+LH140+LI140</f>
        <v>0</v>
      </c>
      <c r="LK140" s="237">
        <f>+LK141</f>
        <v>0</v>
      </c>
      <c r="LL140" s="154">
        <f t="shared" si="711"/>
        <v>0</v>
      </c>
      <c r="LM140" s="154">
        <f t="shared" si="711"/>
        <v>0</v>
      </c>
      <c r="LN140" s="154">
        <f t="shared" si="711"/>
        <v>0</v>
      </c>
      <c r="LO140" s="154">
        <f t="shared" si="711"/>
        <v>0</v>
      </c>
      <c r="LP140" s="154">
        <f t="shared" si="711"/>
        <v>0</v>
      </c>
      <c r="LQ140" s="154">
        <f t="shared" si="711"/>
        <v>0</v>
      </c>
      <c r="LR140" s="154">
        <f t="shared" si="711"/>
        <v>0</v>
      </c>
      <c r="LS140" s="154">
        <f t="shared" si="711"/>
        <v>0</v>
      </c>
      <c r="LT140" s="154">
        <f t="shared" si="711"/>
        <v>0</v>
      </c>
      <c r="LU140" s="154">
        <f t="shared" si="711"/>
        <v>0</v>
      </c>
      <c r="LV140" s="154">
        <f>+LV141</f>
        <v>0</v>
      </c>
      <c r="LW140" s="237">
        <f>LK140+LL140+LM140+LN140+LO140+LP140+LQ140+LR140+LS140+LT140+LU140+LV140</f>
        <v>0</v>
      </c>
      <c r="LX140" s="237">
        <f>+LX141</f>
        <v>0</v>
      </c>
      <c r="LY140" s="154">
        <f t="shared" si="712"/>
        <v>0</v>
      </c>
      <c r="LZ140" s="154">
        <f t="shared" si="712"/>
        <v>0</v>
      </c>
      <c r="MA140" s="154">
        <f t="shared" si="712"/>
        <v>0</v>
      </c>
      <c r="MB140" s="154">
        <f t="shared" si="712"/>
        <v>0</v>
      </c>
      <c r="MC140" s="154">
        <f t="shared" si="712"/>
        <v>0</v>
      </c>
      <c r="MD140" s="154">
        <f t="shared" si="712"/>
        <v>0</v>
      </c>
      <c r="ME140" s="154">
        <f t="shared" si="712"/>
        <v>0</v>
      </c>
      <c r="MF140" s="154">
        <f t="shared" si="712"/>
        <v>0</v>
      </c>
      <c r="MG140" s="154">
        <f t="shared" si="712"/>
        <v>0</v>
      </c>
      <c r="MH140" s="154">
        <f t="shared" si="712"/>
        <v>0</v>
      </c>
      <c r="MI140" s="154">
        <f>+MI141</f>
        <v>0</v>
      </c>
      <c r="MJ140" s="203">
        <f>LX140+LY140+LZ140+MA140+MB140+MC140+MD140+ME140+MF140+MG140+MH140+MI140</f>
        <v>0</v>
      </c>
    </row>
    <row r="141" spans="1:348" ht="15.75" x14ac:dyDescent="0.25">
      <c r="A141" s="30">
        <v>741700</v>
      </c>
      <c r="B141" s="31"/>
      <c r="C141" s="32" t="s">
        <v>477</v>
      </c>
      <c r="D141" s="77" t="s">
        <v>482</v>
      </c>
      <c r="E141" s="238" t="s">
        <v>127</v>
      </c>
      <c r="F141" s="238" t="s">
        <v>127</v>
      </c>
      <c r="G141" s="238" t="s">
        <v>127</v>
      </c>
      <c r="H141" s="238" t="s">
        <v>127</v>
      </c>
      <c r="I141" s="238" t="s">
        <v>127</v>
      </c>
      <c r="J141" s="238" t="s">
        <v>127</v>
      </c>
      <c r="K141" s="238">
        <v>0</v>
      </c>
      <c r="L141" s="238">
        <v>0</v>
      </c>
      <c r="M141" s="238">
        <v>0</v>
      </c>
      <c r="N141" s="238">
        <v>0</v>
      </c>
      <c r="O141" s="238">
        <v>0</v>
      </c>
      <c r="P141" s="238">
        <v>0</v>
      </c>
      <c r="Q141" s="238">
        <v>0</v>
      </c>
      <c r="R141" s="238">
        <v>0</v>
      </c>
      <c r="S141" s="238">
        <v>0</v>
      </c>
      <c r="T141" s="238">
        <v>0</v>
      </c>
      <c r="U141" s="238">
        <v>0</v>
      </c>
      <c r="V141" s="238">
        <v>0</v>
      </c>
      <c r="W141" s="238">
        <v>0</v>
      </c>
      <c r="X141" s="238">
        <v>0</v>
      </c>
      <c r="Y141" s="238">
        <v>0</v>
      </c>
      <c r="Z141" s="238">
        <v>0</v>
      </c>
      <c r="AA141" s="238">
        <v>0</v>
      </c>
      <c r="AB141" s="238">
        <v>0</v>
      </c>
      <c r="AC141" s="238">
        <v>0</v>
      </c>
      <c r="AD141" s="238">
        <v>0</v>
      </c>
      <c r="AE141" s="238">
        <v>0</v>
      </c>
      <c r="AF141" s="238">
        <v>0</v>
      </c>
      <c r="AG141" s="238">
        <v>0</v>
      </c>
      <c r="AH141" s="238">
        <v>0</v>
      </c>
      <c r="AI141" s="238">
        <v>0</v>
      </c>
      <c r="AJ141" s="238">
        <v>0</v>
      </c>
      <c r="AK141" s="238">
        <v>0</v>
      </c>
      <c r="AL141" s="238">
        <v>0</v>
      </c>
      <c r="AM141" s="238">
        <v>0</v>
      </c>
      <c r="AN141" s="238">
        <v>0</v>
      </c>
      <c r="AO141" s="238">
        <v>0</v>
      </c>
      <c r="AP141" s="238">
        <v>0</v>
      </c>
      <c r="AQ141" s="238">
        <v>0</v>
      </c>
      <c r="AR141" s="238">
        <v>0</v>
      </c>
      <c r="AS141" s="238">
        <v>0</v>
      </c>
      <c r="AT141" s="238">
        <v>0</v>
      </c>
      <c r="AU141" s="238">
        <v>0</v>
      </c>
      <c r="AV141" s="238">
        <v>0</v>
      </c>
      <c r="AW141" s="238">
        <v>0</v>
      </c>
      <c r="AX141" s="238">
        <v>0</v>
      </c>
      <c r="AY141" s="238">
        <v>0</v>
      </c>
      <c r="AZ141" s="238">
        <v>0</v>
      </c>
      <c r="BA141" s="238">
        <v>0</v>
      </c>
      <c r="BB141" s="238">
        <v>0</v>
      </c>
      <c r="BC141" s="238">
        <v>0</v>
      </c>
      <c r="BD141" s="238">
        <v>0</v>
      </c>
      <c r="BE141" s="238">
        <v>0</v>
      </c>
      <c r="BF141" s="238">
        <v>0</v>
      </c>
      <c r="BG141" s="238">
        <v>0</v>
      </c>
      <c r="BH141" s="238">
        <v>0</v>
      </c>
      <c r="BI141" s="238">
        <v>0</v>
      </c>
      <c r="BJ141" s="238">
        <v>0</v>
      </c>
      <c r="BK141" s="238">
        <v>0</v>
      </c>
      <c r="BL141" s="238">
        <v>0</v>
      </c>
      <c r="BM141" s="238">
        <v>0</v>
      </c>
      <c r="BN141" s="238">
        <v>0</v>
      </c>
      <c r="BO141" s="238">
        <v>0</v>
      </c>
      <c r="BP141" s="238">
        <v>0</v>
      </c>
      <c r="BQ141" s="238">
        <v>0</v>
      </c>
      <c r="BR141" s="238">
        <v>0</v>
      </c>
      <c r="BS141" s="238">
        <v>0</v>
      </c>
      <c r="BT141" s="238">
        <v>0</v>
      </c>
      <c r="BU141" s="238">
        <v>0</v>
      </c>
      <c r="BV141" s="238">
        <v>0</v>
      </c>
      <c r="BW141" s="238">
        <v>0</v>
      </c>
      <c r="BX141" s="238">
        <v>0</v>
      </c>
      <c r="BY141" s="238">
        <v>0</v>
      </c>
      <c r="BZ141" s="238">
        <v>0</v>
      </c>
      <c r="CA141" s="238">
        <v>0</v>
      </c>
      <c r="CB141" s="238">
        <v>0</v>
      </c>
      <c r="CC141" s="238">
        <v>0</v>
      </c>
      <c r="CD141" s="238">
        <v>0</v>
      </c>
      <c r="CE141" s="238">
        <v>0</v>
      </c>
      <c r="CF141" s="238">
        <v>0</v>
      </c>
      <c r="CG141" s="238">
        <v>0</v>
      </c>
      <c r="CH141" s="238">
        <v>0</v>
      </c>
      <c r="CI141" s="238">
        <v>0</v>
      </c>
      <c r="CJ141" s="238">
        <v>0</v>
      </c>
      <c r="CK141" s="238">
        <v>0</v>
      </c>
      <c r="CL141" s="238">
        <v>0</v>
      </c>
      <c r="CM141" s="238">
        <v>0</v>
      </c>
      <c r="CN141" s="238">
        <v>0</v>
      </c>
      <c r="CO141" s="238">
        <v>0</v>
      </c>
      <c r="CP141" s="238">
        <v>0</v>
      </c>
      <c r="CQ141" s="238">
        <v>0</v>
      </c>
      <c r="CR141" s="238">
        <v>0</v>
      </c>
      <c r="CS141" s="238">
        <v>0</v>
      </c>
      <c r="CT141" s="238">
        <v>0</v>
      </c>
      <c r="CU141" s="238">
        <v>0</v>
      </c>
      <c r="CV141" s="238">
        <v>0</v>
      </c>
      <c r="CW141" s="238">
        <v>0</v>
      </c>
      <c r="CX141" s="238">
        <v>0</v>
      </c>
      <c r="CY141" s="238">
        <v>0</v>
      </c>
      <c r="CZ141" s="238">
        <v>0</v>
      </c>
      <c r="DA141" s="238">
        <v>0</v>
      </c>
      <c r="DB141" s="238">
        <v>0</v>
      </c>
      <c r="DC141" s="238">
        <v>0</v>
      </c>
      <c r="DD141" s="238">
        <v>0</v>
      </c>
      <c r="DE141" s="238">
        <v>0</v>
      </c>
      <c r="DF141" s="238">
        <v>0</v>
      </c>
      <c r="DG141" s="238">
        <v>0</v>
      </c>
      <c r="DH141" s="238">
        <v>0</v>
      </c>
      <c r="DI141" s="238">
        <v>0</v>
      </c>
      <c r="DJ141" s="238">
        <v>0</v>
      </c>
      <c r="DK141" s="238">
        <v>0</v>
      </c>
      <c r="DL141" s="238">
        <v>0</v>
      </c>
      <c r="DM141" s="238">
        <v>0</v>
      </c>
      <c r="DN141" s="238">
        <v>0</v>
      </c>
      <c r="DO141" s="238">
        <v>0</v>
      </c>
      <c r="DP141" s="238">
        <v>0</v>
      </c>
      <c r="DQ141" s="238">
        <v>0</v>
      </c>
      <c r="DR141" s="238">
        <v>0</v>
      </c>
      <c r="DS141" s="238">
        <v>0</v>
      </c>
      <c r="DT141" s="238">
        <v>0</v>
      </c>
      <c r="DU141" s="238">
        <v>0</v>
      </c>
      <c r="DV141" s="238">
        <v>0</v>
      </c>
      <c r="DW141" s="238">
        <v>0</v>
      </c>
      <c r="DX141" s="238">
        <v>0</v>
      </c>
      <c r="DY141" s="238">
        <v>0</v>
      </c>
      <c r="DZ141" s="238">
        <v>0</v>
      </c>
      <c r="EA141" s="238">
        <v>0</v>
      </c>
      <c r="EB141" s="238">
        <v>0</v>
      </c>
      <c r="EC141" s="238">
        <v>0</v>
      </c>
      <c r="ED141" s="238">
        <v>0</v>
      </c>
      <c r="EE141" s="238">
        <v>0</v>
      </c>
      <c r="EF141" s="238">
        <v>0</v>
      </c>
      <c r="EG141" s="238">
        <v>0</v>
      </c>
      <c r="EH141" s="238">
        <v>0</v>
      </c>
      <c r="EI141" s="238">
        <v>0</v>
      </c>
      <c r="EJ141" s="238">
        <v>0</v>
      </c>
      <c r="EK141" s="238">
        <v>0</v>
      </c>
      <c r="EL141" s="238">
        <v>0</v>
      </c>
      <c r="EM141" s="238">
        <v>0</v>
      </c>
      <c r="EN141" s="238">
        <v>0</v>
      </c>
      <c r="EO141" s="238">
        <v>0</v>
      </c>
      <c r="EP141" s="238">
        <v>0</v>
      </c>
      <c r="EQ141" s="238">
        <v>0</v>
      </c>
      <c r="ER141" s="238">
        <v>0</v>
      </c>
      <c r="ES141" s="238">
        <v>0</v>
      </c>
      <c r="ET141" s="238">
        <v>0</v>
      </c>
      <c r="EU141" s="238">
        <v>0</v>
      </c>
      <c r="EV141" s="238">
        <v>0</v>
      </c>
      <c r="EW141" s="238">
        <v>0</v>
      </c>
      <c r="EX141" s="238">
        <v>0</v>
      </c>
      <c r="EY141" s="238">
        <v>0</v>
      </c>
      <c r="EZ141" s="238">
        <v>0</v>
      </c>
      <c r="FA141" s="238">
        <v>0</v>
      </c>
      <c r="FB141" s="238">
        <v>0</v>
      </c>
      <c r="FC141" s="238">
        <v>0</v>
      </c>
      <c r="FD141" s="238">
        <v>0</v>
      </c>
      <c r="FE141" s="238">
        <v>0</v>
      </c>
      <c r="FF141" s="238">
        <v>0</v>
      </c>
      <c r="FG141" s="238">
        <v>0</v>
      </c>
      <c r="FH141" s="238">
        <v>0</v>
      </c>
      <c r="FI141" s="238">
        <v>0</v>
      </c>
      <c r="FJ141" s="238">
        <v>0</v>
      </c>
      <c r="FK141" s="238">
        <v>0</v>
      </c>
      <c r="FL141" s="238">
        <v>0</v>
      </c>
      <c r="FM141" s="238">
        <v>0</v>
      </c>
      <c r="FN141" s="238">
        <v>0</v>
      </c>
      <c r="FO141" s="238">
        <v>0</v>
      </c>
      <c r="FP141" s="238">
        <v>0</v>
      </c>
      <c r="FQ141" s="238">
        <v>0</v>
      </c>
      <c r="FR141" s="238">
        <v>0</v>
      </c>
      <c r="FS141" s="238">
        <v>0</v>
      </c>
      <c r="FT141" s="238">
        <v>0</v>
      </c>
      <c r="FU141" s="238">
        <v>0</v>
      </c>
      <c r="FV141" s="238">
        <v>0</v>
      </c>
      <c r="FW141" s="238">
        <v>0</v>
      </c>
      <c r="FX141" s="238">
        <v>0</v>
      </c>
      <c r="FY141" s="238">
        <v>0</v>
      </c>
      <c r="FZ141" s="238">
        <v>0</v>
      </c>
      <c r="GA141" s="238">
        <v>0</v>
      </c>
      <c r="GB141" s="238">
        <v>0</v>
      </c>
      <c r="GC141" s="238">
        <v>0</v>
      </c>
      <c r="GD141" s="238">
        <v>0</v>
      </c>
      <c r="GE141" s="238">
        <v>0</v>
      </c>
      <c r="GF141" s="238">
        <v>0</v>
      </c>
      <c r="GG141" s="238">
        <v>0</v>
      </c>
      <c r="GH141" s="238">
        <v>0</v>
      </c>
      <c r="GI141" s="238">
        <v>0</v>
      </c>
      <c r="GJ141" s="238">
        <v>0</v>
      </c>
      <c r="GK141" s="238">
        <v>0</v>
      </c>
      <c r="GL141" s="238">
        <v>0</v>
      </c>
      <c r="GM141" s="238">
        <v>0</v>
      </c>
      <c r="GN141" s="238">
        <v>0</v>
      </c>
      <c r="GO141" s="238">
        <v>0</v>
      </c>
      <c r="GP141" s="238">
        <v>0</v>
      </c>
      <c r="GQ141" s="238">
        <v>0</v>
      </c>
      <c r="GR141" s="238">
        <v>0</v>
      </c>
      <c r="GS141" s="238">
        <v>0</v>
      </c>
      <c r="GT141" s="238">
        <v>0</v>
      </c>
      <c r="GU141" s="238">
        <v>0</v>
      </c>
      <c r="GV141" s="238">
        <v>0</v>
      </c>
      <c r="GW141" s="238">
        <v>0</v>
      </c>
      <c r="GX141" s="238">
        <v>0</v>
      </c>
      <c r="GY141" s="238">
        <v>0</v>
      </c>
      <c r="GZ141" s="238">
        <v>0</v>
      </c>
      <c r="HA141" s="238">
        <v>0</v>
      </c>
      <c r="HB141" s="238">
        <v>0</v>
      </c>
      <c r="HC141" s="238">
        <v>0</v>
      </c>
      <c r="HD141" s="238">
        <v>0</v>
      </c>
      <c r="HE141" s="238">
        <v>0</v>
      </c>
      <c r="HF141" s="238">
        <v>0</v>
      </c>
      <c r="HG141" s="238">
        <v>0</v>
      </c>
      <c r="HH141" s="238">
        <v>0</v>
      </c>
      <c r="HI141" s="238">
        <v>0</v>
      </c>
      <c r="HJ141" s="238">
        <v>0</v>
      </c>
      <c r="HK141" s="238">
        <v>0</v>
      </c>
      <c r="HL141" s="238">
        <v>0</v>
      </c>
      <c r="HM141" s="238">
        <v>0</v>
      </c>
      <c r="HN141" s="238">
        <v>0</v>
      </c>
      <c r="HO141" s="238">
        <v>0</v>
      </c>
      <c r="HP141" s="238">
        <v>0</v>
      </c>
      <c r="HQ141" s="238">
        <v>0</v>
      </c>
      <c r="HR141" s="238">
        <v>0</v>
      </c>
      <c r="HS141" s="238">
        <v>0</v>
      </c>
      <c r="HT141" s="238">
        <v>0</v>
      </c>
      <c r="HU141" s="238">
        <v>0</v>
      </c>
      <c r="HV141" s="238">
        <v>0</v>
      </c>
      <c r="HW141" s="238">
        <v>0</v>
      </c>
      <c r="HX141" s="238">
        <v>0</v>
      </c>
      <c r="HY141" s="238">
        <v>0</v>
      </c>
      <c r="HZ141" s="238">
        <v>0</v>
      </c>
      <c r="IA141" s="238">
        <v>0</v>
      </c>
      <c r="IB141" s="238">
        <v>0</v>
      </c>
      <c r="IC141" s="238">
        <v>0</v>
      </c>
      <c r="ID141" s="238">
        <v>0</v>
      </c>
      <c r="IE141" s="238">
        <v>0</v>
      </c>
      <c r="IF141" s="238">
        <v>0</v>
      </c>
      <c r="IG141" s="238">
        <v>0</v>
      </c>
      <c r="IH141" s="238">
        <v>0</v>
      </c>
      <c r="II141" s="238">
        <v>0</v>
      </c>
      <c r="IJ141" s="238">
        <v>0</v>
      </c>
      <c r="IK141" s="238">
        <v>0</v>
      </c>
      <c r="IL141" s="238">
        <v>0</v>
      </c>
      <c r="IM141" s="238">
        <v>0</v>
      </c>
      <c r="IN141" s="238">
        <v>0</v>
      </c>
      <c r="IO141" s="238">
        <v>0</v>
      </c>
      <c r="IP141" s="238">
        <v>0</v>
      </c>
      <c r="IQ141" s="238">
        <v>0</v>
      </c>
      <c r="IR141" s="238">
        <v>0</v>
      </c>
      <c r="IS141" s="238">
        <v>0</v>
      </c>
      <c r="IT141" s="238">
        <v>0</v>
      </c>
      <c r="IU141" s="238">
        <v>0</v>
      </c>
      <c r="IV141" s="238">
        <v>0</v>
      </c>
      <c r="IW141" s="238">
        <v>0</v>
      </c>
      <c r="IX141" s="238">
        <v>0</v>
      </c>
      <c r="IY141" s="238">
        <v>0</v>
      </c>
      <c r="IZ141" s="238">
        <v>0</v>
      </c>
      <c r="JA141" s="238">
        <v>0</v>
      </c>
      <c r="JB141" s="238">
        <v>0</v>
      </c>
      <c r="JC141" s="238">
        <v>0</v>
      </c>
      <c r="JD141" s="238">
        <v>0</v>
      </c>
      <c r="JE141" s="238">
        <v>0</v>
      </c>
      <c r="JF141" s="238">
        <v>0</v>
      </c>
      <c r="JG141" s="238">
        <v>0</v>
      </c>
      <c r="JH141" s="238">
        <v>0</v>
      </c>
      <c r="JI141" s="238">
        <v>0</v>
      </c>
      <c r="JJ141" s="238">
        <v>0</v>
      </c>
      <c r="JK141" s="238">
        <v>0</v>
      </c>
      <c r="JL141" s="238">
        <v>0</v>
      </c>
      <c r="JM141" s="238">
        <v>0</v>
      </c>
      <c r="JN141" s="238">
        <v>0</v>
      </c>
      <c r="JO141" s="238">
        <v>0</v>
      </c>
      <c r="JP141" s="238">
        <v>0</v>
      </c>
      <c r="JQ141" s="238">
        <v>0</v>
      </c>
      <c r="JR141" s="238">
        <v>0</v>
      </c>
      <c r="JS141" s="238">
        <v>0</v>
      </c>
      <c r="JT141" s="238">
        <v>0</v>
      </c>
      <c r="JU141" s="238">
        <v>0</v>
      </c>
      <c r="JV141" s="238">
        <v>0</v>
      </c>
      <c r="JW141" s="238">
        <v>0</v>
      </c>
      <c r="JX141" s="238">
        <v>0</v>
      </c>
      <c r="JY141" s="238">
        <v>0</v>
      </c>
      <c r="JZ141" s="238">
        <v>0</v>
      </c>
      <c r="KA141" s="238">
        <v>0</v>
      </c>
      <c r="KB141" s="238">
        <v>0</v>
      </c>
      <c r="KC141" s="238">
        <v>0</v>
      </c>
      <c r="KD141" s="238">
        <v>0</v>
      </c>
      <c r="KE141" s="238">
        <v>0</v>
      </c>
      <c r="KF141" s="238">
        <v>0</v>
      </c>
      <c r="KG141" s="238">
        <v>0</v>
      </c>
      <c r="KH141" s="238">
        <v>0</v>
      </c>
      <c r="KI141" s="238">
        <v>0</v>
      </c>
      <c r="KJ141" s="238">
        <v>0</v>
      </c>
      <c r="KK141" s="238">
        <v>0</v>
      </c>
      <c r="KL141" s="146">
        <v>0</v>
      </c>
      <c r="KM141" s="146">
        <v>0</v>
      </c>
      <c r="KN141" s="146">
        <v>0</v>
      </c>
      <c r="KO141" s="146">
        <v>0</v>
      </c>
      <c r="KP141" s="146">
        <v>0</v>
      </c>
      <c r="KQ141" s="146">
        <v>0</v>
      </c>
      <c r="KR141" s="146">
        <v>0</v>
      </c>
      <c r="KS141" s="146">
        <v>0</v>
      </c>
      <c r="KT141" s="146">
        <v>0</v>
      </c>
      <c r="KU141" s="146">
        <v>0</v>
      </c>
      <c r="KV141" s="146">
        <v>37689.68</v>
      </c>
      <c r="KW141" s="238">
        <f>KK141+KL141+KM141+KN141+KO141+KP141+KQ141+KR141+KS141+KT141+KU141+KV141</f>
        <v>37689.68</v>
      </c>
      <c r="KX141" s="238">
        <v>0</v>
      </c>
      <c r="KY141" s="146">
        <v>0</v>
      </c>
      <c r="KZ141" s="146">
        <v>0</v>
      </c>
      <c r="LA141" s="146">
        <v>0</v>
      </c>
      <c r="LB141" s="146">
        <v>0</v>
      </c>
      <c r="LC141" s="146">
        <v>0</v>
      </c>
      <c r="LD141" s="146">
        <v>0</v>
      </c>
      <c r="LE141" s="146">
        <v>0</v>
      </c>
      <c r="LF141" s="146">
        <v>0</v>
      </c>
      <c r="LG141" s="146">
        <v>0</v>
      </c>
      <c r="LH141" s="146">
        <v>0</v>
      </c>
      <c r="LI141" s="146">
        <v>0</v>
      </c>
      <c r="LJ141" s="238">
        <f>KX141+KY141+KZ141+LA141+LB141+LC141+LD141+LE141+LF141+LG141+LH141+LI141</f>
        <v>0</v>
      </c>
      <c r="LK141" s="238">
        <v>0</v>
      </c>
      <c r="LL141" s="146">
        <v>0</v>
      </c>
      <c r="LM141" s="146">
        <v>0</v>
      </c>
      <c r="LN141" s="146">
        <v>0</v>
      </c>
      <c r="LO141" s="146">
        <v>0</v>
      </c>
      <c r="LP141" s="146">
        <v>0</v>
      </c>
      <c r="LQ141" s="146">
        <v>0</v>
      </c>
      <c r="LR141" s="146">
        <v>0</v>
      </c>
      <c r="LS141" s="146">
        <v>0</v>
      </c>
      <c r="LT141" s="146">
        <v>0</v>
      </c>
      <c r="LU141" s="146">
        <v>0</v>
      </c>
      <c r="LV141" s="146">
        <v>0</v>
      </c>
      <c r="LW141" s="238">
        <f>LK141+LL141+LM141+LN141+LO141+LP141+LQ141+LR141+LS141+LT141+LU141+LV141</f>
        <v>0</v>
      </c>
      <c r="LX141" s="238">
        <v>0</v>
      </c>
      <c r="LY141" s="146">
        <v>0</v>
      </c>
      <c r="LZ141" s="146">
        <v>0</v>
      </c>
      <c r="MA141" s="146">
        <v>0</v>
      </c>
      <c r="MB141" s="146">
        <v>0</v>
      </c>
      <c r="MC141" s="146">
        <v>0</v>
      </c>
      <c r="MD141" s="146">
        <v>0</v>
      </c>
      <c r="ME141" s="146">
        <v>0</v>
      </c>
      <c r="MF141" s="146">
        <v>0</v>
      </c>
      <c r="MG141" s="146">
        <v>0</v>
      </c>
      <c r="MH141" s="146">
        <v>0</v>
      </c>
      <c r="MI141" s="146">
        <v>0</v>
      </c>
      <c r="MJ141" s="204">
        <f>LX141+LY141+LZ141+MA141+MB141+MC141+MD141+ME141+MF141+MG141+MH141+MI141</f>
        <v>0</v>
      </c>
    </row>
    <row r="142" spans="1:348" ht="15.75" x14ac:dyDescent="0.25">
      <c r="A142" s="75"/>
      <c r="B142" s="76"/>
      <c r="C142" s="77" t="s">
        <v>68</v>
      </c>
      <c r="D142" s="77" t="s">
        <v>68</v>
      </c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4"/>
      <c r="BE142" s="154"/>
      <c r="BF142" s="154"/>
      <c r="BG142" s="154"/>
      <c r="BH142" s="154"/>
      <c r="BI142" s="154"/>
      <c r="BJ142" s="154"/>
      <c r="BK142" s="154"/>
      <c r="BL142" s="154"/>
      <c r="BM142" s="154"/>
      <c r="BN142" s="154"/>
      <c r="BO142" s="154"/>
      <c r="BP142" s="154"/>
      <c r="BQ142" s="154"/>
      <c r="BR142" s="154"/>
      <c r="BS142" s="154"/>
      <c r="BT142" s="154"/>
      <c r="BU142" s="154"/>
      <c r="BV142" s="154"/>
      <c r="BW142" s="154"/>
      <c r="BX142" s="154"/>
      <c r="BY142" s="154"/>
      <c r="BZ142" s="154"/>
      <c r="CA142" s="154"/>
      <c r="CB142" s="154"/>
      <c r="CC142" s="154"/>
      <c r="CD142" s="154"/>
      <c r="CE142" s="154"/>
      <c r="CF142" s="154"/>
      <c r="CG142" s="154"/>
      <c r="CH142" s="154"/>
      <c r="CI142" s="154"/>
      <c r="CJ142" s="154"/>
      <c r="CK142" s="154"/>
      <c r="CL142" s="154"/>
      <c r="CM142" s="154"/>
      <c r="CN142" s="154"/>
      <c r="CO142" s="154"/>
      <c r="CP142" s="154"/>
      <c r="CQ142" s="154"/>
      <c r="CR142" s="154"/>
      <c r="CS142" s="154"/>
      <c r="CT142" s="154"/>
      <c r="CU142" s="154"/>
      <c r="CV142" s="154"/>
      <c r="CW142" s="154"/>
      <c r="CX142" s="154"/>
      <c r="CY142" s="154"/>
      <c r="CZ142" s="154"/>
      <c r="DA142" s="154"/>
      <c r="DB142" s="154"/>
      <c r="DC142" s="154"/>
      <c r="DD142" s="154"/>
      <c r="DE142" s="154"/>
      <c r="DF142" s="154"/>
      <c r="DG142" s="154"/>
      <c r="DH142" s="154"/>
      <c r="DI142" s="154"/>
      <c r="DJ142" s="154"/>
      <c r="DK142" s="154"/>
      <c r="DL142" s="154"/>
      <c r="DM142" s="154"/>
      <c r="DN142" s="154"/>
      <c r="DO142" s="154"/>
      <c r="DP142" s="154"/>
      <c r="DQ142" s="154"/>
      <c r="DR142" s="154"/>
      <c r="DS142" s="154"/>
      <c r="DT142" s="154"/>
      <c r="DU142" s="154"/>
      <c r="DV142" s="154"/>
      <c r="DW142" s="154"/>
      <c r="DX142" s="154"/>
      <c r="DY142" s="154"/>
      <c r="DZ142" s="154"/>
      <c r="EA142" s="154"/>
      <c r="EB142" s="154"/>
      <c r="EC142" s="154"/>
      <c r="ED142" s="154"/>
      <c r="EE142" s="154"/>
      <c r="EF142" s="154"/>
      <c r="EG142" s="154"/>
      <c r="EH142" s="154"/>
      <c r="EI142" s="154"/>
      <c r="EJ142" s="154"/>
      <c r="EK142" s="154"/>
      <c r="EL142" s="154"/>
      <c r="EM142" s="154"/>
      <c r="EN142" s="154"/>
      <c r="EO142" s="154"/>
      <c r="EP142" s="154"/>
      <c r="EQ142" s="154"/>
      <c r="ER142" s="154"/>
      <c r="ES142" s="154"/>
      <c r="ET142" s="154"/>
      <c r="EU142" s="154"/>
      <c r="EV142" s="154"/>
      <c r="EW142" s="154"/>
      <c r="EX142" s="154"/>
      <c r="EY142" s="154"/>
      <c r="EZ142" s="154"/>
      <c r="FA142" s="154"/>
      <c r="FB142" s="154"/>
      <c r="FC142" s="154"/>
      <c r="FD142" s="154"/>
      <c r="FE142" s="154"/>
      <c r="FF142" s="154"/>
      <c r="FG142" s="154"/>
      <c r="FH142" s="154"/>
      <c r="FI142" s="154"/>
      <c r="FJ142" s="154"/>
      <c r="FK142" s="154"/>
      <c r="FL142" s="154"/>
      <c r="FM142" s="154"/>
      <c r="FN142" s="154"/>
      <c r="FO142" s="154"/>
      <c r="FP142" s="154"/>
      <c r="FQ142" s="154"/>
      <c r="FR142" s="154"/>
      <c r="FS142" s="154"/>
      <c r="FT142" s="154"/>
      <c r="FU142" s="154"/>
      <c r="FV142" s="154"/>
      <c r="FW142" s="154"/>
      <c r="FX142" s="154"/>
      <c r="FY142" s="154"/>
      <c r="FZ142" s="154"/>
      <c r="GA142" s="154"/>
      <c r="GB142" s="154"/>
      <c r="GC142" s="154"/>
      <c r="GD142" s="154"/>
      <c r="GE142" s="154"/>
      <c r="GF142" s="154"/>
      <c r="GG142" s="154"/>
      <c r="GH142" s="154"/>
      <c r="GI142" s="154"/>
      <c r="GJ142" s="154"/>
      <c r="GK142" s="154"/>
      <c r="GL142" s="154"/>
      <c r="GM142" s="154"/>
      <c r="GN142" s="154"/>
      <c r="GO142" s="154"/>
      <c r="GP142" s="154"/>
      <c r="GQ142" s="154"/>
      <c r="GR142" s="154"/>
      <c r="GS142" s="154"/>
      <c r="GT142" s="154"/>
      <c r="GU142" s="154"/>
      <c r="GV142" s="154"/>
      <c r="GW142" s="154"/>
      <c r="GX142" s="154"/>
      <c r="GY142" s="154"/>
      <c r="GZ142" s="154"/>
      <c r="HA142" s="154"/>
      <c r="HB142" s="154"/>
      <c r="HC142" s="154"/>
      <c r="HD142" s="154"/>
      <c r="HE142" s="154"/>
      <c r="HF142" s="154"/>
      <c r="HG142" s="154"/>
      <c r="HH142" s="154"/>
      <c r="HI142" s="154"/>
      <c r="HJ142" s="154"/>
      <c r="HK142" s="154"/>
      <c r="HL142" s="154"/>
      <c r="HM142" s="154"/>
      <c r="HN142" s="154"/>
      <c r="HO142" s="154"/>
      <c r="HP142" s="154"/>
      <c r="HQ142" s="154"/>
      <c r="HR142" s="154"/>
      <c r="HS142" s="154"/>
      <c r="HT142" s="154"/>
      <c r="HU142" s="154"/>
      <c r="HV142" s="154"/>
      <c r="HW142" s="154"/>
      <c r="HX142" s="154"/>
      <c r="HY142" s="154"/>
      <c r="HZ142" s="154"/>
      <c r="IA142" s="154"/>
      <c r="IB142" s="154"/>
      <c r="IC142" s="154"/>
      <c r="ID142" s="154"/>
      <c r="IE142" s="154"/>
      <c r="IF142" s="154"/>
      <c r="IG142" s="154"/>
      <c r="IH142" s="154"/>
      <c r="II142" s="154"/>
      <c r="IJ142" s="154"/>
      <c r="IK142" s="154"/>
      <c r="IL142" s="154"/>
      <c r="IM142" s="154"/>
      <c r="IN142" s="154"/>
      <c r="IO142" s="154"/>
      <c r="IP142" s="154"/>
      <c r="IQ142" s="154"/>
      <c r="IR142" s="154"/>
      <c r="IS142" s="154"/>
      <c r="IT142" s="154"/>
      <c r="IU142" s="154"/>
      <c r="IV142" s="154"/>
      <c r="IW142" s="154"/>
      <c r="IX142" s="154"/>
      <c r="IY142" s="154"/>
      <c r="IZ142" s="154"/>
      <c r="JA142" s="154"/>
      <c r="JB142" s="154"/>
      <c r="JC142" s="154"/>
      <c r="JD142" s="154"/>
      <c r="JE142" s="154"/>
      <c r="JF142" s="154"/>
      <c r="JG142" s="154"/>
      <c r="JH142" s="154"/>
      <c r="JI142" s="154"/>
      <c r="JJ142" s="154"/>
      <c r="JK142" s="154"/>
      <c r="JL142" s="154"/>
      <c r="JM142" s="154"/>
      <c r="JN142" s="154"/>
      <c r="JO142" s="154"/>
      <c r="JP142" s="154"/>
      <c r="JQ142" s="154"/>
      <c r="JR142" s="154"/>
      <c r="JS142" s="154"/>
      <c r="JT142" s="154"/>
      <c r="JU142" s="154"/>
      <c r="JV142" s="154"/>
      <c r="JW142" s="237"/>
      <c r="JX142" s="237"/>
      <c r="JY142" s="154"/>
      <c r="JZ142" s="154"/>
      <c r="KA142" s="154"/>
      <c r="KB142" s="154"/>
      <c r="KC142" s="154"/>
      <c r="KD142" s="154"/>
      <c r="KE142" s="154"/>
      <c r="KF142" s="154"/>
      <c r="KG142" s="154"/>
      <c r="KH142" s="154"/>
      <c r="KI142" s="154"/>
      <c r="KJ142" s="237"/>
      <c r="KK142" s="237"/>
      <c r="KL142" s="154"/>
      <c r="KM142" s="154"/>
      <c r="KN142" s="154"/>
      <c r="KO142" s="154"/>
      <c r="KP142" s="154"/>
      <c r="KQ142" s="154"/>
      <c r="KR142" s="154"/>
      <c r="KS142" s="154"/>
      <c r="KT142" s="154"/>
      <c r="KU142" s="154"/>
      <c r="KV142" s="154"/>
      <c r="KW142" s="237"/>
      <c r="KX142" s="237"/>
      <c r="KY142" s="154"/>
      <c r="KZ142" s="154"/>
      <c r="LA142" s="154"/>
      <c r="LB142" s="154"/>
      <c r="LC142" s="154"/>
      <c r="LD142" s="154"/>
      <c r="LE142" s="154"/>
      <c r="LF142" s="154"/>
      <c r="LG142" s="154"/>
      <c r="LH142" s="154"/>
      <c r="LI142" s="154"/>
      <c r="LJ142" s="237"/>
      <c r="LK142" s="237"/>
      <c r="LL142" s="154"/>
      <c r="LM142" s="154"/>
      <c r="LN142" s="154"/>
      <c r="LO142" s="154"/>
      <c r="LP142" s="154"/>
      <c r="LQ142" s="154"/>
      <c r="LR142" s="154"/>
      <c r="LS142" s="154"/>
      <c r="LT142" s="154"/>
      <c r="LU142" s="154"/>
      <c r="LV142" s="154"/>
      <c r="LW142" s="237"/>
      <c r="LX142" s="237"/>
      <c r="LY142" s="154"/>
      <c r="LZ142" s="154"/>
      <c r="MA142" s="154"/>
      <c r="MB142" s="154"/>
      <c r="MC142" s="154"/>
      <c r="MD142" s="154"/>
      <c r="ME142" s="154"/>
      <c r="MF142" s="154"/>
      <c r="MG142" s="154"/>
      <c r="MH142" s="154"/>
      <c r="MI142" s="154"/>
      <c r="MJ142" s="203"/>
    </row>
    <row r="143" spans="1:348" ht="20.25" x14ac:dyDescent="0.3">
      <c r="A143" s="38">
        <v>78</v>
      </c>
      <c r="B143" s="39"/>
      <c r="C143" s="40" t="s">
        <v>454</v>
      </c>
      <c r="D143" s="40" t="s">
        <v>413</v>
      </c>
      <c r="E143" s="236" t="s">
        <v>127</v>
      </c>
      <c r="F143" s="236" t="s">
        <v>127</v>
      </c>
      <c r="G143" s="236" t="s">
        <v>127</v>
      </c>
      <c r="H143" s="236" t="s">
        <v>127</v>
      </c>
      <c r="I143" s="236" t="s">
        <v>127</v>
      </c>
      <c r="J143" s="236" t="s">
        <v>127</v>
      </c>
      <c r="K143" s="151">
        <v>0</v>
      </c>
      <c r="L143" s="151">
        <v>0</v>
      </c>
      <c r="M143" s="151">
        <v>0</v>
      </c>
      <c r="N143" s="151">
        <v>0</v>
      </c>
      <c r="O143" s="151">
        <v>0</v>
      </c>
      <c r="P143" s="151">
        <v>0</v>
      </c>
      <c r="Q143" s="151">
        <v>0</v>
      </c>
      <c r="R143" s="151">
        <v>0</v>
      </c>
      <c r="S143" s="151">
        <v>0</v>
      </c>
      <c r="T143" s="151">
        <v>0</v>
      </c>
      <c r="U143" s="151">
        <v>0</v>
      </c>
      <c r="V143" s="151">
        <v>0</v>
      </c>
      <c r="W143" s="151">
        <v>0</v>
      </c>
      <c r="X143" s="151">
        <v>0</v>
      </c>
      <c r="Y143" s="151">
        <v>0</v>
      </c>
      <c r="Z143" s="151">
        <v>0</v>
      </c>
      <c r="AA143" s="151">
        <v>0</v>
      </c>
      <c r="AB143" s="151">
        <v>0</v>
      </c>
      <c r="AC143" s="151">
        <v>0</v>
      </c>
      <c r="AD143" s="151">
        <v>0</v>
      </c>
      <c r="AE143" s="151">
        <v>0</v>
      </c>
      <c r="AF143" s="151">
        <v>0</v>
      </c>
      <c r="AG143" s="151">
        <v>0</v>
      </c>
      <c r="AH143" s="151">
        <v>0</v>
      </c>
      <c r="AI143" s="151">
        <v>0</v>
      </c>
      <c r="AJ143" s="151">
        <v>0</v>
      </c>
      <c r="AK143" s="151">
        <v>0</v>
      </c>
      <c r="AL143" s="151">
        <v>0</v>
      </c>
      <c r="AM143" s="151">
        <v>0</v>
      </c>
      <c r="AN143" s="151">
        <v>0</v>
      </c>
      <c r="AO143" s="151">
        <v>0</v>
      </c>
      <c r="AP143" s="151">
        <v>0</v>
      </c>
      <c r="AQ143" s="151">
        <v>0</v>
      </c>
      <c r="AR143" s="151">
        <v>0</v>
      </c>
      <c r="AS143" s="151">
        <v>0</v>
      </c>
      <c r="AT143" s="151">
        <v>0</v>
      </c>
      <c r="AU143" s="151">
        <v>0</v>
      </c>
      <c r="AV143" s="151">
        <v>0</v>
      </c>
      <c r="AW143" s="151">
        <v>0</v>
      </c>
      <c r="AX143" s="151">
        <v>0</v>
      </c>
      <c r="AY143" s="151">
        <v>0</v>
      </c>
      <c r="AZ143" s="151">
        <v>0</v>
      </c>
      <c r="BA143" s="151">
        <v>0</v>
      </c>
      <c r="BB143" s="151">
        <v>0</v>
      </c>
      <c r="BC143" s="151">
        <v>0</v>
      </c>
      <c r="BD143" s="151">
        <v>0</v>
      </c>
      <c r="BE143" s="151">
        <v>0</v>
      </c>
      <c r="BF143" s="151">
        <v>0</v>
      </c>
      <c r="BG143" s="151">
        <v>0</v>
      </c>
      <c r="BH143" s="151">
        <v>0</v>
      </c>
      <c r="BI143" s="151">
        <v>0</v>
      </c>
      <c r="BJ143" s="151">
        <v>0</v>
      </c>
      <c r="BK143" s="151">
        <v>0</v>
      </c>
      <c r="BL143" s="151">
        <v>0</v>
      </c>
      <c r="BM143" s="151">
        <v>0</v>
      </c>
      <c r="BN143" s="151">
        <v>0</v>
      </c>
      <c r="BO143" s="151">
        <v>0</v>
      </c>
      <c r="BP143" s="151">
        <v>0</v>
      </c>
      <c r="BQ143" s="151">
        <v>0</v>
      </c>
      <c r="BR143" s="151">
        <v>0</v>
      </c>
      <c r="BS143" s="151">
        <v>0</v>
      </c>
      <c r="BT143" s="151">
        <v>0</v>
      </c>
      <c r="BU143" s="151">
        <v>0</v>
      </c>
      <c r="BV143" s="151">
        <v>0</v>
      </c>
      <c r="BW143" s="151">
        <v>0</v>
      </c>
      <c r="BX143" s="151">
        <v>0</v>
      </c>
      <c r="BY143" s="151">
        <v>0</v>
      </c>
      <c r="BZ143" s="151">
        <v>0</v>
      </c>
      <c r="CA143" s="151">
        <v>0</v>
      </c>
      <c r="CB143" s="151">
        <v>0</v>
      </c>
      <c r="CC143" s="151">
        <v>0</v>
      </c>
      <c r="CD143" s="151">
        <v>0</v>
      </c>
      <c r="CE143" s="151">
        <v>0</v>
      </c>
      <c r="CF143" s="151">
        <v>0</v>
      </c>
      <c r="CG143" s="151">
        <v>0</v>
      </c>
      <c r="CH143" s="151">
        <v>0</v>
      </c>
      <c r="CI143" s="151">
        <v>0</v>
      </c>
      <c r="CJ143" s="151">
        <v>0</v>
      </c>
      <c r="CK143" s="151">
        <v>0</v>
      </c>
      <c r="CL143" s="151">
        <v>0</v>
      </c>
      <c r="CM143" s="151">
        <v>0</v>
      </c>
      <c r="CN143" s="151">
        <v>0</v>
      </c>
      <c r="CO143" s="151">
        <v>0</v>
      </c>
      <c r="CP143" s="151">
        <v>0</v>
      </c>
      <c r="CQ143" s="151">
        <v>0</v>
      </c>
      <c r="CR143" s="151">
        <v>0</v>
      </c>
      <c r="CS143" s="151">
        <v>0</v>
      </c>
      <c r="CT143" s="151">
        <v>0</v>
      </c>
      <c r="CU143" s="151">
        <v>0</v>
      </c>
      <c r="CV143" s="151">
        <v>0</v>
      </c>
      <c r="CW143" s="151">
        <v>0</v>
      </c>
      <c r="CX143" s="151">
        <v>0</v>
      </c>
      <c r="CY143" s="151">
        <v>0</v>
      </c>
      <c r="CZ143" s="151">
        <v>0</v>
      </c>
      <c r="DA143" s="151">
        <v>0</v>
      </c>
      <c r="DB143" s="151">
        <v>0</v>
      </c>
      <c r="DC143" s="151">
        <v>0</v>
      </c>
      <c r="DD143" s="151">
        <v>0</v>
      </c>
      <c r="DE143" s="151">
        <v>0</v>
      </c>
      <c r="DF143" s="151">
        <v>0</v>
      </c>
      <c r="DG143" s="151">
        <v>0</v>
      </c>
      <c r="DH143" s="151">
        <v>0</v>
      </c>
      <c r="DI143" s="151">
        <v>0</v>
      </c>
      <c r="DJ143" s="151">
        <v>0</v>
      </c>
      <c r="DK143" s="151">
        <v>0</v>
      </c>
      <c r="DL143" s="151">
        <v>0</v>
      </c>
      <c r="DM143" s="151">
        <v>0</v>
      </c>
      <c r="DN143" s="151">
        <v>0</v>
      </c>
      <c r="DO143" s="151">
        <v>0</v>
      </c>
      <c r="DP143" s="151">
        <v>0</v>
      </c>
      <c r="DQ143" s="151">
        <v>0</v>
      </c>
      <c r="DR143" s="151">
        <v>0</v>
      </c>
      <c r="DS143" s="151">
        <v>0</v>
      </c>
      <c r="DT143" s="151">
        <v>0</v>
      </c>
      <c r="DU143" s="151">
        <v>0</v>
      </c>
      <c r="DV143" s="151">
        <v>0</v>
      </c>
      <c r="DW143" s="151">
        <v>0</v>
      </c>
      <c r="DX143" s="151">
        <v>0</v>
      </c>
      <c r="DY143" s="151">
        <v>0</v>
      </c>
      <c r="DZ143" s="151">
        <v>0</v>
      </c>
      <c r="EA143" s="151">
        <v>0</v>
      </c>
      <c r="EB143" s="151">
        <v>0</v>
      </c>
      <c r="EC143" s="151">
        <v>0</v>
      </c>
      <c r="ED143" s="151">
        <v>0</v>
      </c>
      <c r="EE143" s="151">
        <v>0</v>
      </c>
      <c r="EF143" s="151">
        <v>0</v>
      </c>
      <c r="EG143" s="151">
        <v>0</v>
      </c>
      <c r="EH143" s="151">
        <v>0</v>
      </c>
      <c r="EI143" s="151">
        <v>0</v>
      </c>
      <c r="EJ143" s="151">
        <v>0</v>
      </c>
      <c r="EK143" s="151">
        <v>0</v>
      </c>
      <c r="EL143" s="151">
        <v>0</v>
      </c>
      <c r="EM143" s="151">
        <v>0</v>
      </c>
      <c r="EN143" s="151">
        <v>0</v>
      </c>
      <c r="EO143" s="151">
        <v>0</v>
      </c>
      <c r="EP143" s="151">
        <v>0</v>
      </c>
      <c r="EQ143" s="151">
        <v>0</v>
      </c>
      <c r="ER143" s="151">
        <v>0</v>
      </c>
      <c r="ES143" s="151">
        <v>0</v>
      </c>
      <c r="ET143" s="151">
        <v>0</v>
      </c>
      <c r="EU143" s="151">
        <v>0</v>
      </c>
      <c r="EV143" s="151">
        <v>0</v>
      </c>
      <c r="EW143" s="151">
        <v>0</v>
      </c>
      <c r="EX143" s="151">
        <v>0</v>
      </c>
      <c r="EY143" s="151">
        <v>0</v>
      </c>
      <c r="EZ143" s="151">
        <v>0</v>
      </c>
      <c r="FA143" s="151">
        <v>0</v>
      </c>
      <c r="FB143" s="151">
        <v>0</v>
      </c>
      <c r="FC143" s="151">
        <v>0</v>
      </c>
      <c r="FD143" s="151">
        <v>0</v>
      </c>
      <c r="FE143" s="151">
        <v>0</v>
      </c>
      <c r="FF143" s="151">
        <v>0</v>
      </c>
      <c r="FG143" s="151">
        <v>0</v>
      </c>
      <c r="FH143" s="151">
        <v>0</v>
      </c>
      <c r="FI143" s="151">
        <v>0</v>
      </c>
      <c r="FJ143" s="151">
        <v>0</v>
      </c>
      <c r="FK143" s="151">
        <v>0</v>
      </c>
      <c r="FL143" s="151">
        <v>0</v>
      </c>
      <c r="FM143" s="151">
        <v>0</v>
      </c>
      <c r="FN143" s="151">
        <v>0</v>
      </c>
      <c r="FO143" s="151">
        <v>0</v>
      </c>
      <c r="FP143" s="151">
        <v>0</v>
      </c>
      <c r="FQ143" s="151">
        <v>0</v>
      </c>
      <c r="FR143" s="151">
        <v>0</v>
      </c>
      <c r="FS143" s="151">
        <v>0</v>
      </c>
      <c r="FT143" s="151">
        <v>0</v>
      </c>
      <c r="FU143" s="151">
        <v>0</v>
      </c>
      <c r="FV143" s="151">
        <v>0</v>
      </c>
      <c r="FW143" s="151">
        <v>0</v>
      </c>
      <c r="FX143" s="151">
        <f>+FX149</f>
        <v>0</v>
      </c>
      <c r="FY143" s="151">
        <f t="shared" ref="FY143:GH143" si="715">+FY149</f>
        <v>0</v>
      </c>
      <c r="FZ143" s="151">
        <f t="shared" si="715"/>
        <v>0</v>
      </c>
      <c r="GA143" s="151">
        <f t="shared" si="715"/>
        <v>0</v>
      </c>
      <c r="GB143" s="151">
        <f t="shared" si="715"/>
        <v>0</v>
      </c>
      <c r="GC143" s="151">
        <f t="shared" si="715"/>
        <v>0</v>
      </c>
      <c r="GD143" s="151">
        <f t="shared" si="715"/>
        <v>0</v>
      </c>
      <c r="GE143" s="151">
        <f t="shared" si="715"/>
        <v>0</v>
      </c>
      <c r="GF143" s="151">
        <f t="shared" si="715"/>
        <v>0</v>
      </c>
      <c r="GG143" s="151">
        <f t="shared" si="715"/>
        <v>0</v>
      </c>
      <c r="GH143" s="151">
        <f t="shared" si="715"/>
        <v>15000</v>
      </c>
      <c r="GI143" s="151">
        <f>+GI149</f>
        <v>0</v>
      </c>
      <c r="GJ143" s="151">
        <f>FY143+FZ143+GA143+GB143+GC143+GD143+GE143+GF143+GH143+GG143+GI143+FX143</f>
        <v>15000</v>
      </c>
      <c r="GK143" s="151">
        <f>+GK149</f>
        <v>0</v>
      </c>
      <c r="GL143" s="151">
        <f t="shared" ref="GL143:GV143" si="716">+GL149</f>
        <v>0</v>
      </c>
      <c r="GM143" s="151">
        <f t="shared" si="716"/>
        <v>0</v>
      </c>
      <c r="GN143" s="151">
        <f t="shared" si="716"/>
        <v>0</v>
      </c>
      <c r="GO143" s="151">
        <f t="shared" si="716"/>
        <v>0</v>
      </c>
      <c r="GP143" s="151">
        <f t="shared" si="716"/>
        <v>0</v>
      </c>
      <c r="GQ143" s="151">
        <f t="shared" si="716"/>
        <v>0</v>
      </c>
      <c r="GR143" s="151">
        <f t="shared" si="716"/>
        <v>0</v>
      </c>
      <c r="GS143" s="151">
        <f t="shared" si="716"/>
        <v>0</v>
      </c>
      <c r="GT143" s="151">
        <f t="shared" si="716"/>
        <v>0</v>
      </c>
      <c r="GU143" s="151">
        <f t="shared" si="716"/>
        <v>0</v>
      </c>
      <c r="GV143" s="151">
        <f t="shared" si="716"/>
        <v>0</v>
      </c>
      <c r="GW143" s="151">
        <f>GK143+GL143+GM143+GN143+GO143+GP143+GQ143+GR143+GS143+GT143+GU143+GV143</f>
        <v>0</v>
      </c>
      <c r="GX143" s="151">
        <f>+GX149</f>
        <v>0</v>
      </c>
      <c r="GY143" s="151">
        <f t="shared" ref="GY143:HI143" si="717">+GY149</f>
        <v>0</v>
      </c>
      <c r="GZ143" s="151">
        <f t="shared" si="717"/>
        <v>0</v>
      </c>
      <c r="HA143" s="151">
        <f t="shared" si="717"/>
        <v>0</v>
      </c>
      <c r="HB143" s="151">
        <f t="shared" si="717"/>
        <v>0</v>
      </c>
      <c r="HC143" s="151">
        <f t="shared" si="717"/>
        <v>0</v>
      </c>
      <c r="HD143" s="151">
        <f t="shared" si="717"/>
        <v>0</v>
      </c>
      <c r="HE143" s="151">
        <f t="shared" si="717"/>
        <v>0</v>
      </c>
      <c r="HF143" s="151">
        <f t="shared" si="717"/>
        <v>0</v>
      </c>
      <c r="HG143" s="151">
        <f t="shared" si="717"/>
        <v>0</v>
      </c>
      <c r="HH143" s="151">
        <f t="shared" si="717"/>
        <v>0</v>
      </c>
      <c r="HI143" s="151">
        <f t="shared" si="717"/>
        <v>0</v>
      </c>
      <c r="HJ143" s="151">
        <f>GX143+GY143+GZ143+HA143+HB143+HC143+HD143+HE143+HF143+HG143+HH143+HI143</f>
        <v>0</v>
      </c>
      <c r="HK143" s="151">
        <f>+HK149</f>
        <v>0</v>
      </c>
      <c r="HL143" s="151">
        <f t="shared" ref="HL143:HV143" si="718">+HL149</f>
        <v>0</v>
      </c>
      <c r="HM143" s="151">
        <f t="shared" si="718"/>
        <v>0</v>
      </c>
      <c r="HN143" s="151">
        <f t="shared" si="718"/>
        <v>0</v>
      </c>
      <c r="HO143" s="151">
        <f t="shared" si="718"/>
        <v>0</v>
      </c>
      <c r="HP143" s="151">
        <f t="shared" si="718"/>
        <v>0</v>
      </c>
      <c r="HQ143" s="151">
        <f t="shared" si="718"/>
        <v>0</v>
      </c>
      <c r="HR143" s="151">
        <f t="shared" si="718"/>
        <v>0</v>
      </c>
      <c r="HS143" s="151">
        <f t="shared" si="718"/>
        <v>0</v>
      </c>
      <c r="HT143" s="151">
        <f t="shared" si="718"/>
        <v>0</v>
      </c>
      <c r="HU143" s="151">
        <f t="shared" si="718"/>
        <v>0</v>
      </c>
      <c r="HV143" s="151">
        <f t="shared" si="718"/>
        <v>0</v>
      </c>
      <c r="HW143" s="151">
        <f>HK143+HL143+HM143+HN143+HO143+HP143+HQ143+HR143+HS143+HT143+HU143+HV143</f>
        <v>0</v>
      </c>
      <c r="HX143" s="151">
        <f>+HX149</f>
        <v>0</v>
      </c>
      <c r="HY143" s="151">
        <f t="shared" ref="HY143:II143" si="719">+HY149</f>
        <v>0</v>
      </c>
      <c r="HZ143" s="151">
        <f t="shared" si="719"/>
        <v>0</v>
      </c>
      <c r="IA143" s="151">
        <f t="shared" si="719"/>
        <v>0</v>
      </c>
      <c r="IB143" s="151">
        <f t="shared" si="719"/>
        <v>0</v>
      </c>
      <c r="IC143" s="151">
        <f t="shared" si="719"/>
        <v>0</v>
      </c>
      <c r="ID143" s="151">
        <f t="shared" si="719"/>
        <v>0</v>
      </c>
      <c r="IE143" s="151">
        <f t="shared" si="719"/>
        <v>0</v>
      </c>
      <c r="IF143" s="151">
        <f t="shared" si="719"/>
        <v>0</v>
      </c>
      <c r="IG143" s="151">
        <f t="shared" si="719"/>
        <v>0</v>
      </c>
      <c r="IH143" s="151">
        <f t="shared" si="719"/>
        <v>0</v>
      </c>
      <c r="II143" s="151">
        <f t="shared" si="719"/>
        <v>0</v>
      </c>
      <c r="IJ143" s="151">
        <f>HX143+HY143+HZ143+IA143+IB143+IC143+ID143+IE143+IF143+IG143+IH143+II143</f>
        <v>0</v>
      </c>
      <c r="IK143" s="151">
        <f>+IK149</f>
        <v>0</v>
      </c>
      <c r="IL143" s="151">
        <f t="shared" ref="IL143:IV143" si="720">+IL149</f>
        <v>0</v>
      </c>
      <c r="IM143" s="151">
        <f t="shared" si="720"/>
        <v>0</v>
      </c>
      <c r="IN143" s="151">
        <f t="shared" si="720"/>
        <v>0</v>
      </c>
      <c r="IO143" s="151">
        <f t="shared" si="720"/>
        <v>0</v>
      </c>
      <c r="IP143" s="151">
        <f t="shared" si="720"/>
        <v>0</v>
      </c>
      <c r="IQ143" s="151">
        <f t="shared" si="720"/>
        <v>0</v>
      </c>
      <c r="IR143" s="151">
        <f t="shared" si="720"/>
        <v>0</v>
      </c>
      <c r="IS143" s="151">
        <f t="shared" si="720"/>
        <v>0</v>
      </c>
      <c r="IT143" s="151">
        <f t="shared" si="720"/>
        <v>0</v>
      </c>
      <c r="IU143" s="151">
        <f t="shared" si="720"/>
        <v>0</v>
      </c>
      <c r="IV143" s="151">
        <f t="shared" si="720"/>
        <v>0</v>
      </c>
      <c r="IW143" s="151">
        <f>IK143+IL143+IM143+IN143+IO143+IP143+IQ143+IR143+IS143+IT143+IU143+IV143</f>
        <v>0</v>
      </c>
      <c r="IX143" s="151">
        <f>+IX149</f>
        <v>0</v>
      </c>
      <c r="IY143" s="151">
        <f t="shared" ref="IY143:JI143" si="721">+IY149</f>
        <v>0</v>
      </c>
      <c r="IZ143" s="151">
        <f t="shared" si="721"/>
        <v>0</v>
      </c>
      <c r="JA143" s="151">
        <f t="shared" si="721"/>
        <v>0</v>
      </c>
      <c r="JB143" s="151">
        <f>+JB149</f>
        <v>233225.5</v>
      </c>
      <c r="JC143" s="151">
        <f t="shared" si="721"/>
        <v>0</v>
      </c>
      <c r="JD143" s="151">
        <f t="shared" si="721"/>
        <v>0</v>
      </c>
      <c r="JE143" s="151">
        <f t="shared" si="721"/>
        <v>0</v>
      </c>
      <c r="JF143" s="151">
        <f t="shared" si="721"/>
        <v>0</v>
      </c>
      <c r="JG143" s="151">
        <f t="shared" si="721"/>
        <v>0</v>
      </c>
      <c r="JH143" s="151">
        <f t="shared" si="721"/>
        <v>0</v>
      </c>
      <c r="JI143" s="151">
        <f t="shared" si="721"/>
        <v>0</v>
      </c>
      <c r="JJ143" s="151">
        <f>IX143+IY143+IZ143+JA143+JB143+JC143+JD143+JE143+JF143+JG143+JH143+JI143</f>
        <v>233225.5</v>
      </c>
      <c r="JK143" s="151">
        <f>+JK149</f>
        <v>0</v>
      </c>
      <c r="JL143" s="151">
        <f t="shared" ref="JL143:JV143" si="722">+JL149</f>
        <v>0</v>
      </c>
      <c r="JM143" s="151">
        <f t="shared" si="722"/>
        <v>0</v>
      </c>
      <c r="JN143" s="151">
        <f t="shared" si="722"/>
        <v>0</v>
      </c>
      <c r="JO143" s="151">
        <f t="shared" si="722"/>
        <v>0</v>
      </c>
      <c r="JP143" s="151">
        <f t="shared" si="722"/>
        <v>0</v>
      </c>
      <c r="JQ143" s="151">
        <f t="shared" si="722"/>
        <v>0</v>
      </c>
      <c r="JR143" s="151">
        <f t="shared" si="722"/>
        <v>0</v>
      </c>
      <c r="JS143" s="151">
        <f t="shared" si="722"/>
        <v>0</v>
      </c>
      <c r="JT143" s="151">
        <f t="shared" si="722"/>
        <v>0</v>
      </c>
      <c r="JU143" s="151">
        <f t="shared" si="722"/>
        <v>0</v>
      </c>
      <c r="JV143" s="151">
        <f t="shared" si="722"/>
        <v>0</v>
      </c>
      <c r="JW143" s="235">
        <f>JK143+JL143+JM143+JN143+JO143+JP143+JQ143+JR143+JS143+JT143+JU143+JV143</f>
        <v>0</v>
      </c>
      <c r="JX143" s="235">
        <f>+JX149</f>
        <v>0</v>
      </c>
      <c r="JY143" s="151">
        <f t="shared" ref="JY143:KI143" si="723">+JY149</f>
        <v>0</v>
      </c>
      <c r="JZ143" s="151">
        <f t="shared" si="723"/>
        <v>0</v>
      </c>
      <c r="KA143" s="151">
        <f t="shared" si="723"/>
        <v>0</v>
      </c>
      <c r="KB143" s="151">
        <f t="shared" si="723"/>
        <v>0</v>
      </c>
      <c r="KC143" s="151">
        <f t="shared" si="723"/>
        <v>0</v>
      </c>
      <c r="KD143" s="151">
        <f t="shared" si="723"/>
        <v>0</v>
      </c>
      <c r="KE143" s="151">
        <f t="shared" si="723"/>
        <v>0</v>
      </c>
      <c r="KF143" s="151">
        <f t="shared" si="723"/>
        <v>0</v>
      </c>
      <c r="KG143" s="151">
        <f t="shared" si="723"/>
        <v>0</v>
      </c>
      <c r="KH143" s="151">
        <f t="shared" si="723"/>
        <v>0</v>
      </c>
      <c r="KI143" s="151">
        <f t="shared" si="723"/>
        <v>0</v>
      </c>
      <c r="KJ143" s="235">
        <f>JX143+JY143+JZ143+KA143+KB143+KC143+KD143+KE143+KF143+KG143+KH143+KI143</f>
        <v>0</v>
      </c>
      <c r="KK143" s="235">
        <f>+KK149+KK145</f>
        <v>0</v>
      </c>
      <c r="KL143" s="235">
        <f t="shared" ref="KL143:KV143" si="724">+KL149+KL145</f>
        <v>0</v>
      </c>
      <c r="KM143" s="235">
        <f t="shared" si="724"/>
        <v>0</v>
      </c>
      <c r="KN143" s="235">
        <f t="shared" si="724"/>
        <v>0</v>
      </c>
      <c r="KO143" s="235">
        <f t="shared" si="724"/>
        <v>0</v>
      </c>
      <c r="KP143" s="235">
        <f t="shared" si="724"/>
        <v>0</v>
      </c>
      <c r="KQ143" s="235">
        <f t="shared" si="724"/>
        <v>0</v>
      </c>
      <c r="KR143" s="235">
        <f t="shared" si="724"/>
        <v>0</v>
      </c>
      <c r="KS143" s="235">
        <f t="shared" si="724"/>
        <v>0</v>
      </c>
      <c r="KT143" s="235">
        <f>+KT149+KT145</f>
        <v>300301.67</v>
      </c>
      <c r="KU143" s="235">
        <f t="shared" si="724"/>
        <v>0</v>
      </c>
      <c r="KV143" s="235">
        <f t="shared" si="724"/>
        <v>0</v>
      </c>
      <c r="KW143" s="235">
        <f>KK143+KL143+KM143+KN143+KO143+KP143+KQ143+KR143+KS143+KT143+KU143+KV143</f>
        <v>300301.67</v>
      </c>
      <c r="KX143" s="235">
        <f>+KX149+KX145</f>
        <v>0</v>
      </c>
      <c r="KY143" s="235">
        <f t="shared" ref="KY143:LF143" si="725">+KY149+KY145</f>
        <v>0</v>
      </c>
      <c r="KZ143" s="235">
        <f t="shared" si="725"/>
        <v>0</v>
      </c>
      <c r="LA143" s="235">
        <f t="shared" si="725"/>
        <v>0</v>
      </c>
      <c r="LB143" s="235">
        <f t="shared" si="725"/>
        <v>0</v>
      </c>
      <c r="LC143" s="235">
        <f t="shared" si="725"/>
        <v>0</v>
      </c>
      <c r="LD143" s="235">
        <f t="shared" si="725"/>
        <v>0</v>
      </c>
      <c r="LE143" s="235">
        <f t="shared" si="725"/>
        <v>0</v>
      </c>
      <c r="LF143" s="235">
        <f t="shared" si="725"/>
        <v>0</v>
      </c>
      <c r="LG143" s="235">
        <f>+LG149+LG145</f>
        <v>0</v>
      </c>
      <c r="LH143" s="235">
        <f t="shared" ref="LH143:LI143" si="726">+LH149+LH145</f>
        <v>16526.79</v>
      </c>
      <c r="LI143" s="235">
        <f t="shared" si="726"/>
        <v>0</v>
      </c>
      <c r="LJ143" s="235">
        <f>KX143+KY143+KZ143+LA143+LB143+LC143+LD143+LE143+LF143+LG143+LH143+LI143</f>
        <v>16526.79</v>
      </c>
      <c r="LK143" s="235">
        <f>+LK149+LK145</f>
        <v>0</v>
      </c>
      <c r="LL143" s="235">
        <f t="shared" ref="LL143:LS143" si="727">+LL149+LL145</f>
        <v>0</v>
      </c>
      <c r="LM143" s="235">
        <f t="shared" si="727"/>
        <v>0</v>
      </c>
      <c r="LN143" s="235">
        <f t="shared" si="727"/>
        <v>0</v>
      </c>
      <c r="LO143" s="235">
        <f t="shared" si="727"/>
        <v>0</v>
      </c>
      <c r="LP143" s="235">
        <f t="shared" si="727"/>
        <v>0</v>
      </c>
      <c r="LQ143" s="235">
        <f t="shared" si="727"/>
        <v>0</v>
      </c>
      <c r="LR143" s="235">
        <f t="shared" si="727"/>
        <v>0</v>
      </c>
      <c r="LS143" s="235">
        <f t="shared" si="727"/>
        <v>0</v>
      </c>
      <c r="LT143" s="235">
        <f>+LT149+LT145</f>
        <v>0</v>
      </c>
      <c r="LU143" s="235">
        <f t="shared" ref="LU143:LV143" si="728">+LU149+LU145</f>
        <v>0</v>
      </c>
      <c r="LV143" s="235">
        <f t="shared" si="728"/>
        <v>0</v>
      </c>
      <c r="LW143" s="235">
        <f>LK143+LL143+LM143+LN143+LO143+LP143+LQ143+LR143+LS143+LT143+LU143+LV143</f>
        <v>0</v>
      </c>
      <c r="LX143" s="235">
        <f>+LX149+LX145</f>
        <v>0</v>
      </c>
      <c r="LY143" s="235">
        <f t="shared" ref="LY143:MF143" si="729">+LY149+LY145</f>
        <v>0</v>
      </c>
      <c r="LZ143" s="235">
        <f t="shared" si="729"/>
        <v>0</v>
      </c>
      <c r="MA143" s="235">
        <f t="shared" si="729"/>
        <v>0</v>
      </c>
      <c r="MB143" s="235">
        <f t="shared" si="729"/>
        <v>0</v>
      </c>
      <c r="MC143" s="235">
        <f t="shared" si="729"/>
        <v>0</v>
      </c>
      <c r="MD143" s="235">
        <f t="shared" si="729"/>
        <v>0</v>
      </c>
      <c r="ME143" s="235">
        <f t="shared" si="729"/>
        <v>0</v>
      </c>
      <c r="MF143" s="235">
        <f t="shared" si="729"/>
        <v>0</v>
      </c>
      <c r="MG143" s="235">
        <f>+MG149+MG145</f>
        <v>0</v>
      </c>
      <c r="MH143" s="235">
        <f t="shared" ref="MH143:MI143" si="730">+MH149+MH145</f>
        <v>0</v>
      </c>
      <c r="MI143" s="235">
        <f t="shared" si="730"/>
        <v>0</v>
      </c>
      <c r="MJ143" s="201">
        <f>LX143+LY143+LZ143+MA143+MB143+MC143+MD143+ME143+MF143+MG143+MH143+MI143</f>
        <v>0</v>
      </c>
    </row>
    <row r="144" spans="1:348" ht="20.25" x14ac:dyDescent="0.3">
      <c r="A144" s="38"/>
      <c r="B144" s="39"/>
      <c r="C144" s="40"/>
      <c r="D144" s="40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  <c r="AA144" s="151"/>
      <c r="AB144" s="151"/>
      <c r="AC144" s="151"/>
      <c r="AD144" s="151"/>
      <c r="AE144" s="151"/>
      <c r="AF144" s="151"/>
      <c r="AG144" s="151"/>
      <c r="AH144" s="151"/>
      <c r="AI144" s="151"/>
      <c r="AJ144" s="151"/>
      <c r="AK144" s="151"/>
      <c r="AL144" s="151"/>
      <c r="AM144" s="151"/>
      <c r="AN144" s="151"/>
      <c r="AO144" s="151"/>
      <c r="AP144" s="151"/>
      <c r="AQ144" s="151"/>
      <c r="AR144" s="151"/>
      <c r="AS144" s="151"/>
      <c r="AT144" s="151"/>
      <c r="AU144" s="151"/>
      <c r="AV144" s="151"/>
      <c r="AW144" s="151"/>
      <c r="AX144" s="151"/>
      <c r="AY144" s="151"/>
      <c r="AZ144" s="151"/>
      <c r="BA144" s="151"/>
      <c r="BB144" s="151"/>
      <c r="BC144" s="151"/>
      <c r="BD144" s="151"/>
      <c r="BE144" s="151"/>
      <c r="BF144" s="151"/>
      <c r="BG144" s="151"/>
      <c r="BH144" s="151"/>
      <c r="BI144" s="151"/>
      <c r="BJ144" s="151"/>
      <c r="BK144" s="151"/>
      <c r="BL144" s="151"/>
      <c r="BM144" s="151"/>
      <c r="BN144" s="151"/>
      <c r="BO144" s="151"/>
      <c r="BP144" s="151"/>
      <c r="BQ144" s="151"/>
      <c r="BR144" s="151"/>
      <c r="BS144" s="151"/>
      <c r="BT144" s="151"/>
      <c r="BU144" s="151"/>
      <c r="BV144" s="151"/>
      <c r="BW144" s="151"/>
      <c r="BX144" s="151"/>
      <c r="BY144" s="151"/>
      <c r="BZ144" s="151"/>
      <c r="CA144" s="151"/>
      <c r="CB144" s="151"/>
      <c r="CC144" s="151"/>
      <c r="CD144" s="151"/>
      <c r="CE144" s="151"/>
      <c r="CF144" s="151"/>
      <c r="CG144" s="151"/>
      <c r="CH144" s="151"/>
      <c r="CI144" s="151"/>
      <c r="CJ144" s="151"/>
      <c r="CK144" s="151"/>
      <c r="CL144" s="151"/>
      <c r="CM144" s="151"/>
      <c r="CN144" s="151"/>
      <c r="CO144" s="151"/>
      <c r="CP144" s="151"/>
      <c r="CQ144" s="151"/>
      <c r="CR144" s="151"/>
      <c r="CS144" s="151"/>
      <c r="CT144" s="151"/>
      <c r="CU144" s="151"/>
      <c r="CV144" s="151"/>
      <c r="CW144" s="151"/>
      <c r="CX144" s="151"/>
      <c r="CY144" s="151"/>
      <c r="CZ144" s="151"/>
      <c r="DA144" s="151"/>
      <c r="DB144" s="151"/>
      <c r="DC144" s="151"/>
      <c r="DD144" s="151"/>
      <c r="DE144" s="151"/>
      <c r="DF144" s="151"/>
      <c r="DG144" s="151"/>
      <c r="DH144" s="151"/>
      <c r="DI144" s="151"/>
      <c r="DJ144" s="151"/>
      <c r="DK144" s="151"/>
      <c r="DL144" s="151"/>
      <c r="DM144" s="151"/>
      <c r="DN144" s="151"/>
      <c r="DO144" s="151"/>
      <c r="DP144" s="151"/>
      <c r="DQ144" s="151"/>
      <c r="DR144" s="151"/>
      <c r="DS144" s="151"/>
      <c r="DT144" s="151"/>
      <c r="DU144" s="151"/>
      <c r="DV144" s="151"/>
      <c r="DW144" s="151"/>
      <c r="DX144" s="151"/>
      <c r="DY144" s="151"/>
      <c r="DZ144" s="151"/>
      <c r="EA144" s="151"/>
      <c r="EB144" s="151"/>
      <c r="EC144" s="151"/>
      <c r="ED144" s="151"/>
      <c r="EE144" s="151"/>
      <c r="EF144" s="151"/>
      <c r="EG144" s="151"/>
      <c r="EH144" s="151"/>
      <c r="EI144" s="151"/>
      <c r="EJ144" s="151"/>
      <c r="EK144" s="151"/>
      <c r="EL144" s="151"/>
      <c r="EM144" s="151"/>
      <c r="EN144" s="151"/>
      <c r="EO144" s="151"/>
      <c r="EP144" s="151"/>
      <c r="EQ144" s="151"/>
      <c r="ER144" s="151"/>
      <c r="ES144" s="151"/>
      <c r="ET144" s="151"/>
      <c r="EU144" s="151"/>
      <c r="EV144" s="151"/>
      <c r="EW144" s="151"/>
      <c r="EX144" s="151"/>
      <c r="EY144" s="151"/>
      <c r="EZ144" s="151"/>
      <c r="FA144" s="151"/>
      <c r="FB144" s="151"/>
      <c r="FC144" s="151"/>
      <c r="FD144" s="151"/>
      <c r="FE144" s="151"/>
      <c r="FF144" s="151"/>
      <c r="FG144" s="151"/>
      <c r="FH144" s="151"/>
      <c r="FI144" s="151"/>
      <c r="FJ144" s="151"/>
      <c r="FK144" s="151"/>
      <c r="FL144" s="151"/>
      <c r="FM144" s="151"/>
      <c r="FN144" s="151"/>
      <c r="FO144" s="151"/>
      <c r="FP144" s="151"/>
      <c r="FQ144" s="151"/>
      <c r="FR144" s="151"/>
      <c r="FS144" s="151"/>
      <c r="FT144" s="151"/>
      <c r="FU144" s="151"/>
      <c r="FV144" s="151"/>
      <c r="FW144" s="151"/>
      <c r="FX144" s="151"/>
      <c r="FY144" s="151"/>
      <c r="FZ144" s="151"/>
      <c r="GA144" s="151"/>
      <c r="GB144" s="151"/>
      <c r="GC144" s="151"/>
      <c r="GD144" s="151"/>
      <c r="GE144" s="151"/>
      <c r="GF144" s="151"/>
      <c r="GG144" s="151"/>
      <c r="GH144" s="151"/>
      <c r="GI144" s="151"/>
      <c r="GJ144" s="151"/>
      <c r="GK144" s="151"/>
      <c r="GL144" s="151"/>
      <c r="GM144" s="151"/>
      <c r="GN144" s="151"/>
      <c r="GO144" s="151"/>
      <c r="GP144" s="151"/>
      <c r="GQ144" s="151"/>
      <c r="GR144" s="151"/>
      <c r="GS144" s="151"/>
      <c r="GT144" s="151"/>
      <c r="GU144" s="151"/>
      <c r="GV144" s="151"/>
      <c r="GW144" s="151"/>
      <c r="GX144" s="151"/>
      <c r="GY144" s="151"/>
      <c r="GZ144" s="151"/>
      <c r="HA144" s="151"/>
      <c r="HB144" s="151"/>
      <c r="HC144" s="151"/>
      <c r="HD144" s="151"/>
      <c r="HE144" s="151"/>
      <c r="HF144" s="151"/>
      <c r="HG144" s="151"/>
      <c r="HH144" s="151"/>
      <c r="HI144" s="151"/>
      <c r="HJ144" s="151"/>
      <c r="HK144" s="151"/>
      <c r="HL144" s="151"/>
      <c r="HM144" s="151"/>
      <c r="HN144" s="151"/>
      <c r="HO144" s="151"/>
      <c r="HP144" s="151"/>
      <c r="HQ144" s="151"/>
      <c r="HR144" s="151"/>
      <c r="HS144" s="151"/>
      <c r="HT144" s="151"/>
      <c r="HU144" s="151"/>
      <c r="HV144" s="151"/>
      <c r="HW144" s="151"/>
      <c r="HX144" s="151"/>
      <c r="HY144" s="151"/>
      <c r="HZ144" s="151"/>
      <c r="IA144" s="151"/>
      <c r="IB144" s="151"/>
      <c r="IC144" s="151"/>
      <c r="ID144" s="151"/>
      <c r="IE144" s="151"/>
      <c r="IF144" s="151"/>
      <c r="IG144" s="151"/>
      <c r="IH144" s="151"/>
      <c r="II144" s="151"/>
      <c r="IJ144" s="151"/>
      <c r="IK144" s="151"/>
      <c r="IL144" s="151"/>
      <c r="IM144" s="151"/>
      <c r="IN144" s="151"/>
      <c r="IO144" s="151"/>
      <c r="IP144" s="151"/>
      <c r="IQ144" s="151"/>
      <c r="IR144" s="151"/>
      <c r="IS144" s="151"/>
      <c r="IT144" s="151"/>
      <c r="IU144" s="151"/>
      <c r="IV144" s="151"/>
      <c r="IW144" s="151"/>
      <c r="IX144" s="151"/>
      <c r="IY144" s="151"/>
      <c r="IZ144" s="151"/>
      <c r="JA144" s="151"/>
      <c r="JB144" s="151"/>
      <c r="JC144" s="151"/>
      <c r="JD144" s="151"/>
      <c r="JE144" s="151"/>
      <c r="JF144" s="151"/>
      <c r="JG144" s="151"/>
      <c r="JH144" s="151"/>
      <c r="JI144" s="151"/>
      <c r="JJ144" s="151"/>
      <c r="JK144" s="151"/>
      <c r="JL144" s="151"/>
      <c r="JM144" s="151"/>
      <c r="JN144" s="151"/>
      <c r="JO144" s="151"/>
      <c r="JP144" s="151"/>
      <c r="JQ144" s="151"/>
      <c r="JR144" s="151"/>
      <c r="JS144" s="151"/>
      <c r="JT144" s="151"/>
      <c r="JU144" s="151"/>
      <c r="JV144" s="151"/>
      <c r="JW144" s="235"/>
      <c r="JX144" s="235"/>
      <c r="JY144" s="151"/>
      <c r="JZ144" s="151"/>
      <c r="KA144" s="151"/>
      <c r="KB144" s="151"/>
      <c r="KC144" s="151"/>
      <c r="KD144" s="151"/>
      <c r="KE144" s="151"/>
      <c r="KF144" s="151"/>
      <c r="KG144" s="151"/>
      <c r="KH144" s="151"/>
      <c r="KI144" s="151"/>
      <c r="KJ144" s="235"/>
      <c r="KK144" s="235"/>
      <c r="KL144" s="151"/>
      <c r="KM144" s="151"/>
      <c r="KN144" s="151"/>
      <c r="KO144" s="151"/>
      <c r="KP144" s="151"/>
      <c r="KQ144" s="151"/>
      <c r="KR144" s="151"/>
      <c r="KS144" s="151"/>
      <c r="KT144" s="151"/>
      <c r="KU144" s="151"/>
      <c r="KV144" s="151"/>
      <c r="KW144" s="235"/>
      <c r="KX144" s="235"/>
      <c r="KY144" s="151"/>
      <c r="KZ144" s="151"/>
      <c r="LA144" s="151"/>
      <c r="LB144" s="151"/>
      <c r="LC144" s="151"/>
      <c r="LD144" s="151"/>
      <c r="LE144" s="151"/>
      <c r="LF144" s="151"/>
      <c r="LG144" s="151"/>
      <c r="LH144" s="151"/>
      <c r="LI144" s="151"/>
      <c r="LJ144" s="235"/>
      <c r="LK144" s="235"/>
      <c r="LL144" s="151"/>
      <c r="LM144" s="151"/>
      <c r="LN144" s="151"/>
      <c r="LO144" s="151"/>
      <c r="LP144" s="151"/>
      <c r="LQ144" s="151"/>
      <c r="LR144" s="151"/>
      <c r="LS144" s="151"/>
      <c r="LT144" s="151"/>
      <c r="LU144" s="151"/>
      <c r="LV144" s="151"/>
      <c r="LW144" s="235"/>
      <c r="LX144" s="235"/>
      <c r="LY144" s="151"/>
      <c r="LZ144" s="151"/>
      <c r="MA144" s="151"/>
      <c r="MB144" s="151"/>
      <c r="MC144" s="151"/>
      <c r="MD144" s="151"/>
      <c r="ME144" s="151"/>
      <c r="MF144" s="151"/>
      <c r="MG144" s="151"/>
      <c r="MH144" s="151"/>
      <c r="MI144" s="151"/>
      <c r="MJ144" s="201"/>
    </row>
    <row r="145" spans="1:348" ht="20.25" x14ac:dyDescent="0.3">
      <c r="A145" s="36">
        <v>784</v>
      </c>
      <c r="B145" s="39"/>
      <c r="C145" s="2" t="s">
        <v>470</v>
      </c>
      <c r="D145" s="2" t="s">
        <v>473</v>
      </c>
      <c r="E145" s="236" t="s">
        <v>127</v>
      </c>
      <c r="F145" s="236" t="s">
        <v>127</v>
      </c>
      <c r="G145" s="236" t="s">
        <v>127</v>
      </c>
      <c r="H145" s="236" t="s">
        <v>127</v>
      </c>
      <c r="I145" s="236" t="s">
        <v>127</v>
      </c>
      <c r="J145" s="236" t="s">
        <v>127</v>
      </c>
      <c r="K145" s="236">
        <v>0</v>
      </c>
      <c r="L145" s="236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6">
        <v>0</v>
      </c>
      <c r="S145" s="236">
        <v>0</v>
      </c>
      <c r="T145" s="236">
        <v>0</v>
      </c>
      <c r="U145" s="236">
        <v>0</v>
      </c>
      <c r="V145" s="236">
        <v>0</v>
      </c>
      <c r="W145" s="236">
        <v>0</v>
      </c>
      <c r="X145" s="236">
        <v>0</v>
      </c>
      <c r="Y145" s="236">
        <v>0</v>
      </c>
      <c r="Z145" s="236">
        <v>0</v>
      </c>
      <c r="AA145" s="236">
        <v>0</v>
      </c>
      <c r="AB145" s="236">
        <v>0</v>
      </c>
      <c r="AC145" s="236">
        <v>0</v>
      </c>
      <c r="AD145" s="236">
        <v>0</v>
      </c>
      <c r="AE145" s="236">
        <v>0</v>
      </c>
      <c r="AF145" s="236">
        <v>0</v>
      </c>
      <c r="AG145" s="236">
        <v>0</v>
      </c>
      <c r="AH145" s="236">
        <v>0</v>
      </c>
      <c r="AI145" s="236">
        <v>0</v>
      </c>
      <c r="AJ145" s="236">
        <v>0</v>
      </c>
      <c r="AK145" s="236">
        <v>0</v>
      </c>
      <c r="AL145" s="236">
        <v>0</v>
      </c>
      <c r="AM145" s="236">
        <v>0</v>
      </c>
      <c r="AN145" s="236">
        <v>0</v>
      </c>
      <c r="AO145" s="236">
        <v>0</v>
      </c>
      <c r="AP145" s="236">
        <v>0</v>
      </c>
      <c r="AQ145" s="236">
        <v>0</v>
      </c>
      <c r="AR145" s="236">
        <v>0</v>
      </c>
      <c r="AS145" s="236">
        <v>0</v>
      </c>
      <c r="AT145" s="236">
        <v>0</v>
      </c>
      <c r="AU145" s="236">
        <v>0</v>
      </c>
      <c r="AV145" s="236">
        <v>0</v>
      </c>
      <c r="AW145" s="236">
        <v>0</v>
      </c>
      <c r="AX145" s="236">
        <v>0</v>
      </c>
      <c r="AY145" s="236">
        <v>0</v>
      </c>
      <c r="AZ145" s="236">
        <v>0</v>
      </c>
      <c r="BA145" s="236">
        <v>0</v>
      </c>
      <c r="BB145" s="236">
        <v>0</v>
      </c>
      <c r="BC145" s="236">
        <v>0</v>
      </c>
      <c r="BD145" s="236">
        <v>0</v>
      </c>
      <c r="BE145" s="236">
        <v>0</v>
      </c>
      <c r="BF145" s="236">
        <v>0</v>
      </c>
      <c r="BG145" s="236">
        <v>0</v>
      </c>
      <c r="BH145" s="236">
        <v>0</v>
      </c>
      <c r="BI145" s="236">
        <v>0</v>
      </c>
      <c r="BJ145" s="236">
        <v>0</v>
      </c>
      <c r="BK145" s="236">
        <v>0</v>
      </c>
      <c r="BL145" s="236">
        <v>0</v>
      </c>
      <c r="BM145" s="236">
        <v>0</v>
      </c>
      <c r="BN145" s="236">
        <v>0</v>
      </c>
      <c r="BO145" s="236">
        <v>0</v>
      </c>
      <c r="BP145" s="236">
        <v>0</v>
      </c>
      <c r="BQ145" s="236">
        <v>0</v>
      </c>
      <c r="BR145" s="236">
        <v>0</v>
      </c>
      <c r="BS145" s="236">
        <v>0</v>
      </c>
      <c r="BT145" s="236">
        <v>0</v>
      </c>
      <c r="BU145" s="236">
        <v>0</v>
      </c>
      <c r="BV145" s="236">
        <v>0</v>
      </c>
      <c r="BW145" s="236">
        <v>0</v>
      </c>
      <c r="BX145" s="236">
        <v>0</v>
      </c>
      <c r="BY145" s="236">
        <v>0</v>
      </c>
      <c r="BZ145" s="236">
        <v>0</v>
      </c>
      <c r="CA145" s="236">
        <v>0</v>
      </c>
      <c r="CB145" s="236">
        <v>0</v>
      </c>
      <c r="CC145" s="236">
        <v>0</v>
      </c>
      <c r="CD145" s="236">
        <v>0</v>
      </c>
      <c r="CE145" s="236">
        <v>0</v>
      </c>
      <c r="CF145" s="236">
        <v>0</v>
      </c>
      <c r="CG145" s="236">
        <v>0</v>
      </c>
      <c r="CH145" s="236">
        <v>0</v>
      </c>
      <c r="CI145" s="236">
        <v>0</v>
      </c>
      <c r="CJ145" s="236">
        <v>0</v>
      </c>
      <c r="CK145" s="236">
        <v>0</v>
      </c>
      <c r="CL145" s="236">
        <v>0</v>
      </c>
      <c r="CM145" s="236">
        <v>0</v>
      </c>
      <c r="CN145" s="236">
        <v>0</v>
      </c>
      <c r="CO145" s="236">
        <v>0</v>
      </c>
      <c r="CP145" s="236">
        <v>0</v>
      </c>
      <c r="CQ145" s="236">
        <v>0</v>
      </c>
      <c r="CR145" s="236">
        <v>0</v>
      </c>
      <c r="CS145" s="236">
        <v>0</v>
      </c>
      <c r="CT145" s="236">
        <v>0</v>
      </c>
      <c r="CU145" s="236">
        <v>0</v>
      </c>
      <c r="CV145" s="236">
        <v>0</v>
      </c>
      <c r="CW145" s="236">
        <v>0</v>
      </c>
      <c r="CX145" s="236">
        <v>0</v>
      </c>
      <c r="CY145" s="236">
        <v>0</v>
      </c>
      <c r="CZ145" s="236">
        <v>0</v>
      </c>
      <c r="DA145" s="236">
        <v>0</v>
      </c>
      <c r="DB145" s="236">
        <v>0</v>
      </c>
      <c r="DC145" s="236">
        <v>0</v>
      </c>
      <c r="DD145" s="236">
        <v>0</v>
      </c>
      <c r="DE145" s="236">
        <v>0</v>
      </c>
      <c r="DF145" s="236">
        <v>0</v>
      </c>
      <c r="DG145" s="236">
        <v>0</v>
      </c>
      <c r="DH145" s="236">
        <v>0</v>
      </c>
      <c r="DI145" s="236">
        <v>0</v>
      </c>
      <c r="DJ145" s="236">
        <v>0</v>
      </c>
      <c r="DK145" s="236">
        <v>0</v>
      </c>
      <c r="DL145" s="236">
        <v>0</v>
      </c>
      <c r="DM145" s="236">
        <v>0</v>
      </c>
      <c r="DN145" s="236">
        <v>0</v>
      </c>
      <c r="DO145" s="236">
        <v>0</v>
      </c>
      <c r="DP145" s="236">
        <v>0</v>
      </c>
      <c r="DQ145" s="236">
        <v>0</v>
      </c>
      <c r="DR145" s="236">
        <v>0</v>
      </c>
      <c r="DS145" s="236">
        <v>0</v>
      </c>
      <c r="DT145" s="236">
        <v>0</v>
      </c>
      <c r="DU145" s="236">
        <v>0</v>
      </c>
      <c r="DV145" s="236">
        <v>0</v>
      </c>
      <c r="DW145" s="236">
        <v>0</v>
      </c>
      <c r="DX145" s="236">
        <v>0</v>
      </c>
      <c r="DY145" s="236">
        <v>0</v>
      </c>
      <c r="DZ145" s="236">
        <v>0</v>
      </c>
      <c r="EA145" s="236">
        <v>0</v>
      </c>
      <c r="EB145" s="236">
        <v>0</v>
      </c>
      <c r="EC145" s="236">
        <v>0</v>
      </c>
      <c r="ED145" s="236">
        <v>0</v>
      </c>
      <c r="EE145" s="236">
        <v>0</v>
      </c>
      <c r="EF145" s="236">
        <v>0</v>
      </c>
      <c r="EG145" s="236">
        <v>0</v>
      </c>
      <c r="EH145" s="236">
        <v>0</v>
      </c>
      <c r="EI145" s="236">
        <v>0</v>
      </c>
      <c r="EJ145" s="236">
        <v>0</v>
      </c>
      <c r="EK145" s="236">
        <v>0</v>
      </c>
      <c r="EL145" s="236">
        <v>0</v>
      </c>
      <c r="EM145" s="236">
        <v>0</v>
      </c>
      <c r="EN145" s="236">
        <v>0</v>
      </c>
      <c r="EO145" s="236">
        <v>0</v>
      </c>
      <c r="EP145" s="236">
        <v>0</v>
      </c>
      <c r="EQ145" s="236">
        <v>0</v>
      </c>
      <c r="ER145" s="236">
        <v>0</v>
      </c>
      <c r="ES145" s="236">
        <v>0</v>
      </c>
      <c r="ET145" s="236">
        <v>0</v>
      </c>
      <c r="EU145" s="236">
        <v>0</v>
      </c>
      <c r="EV145" s="236">
        <v>0</v>
      </c>
      <c r="EW145" s="236">
        <v>0</v>
      </c>
      <c r="EX145" s="236">
        <v>0</v>
      </c>
      <c r="EY145" s="236">
        <v>0</v>
      </c>
      <c r="EZ145" s="236">
        <v>0</v>
      </c>
      <c r="FA145" s="236">
        <v>0</v>
      </c>
      <c r="FB145" s="236">
        <v>0</v>
      </c>
      <c r="FC145" s="236">
        <v>0</v>
      </c>
      <c r="FD145" s="236">
        <v>0</v>
      </c>
      <c r="FE145" s="236">
        <v>0</v>
      </c>
      <c r="FF145" s="236">
        <v>0</v>
      </c>
      <c r="FG145" s="236">
        <v>0</v>
      </c>
      <c r="FH145" s="236">
        <v>0</v>
      </c>
      <c r="FI145" s="236">
        <v>0</v>
      </c>
      <c r="FJ145" s="236">
        <v>0</v>
      </c>
      <c r="FK145" s="236">
        <v>0</v>
      </c>
      <c r="FL145" s="236">
        <v>0</v>
      </c>
      <c r="FM145" s="236">
        <v>0</v>
      </c>
      <c r="FN145" s="236">
        <v>0</v>
      </c>
      <c r="FO145" s="236">
        <v>0</v>
      </c>
      <c r="FP145" s="236">
        <v>0</v>
      </c>
      <c r="FQ145" s="236">
        <v>0</v>
      </c>
      <c r="FR145" s="236">
        <v>0</v>
      </c>
      <c r="FS145" s="236">
        <v>0</v>
      </c>
      <c r="FT145" s="236">
        <v>0</v>
      </c>
      <c r="FU145" s="236">
        <v>0</v>
      </c>
      <c r="FV145" s="236">
        <v>0</v>
      </c>
      <c r="FW145" s="236">
        <v>0</v>
      </c>
      <c r="FX145" s="236">
        <v>0</v>
      </c>
      <c r="FY145" s="236">
        <v>0</v>
      </c>
      <c r="FZ145" s="236">
        <v>0</v>
      </c>
      <c r="GA145" s="236">
        <v>0</v>
      </c>
      <c r="GB145" s="236">
        <v>0</v>
      </c>
      <c r="GC145" s="236">
        <v>0</v>
      </c>
      <c r="GD145" s="236">
        <v>0</v>
      </c>
      <c r="GE145" s="236">
        <v>0</v>
      </c>
      <c r="GF145" s="236">
        <v>0</v>
      </c>
      <c r="GG145" s="236">
        <v>0</v>
      </c>
      <c r="GH145" s="236">
        <v>0</v>
      </c>
      <c r="GI145" s="236">
        <v>0</v>
      </c>
      <c r="GJ145" s="236">
        <v>0</v>
      </c>
      <c r="GK145" s="236">
        <v>0</v>
      </c>
      <c r="GL145" s="236">
        <v>0</v>
      </c>
      <c r="GM145" s="236">
        <v>0</v>
      </c>
      <c r="GN145" s="236">
        <v>0</v>
      </c>
      <c r="GO145" s="236">
        <v>0</v>
      </c>
      <c r="GP145" s="236">
        <v>0</v>
      </c>
      <c r="GQ145" s="236">
        <v>0</v>
      </c>
      <c r="GR145" s="236">
        <v>0</v>
      </c>
      <c r="GS145" s="236">
        <v>0</v>
      </c>
      <c r="GT145" s="236">
        <v>0</v>
      </c>
      <c r="GU145" s="236">
        <v>0</v>
      </c>
      <c r="GV145" s="236">
        <v>0</v>
      </c>
      <c r="GW145" s="236">
        <v>0</v>
      </c>
      <c r="GX145" s="236">
        <v>0</v>
      </c>
      <c r="GY145" s="236">
        <v>0</v>
      </c>
      <c r="GZ145" s="236">
        <v>0</v>
      </c>
      <c r="HA145" s="236">
        <v>0</v>
      </c>
      <c r="HB145" s="236">
        <v>0</v>
      </c>
      <c r="HC145" s="236">
        <v>0</v>
      </c>
      <c r="HD145" s="236">
        <v>0</v>
      </c>
      <c r="HE145" s="236">
        <v>0</v>
      </c>
      <c r="HF145" s="236">
        <v>0</v>
      </c>
      <c r="HG145" s="236">
        <v>0</v>
      </c>
      <c r="HH145" s="236">
        <v>0</v>
      </c>
      <c r="HI145" s="236">
        <v>0</v>
      </c>
      <c r="HJ145" s="236">
        <v>0</v>
      </c>
      <c r="HK145" s="236">
        <v>0</v>
      </c>
      <c r="HL145" s="236">
        <v>0</v>
      </c>
      <c r="HM145" s="236">
        <v>0</v>
      </c>
      <c r="HN145" s="236">
        <v>0</v>
      </c>
      <c r="HO145" s="236">
        <v>0</v>
      </c>
      <c r="HP145" s="236">
        <v>0</v>
      </c>
      <c r="HQ145" s="236">
        <v>0</v>
      </c>
      <c r="HR145" s="236">
        <v>0</v>
      </c>
      <c r="HS145" s="236">
        <v>0</v>
      </c>
      <c r="HT145" s="236">
        <v>0</v>
      </c>
      <c r="HU145" s="236">
        <v>0</v>
      </c>
      <c r="HV145" s="236">
        <v>0</v>
      </c>
      <c r="HW145" s="236">
        <v>0</v>
      </c>
      <c r="HX145" s="236">
        <v>0</v>
      </c>
      <c r="HY145" s="236">
        <v>0</v>
      </c>
      <c r="HZ145" s="236">
        <v>0</v>
      </c>
      <c r="IA145" s="236">
        <v>0</v>
      </c>
      <c r="IB145" s="236">
        <v>0</v>
      </c>
      <c r="IC145" s="236">
        <v>0</v>
      </c>
      <c r="ID145" s="236">
        <v>0</v>
      </c>
      <c r="IE145" s="236">
        <v>0</v>
      </c>
      <c r="IF145" s="236">
        <v>0</v>
      </c>
      <c r="IG145" s="236">
        <v>0</v>
      </c>
      <c r="IH145" s="236">
        <v>0</v>
      </c>
      <c r="II145" s="236">
        <v>0</v>
      </c>
      <c r="IJ145" s="236">
        <v>0</v>
      </c>
      <c r="IK145" s="236">
        <v>0</v>
      </c>
      <c r="IL145" s="236">
        <v>0</v>
      </c>
      <c r="IM145" s="236">
        <v>0</v>
      </c>
      <c r="IN145" s="236">
        <v>0</v>
      </c>
      <c r="IO145" s="236">
        <v>0</v>
      </c>
      <c r="IP145" s="236">
        <v>0</v>
      </c>
      <c r="IQ145" s="236">
        <v>0</v>
      </c>
      <c r="IR145" s="236">
        <v>0</v>
      </c>
      <c r="IS145" s="236">
        <v>0</v>
      </c>
      <c r="IT145" s="236">
        <v>0</v>
      </c>
      <c r="IU145" s="236">
        <v>0</v>
      </c>
      <c r="IV145" s="236">
        <v>0</v>
      </c>
      <c r="IW145" s="236">
        <v>0</v>
      </c>
      <c r="IX145" s="236">
        <v>0</v>
      </c>
      <c r="IY145" s="236">
        <v>0</v>
      </c>
      <c r="IZ145" s="236">
        <v>0</v>
      </c>
      <c r="JA145" s="236">
        <v>0</v>
      </c>
      <c r="JB145" s="236">
        <v>0</v>
      </c>
      <c r="JC145" s="236">
        <v>0</v>
      </c>
      <c r="JD145" s="236">
        <v>0</v>
      </c>
      <c r="JE145" s="236">
        <v>0</v>
      </c>
      <c r="JF145" s="236">
        <v>0</v>
      </c>
      <c r="JG145" s="236">
        <v>0</v>
      </c>
      <c r="JH145" s="236">
        <v>0</v>
      </c>
      <c r="JI145" s="236">
        <v>0</v>
      </c>
      <c r="JJ145" s="236">
        <v>0</v>
      </c>
      <c r="JK145" s="236">
        <v>0</v>
      </c>
      <c r="JL145" s="236">
        <v>0</v>
      </c>
      <c r="JM145" s="236">
        <v>0</v>
      </c>
      <c r="JN145" s="236">
        <v>0</v>
      </c>
      <c r="JO145" s="236">
        <v>0</v>
      </c>
      <c r="JP145" s="236">
        <v>0</v>
      </c>
      <c r="JQ145" s="236">
        <v>0</v>
      </c>
      <c r="JR145" s="236">
        <v>0</v>
      </c>
      <c r="JS145" s="236">
        <v>0</v>
      </c>
      <c r="JT145" s="236">
        <v>0</v>
      </c>
      <c r="JU145" s="236">
        <v>0</v>
      </c>
      <c r="JV145" s="236">
        <v>0</v>
      </c>
      <c r="JW145" s="236">
        <v>0</v>
      </c>
      <c r="JX145" s="236">
        <v>0</v>
      </c>
      <c r="JY145" s="236">
        <v>0</v>
      </c>
      <c r="JZ145" s="236">
        <v>0</v>
      </c>
      <c r="KA145" s="236">
        <v>0</v>
      </c>
      <c r="KB145" s="236">
        <v>0</v>
      </c>
      <c r="KC145" s="236">
        <v>0</v>
      </c>
      <c r="KD145" s="236">
        <v>0</v>
      </c>
      <c r="KE145" s="236">
        <v>0</v>
      </c>
      <c r="KF145" s="236">
        <v>0</v>
      </c>
      <c r="KG145" s="236">
        <v>0</v>
      </c>
      <c r="KH145" s="236">
        <v>0</v>
      </c>
      <c r="KI145" s="236">
        <v>0</v>
      </c>
      <c r="KJ145" s="236">
        <v>0</v>
      </c>
      <c r="KK145" s="236">
        <f>+KK146</f>
        <v>0</v>
      </c>
      <c r="KL145" s="153">
        <f t="shared" ref="KL145:KV146" si="731">+KL146</f>
        <v>0</v>
      </c>
      <c r="KM145" s="153">
        <f t="shared" si="731"/>
        <v>0</v>
      </c>
      <c r="KN145" s="153">
        <f t="shared" si="731"/>
        <v>0</v>
      </c>
      <c r="KO145" s="153">
        <f t="shared" si="731"/>
        <v>0</v>
      </c>
      <c r="KP145" s="153">
        <f t="shared" si="731"/>
        <v>0</v>
      </c>
      <c r="KQ145" s="153">
        <f t="shared" si="731"/>
        <v>0</v>
      </c>
      <c r="KR145" s="153">
        <f t="shared" si="731"/>
        <v>0</v>
      </c>
      <c r="KS145" s="153">
        <f t="shared" si="731"/>
        <v>0</v>
      </c>
      <c r="KT145" s="153">
        <f t="shared" si="731"/>
        <v>300301.67</v>
      </c>
      <c r="KU145" s="153">
        <f t="shared" si="731"/>
        <v>0</v>
      </c>
      <c r="KV145" s="153">
        <f t="shared" si="731"/>
        <v>0</v>
      </c>
      <c r="KW145" s="236">
        <f>KK145+KL145+KM145+KN145+KO145+KP145+KQ145+KR145+KS145+KT145+KU145+KV145</f>
        <v>300301.67</v>
      </c>
      <c r="KX145" s="236">
        <f>+KX146</f>
        <v>0</v>
      </c>
      <c r="KY145" s="153">
        <f t="shared" ref="KY145:LI146" si="732">+KY146</f>
        <v>0</v>
      </c>
      <c r="KZ145" s="153">
        <f t="shared" si="732"/>
        <v>0</v>
      </c>
      <c r="LA145" s="153">
        <f t="shared" si="732"/>
        <v>0</v>
      </c>
      <c r="LB145" s="153">
        <f t="shared" si="732"/>
        <v>0</v>
      </c>
      <c r="LC145" s="153">
        <f t="shared" si="732"/>
        <v>0</v>
      </c>
      <c r="LD145" s="153">
        <f t="shared" si="732"/>
        <v>0</v>
      </c>
      <c r="LE145" s="153">
        <f t="shared" si="732"/>
        <v>0</v>
      </c>
      <c r="LF145" s="153">
        <f t="shared" si="732"/>
        <v>0</v>
      </c>
      <c r="LG145" s="153">
        <f t="shared" si="732"/>
        <v>0</v>
      </c>
      <c r="LH145" s="153">
        <f t="shared" si="732"/>
        <v>16526.79</v>
      </c>
      <c r="LI145" s="153">
        <f t="shared" si="732"/>
        <v>0</v>
      </c>
      <c r="LJ145" s="236">
        <f>KX145+KY145+KZ145+LA145+LB145+LC145+LD145+LE145+LF145+LG145+LH145+LI145</f>
        <v>16526.79</v>
      </c>
      <c r="LK145" s="236">
        <f>+LK146</f>
        <v>0</v>
      </c>
      <c r="LL145" s="153">
        <f t="shared" ref="LL145:LV146" si="733">+LL146</f>
        <v>0</v>
      </c>
      <c r="LM145" s="153">
        <f t="shared" si="733"/>
        <v>0</v>
      </c>
      <c r="LN145" s="153">
        <f t="shared" si="733"/>
        <v>0</v>
      </c>
      <c r="LO145" s="153">
        <f t="shared" si="733"/>
        <v>0</v>
      </c>
      <c r="LP145" s="153">
        <f t="shared" si="733"/>
        <v>0</v>
      </c>
      <c r="LQ145" s="153">
        <f t="shared" si="733"/>
        <v>0</v>
      </c>
      <c r="LR145" s="153">
        <f t="shared" si="733"/>
        <v>0</v>
      </c>
      <c r="LS145" s="153">
        <f t="shared" si="733"/>
        <v>0</v>
      </c>
      <c r="LT145" s="153">
        <f t="shared" si="733"/>
        <v>0</v>
      </c>
      <c r="LU145" s="153">
        <f t="shared" si="733"/>
        <v>0</v>
      </c>
      <c r="LV145" s="153">
        <f t="shared" si="733"/>
        <v>0</v>
      </c>
      <c r="LW145" s="236">
        <f>LK145+LL145+LM145+LN145+LO145+LP145+LQ145+LR145+LS145+LT145+LU145+LV145</f>
        <v>0</v>
      </c>
      <c r="LX145" s="236">
        <f>+LX146</f>
        <v>0</v>
      </c>
      <c r="LY145" s="153">
        <f t="shared" ref="LY145:MI146" si="734">+LY146</f>
        <v>0</v>
      </c>
      <c r="LZ145" s="153">
        <f t="shared" si="734"/>
        <v>0</v>
      </c>
      <c r="MA145" s="153">
        <f t="shared" si="734"/>
        <v>0</v>
      </c>
      <c r="MB145" s="153">
        <f t="shared" si="734"/>
        <v>0</v>
      </c>
      <c r="MC145" s="153">
        <f t="shared" si="734"/>
        <v>0</v>
      </c>
      <c r="MD145" s="153">
        <f t="shared" si="734"/>
        <v>0</v>
      </c>
      <c r="ME145" s="153">
        <f t="shared" si="734"/>
        <v>0</v>
      </c>
      <c r="MF145" s="153">
        <f t="shared" si="734"/>
        <v>0</v>
      </c>
      <c r="MG145" s="153">
        <f t="shared" si="734"/>
        <v>0</v>
      </c>
      <c r="MH145" s="153">
        <f t="shared" si="734"/>
        <v>0</v>
      </c>
      <c r="MI145" s="153">
        <f t="shared" si="734"/>
        <v>0</v>
      </c>
      <c r="MJ145" s="202">
        <f>LX145+LY145+LZ145+MA145+MB145+MC145+MD145+ME145+MF145+MG145+MH145+MI145</f>
        <v>0</v>
      </c>
    </row>
    <row r="146" spans="1:348" ht="20.25" x14ac:dyDescent="0.3">
      <c r="A146" s="75">
        <v>7842</v>
      </c>
      <c r="B146" s="39"/>
      <c r="C146" s="77" t="s">
        <v>471</v>
      </c>
      <c r="D146" s="77" t="s">
        <v>474</v>
      </c>
      <c r="E146" s="237" t="s">
        <v>127</v>
      </c>
      <c r="F146" s="237" t="s">
        <v>127</v>
      </c>
      <c r="G146" s="237" t="s">
        <v>127</v>
      </c>
      <c r="H146" s="237" t="s">
        <v>127</v>
      </c>
      <c r="I146" s="237" t="s">
        <v>127</v>
      </c>
      <c r="J146" s="237" t="s">
        <v>127</v>
      </c>
      <c r="K146" s="237">
        <v>0</v>
      </c>
      <c r="L146" s="237">
        <v>0</v>
      </c>
      <c r="M146" s="237">
        <v>0</v>
      </c>
      <c r="N146" s="237">
        <v>0</v>
      </c>
      <c r="O146" s="237">
        <v>0</v>
      </c>
      <c r="P146" s="237">
        <v>0</v>
      </c>
      <c r="Q146" s="237">
        <v>0</v>
      </c>
      <c r="R146" s="237">
        <v>0</v>
      </c>
      <c r="S146" s="237">
        <v>0</v>
      </c>
      <c r="T146" s="237">
        <v>0</v>
      </c>
      <c r="U146" s="237">
        <v>0</v>
      </c>
      <c r="V146" s="237">
        <v>0</v>
      </c>
      <c r="W146" s="237">
        <v>0</v>
      </c>
      <c r="X146" s="237">
        <v>0</v>
      </c>
      <c r="Y146" s="237">
        <v>0</v>
      </c>
      <c r="Z146" s="237">
        <v>0</v>
      </c>
      <c r="AA146" s="237">
        <v>0</v>
      </c>
      <c r="AB146" s="237">
        <v>0</v>
      </c>
      <c r="AC146" s="237">
        <v>0</v>
      </c>
      <c r="AD146" s="237">
        <v>0</v>
      </c>
      <c r="AE146" s="237">
        <v>0</v>
      </c>
      <c r="AF146" s="237">
        <v>0</v>
      </c>
      <c r="AG146" s="237">
        <v>0</v>
      </c>
      <c r="AH146" s="237">
        <v>0</v>
      </c>
      <c r="AI146" s="237">
        <v>0</v>
      </c>
      <c r="AJ146" s="237">
        <v>0</v>
      </c>
      <c r="AK146" s="237">
        <v>0</v>
      </c>
      <c r="AL146" s="237">
        <v>0</v>
      </c>
      <c r="AM146" s="237">
        <v>0</v>
      </c>
      <c r="AN146" s="237">
        <v>0</v>
      </c>
      <c r="AO146" s="237">
        <v>0</v>
      </c>
      <c r="AP146" s="237">
        <v>0</v>
      </c>
      <c r="AQ146" s="237">
        <v>0</v>
      </c>
      <c r="AR146" s="237">
        <v>0</v>
      </c>
      <c r="AS146" s="237">
        <v>0</v>
      </c>
      <c r="AT146" s="237">
        <v>0</v>
      </c>
      <c r="AU146" s="237">
        <v>0</v>
      </c>
      <c r="AV146" s="237">
        <v>0</v>
      </c>
      <c r="AW146" s="237">
        <v>0</v>
      </c>
      <c r="AX146" s="237">
        <v>0</v>
      </c>
      <c r="AY146" s="237">
        <v>0</v>
      </c>
      <c r="AZ146" s="237">
        <v>0</v>
      </c>
      <c r="BA146" s="237">
        <v>0</v>
      </c>
      <c r="BB146" s="237">
        <v>0</v>
      </c>
      <c r="BC146" s="237">
        <v>0</v>
      </c>
      <c r="BD146" s="237">
        <v>0</v>
      </c>
      <c r="BE146" s="237">
        <v>0</v>
      </c>
      <c r="BF146" s="237">
        <v>0</v>
      </c>
      <c r="BG146" s="237">
        <v>0</v>
      </c>
      <c r="BH146" s="237">
        <v>0</v>
      </c>
      <c r="BI146" s="237">
        <v>0</v>
      </c>
      <c r="BJ146" s="237">
        <v>0</v>
      </c>
      <c r="BK146" s="237">
        <v>0</v>
      </c>
      <c r="BL146" s="237">
        <v>0</v>
      </c>
      <c r="BM146" s="237">
        <v>0</v>
      </c>
      <c r="BN146" s="237">
        <v>0</v>
      </c>
      <c r="BO146" s="237">
        <v>0</v>
      </c>
      <c r="BP146" s="237">
        <v>0</v>
      </c>
      <c r="BQ146" s="237">
        <v>0</v>
      </c>
      <c r="BR146" s="237">
        <v>0</v>
      </c>
      <c r="BS146" s="237">
        <v>0</v>
      </c>
      <c r="BT146" s="237">
        <v>0</v>
      </c>
      <c r="BU146" s="237">
        <v>0</v>
      </c>
      <c r="BV146" s="237">
        <v>0</v>
      </c>
      <c r="BW146" s="237">
        <v>0</v>
      </c>
      <c r="BX146" s="237">
        <v>0</v>
      </c>
      <c r="BY146" s="237">
        <v>0</v>
      </c>
      <c r="BZ146" s="237">
        <v>0</v>
      </c>
      <c r="CA146" s="237">
        <v>0</v>
      </c>
      <c r="CB146" s="237">
        <v>0</v>
      </c>
      <c r="CC146" s="237">
        <v>0</v>
      </c>
      <c r="CD146" s="237">
        <v>0</v>
      </c>
      <c r="CE146" s="237">
        <v>0</v>
      </c>
      <c r="CF146" s="237">
        <v>0</v>
      </c>
      <c r="CG146" s="237">
        <v>0</v>
      </c>
      <c r="CH146" s="237">
        <v>0</v>
      </c>
      <c r="CI146" s="237">
        <v>0</v>
      </c>
      <c r="CJ146" s="237">
        <v>0</v>
      </c>
      <c r="CK146" s="237">
        <v>0</v>
      </c>
      <c r="CL146" s="237">
        <v>0</v>
      </c>
      <c r="CM146" s="237">
        <v>0</v>
      </c>
      <c r="CN146" s="237">
        <v>0</v>
      </c>
      <c r="CO146" s="237">
        <v>0</v>
      </c>
      <c r="CP146" s="237">
        <v>0</v>
      </c>
      <c r="CQ146" s="237">
        <v>0</v>
      </c>
      <c r="CR146" s="237">
        <v>0</v>
      </c>
      <c r="CS146" s="237">
        <v>0</v>
      </c>
      <c r="CT146" s="237">
        <v>0</v>
      </c>
      <c r="CU146" s="237">
        <v>0</v>
      </c>
      <c r="CV146" s="237">
        <v>0</v>
      </c>
      <c r="CW146" s="237">
        <v>0</v>
      </c>
      <c r="CX146" s="237">
        <v>0</v>
      </c>
      <c r="CY146" s="237">
        <v>0</v>
      </c>
      <c r="CZ146" s="237">
        <v>0</v>
      </c>
      <c r="DA146" s="237">
        <v>0</v>
      </c>
      <c r="DB146" s="237">
        <v>0</v>
      </c>
      <c r="DC146" s="237">
        <v>0</v>
      </c>
      <c r="DD146" s="237">
        <v>0</v>
      </c>
      <c r="DE146" s="237">
        <v>0</v>
      </c>
      <c r="DF146" s="237">
        <v>0</v>
      </c>
      <c r="DG146" s="237">
        <v>0</v>
      </c>
      <c r="DH146" s="237">
        <v>0</v>
      </c>
      <c r="DI146" s="237">
        <v>0</v>
      </c>
      <c r="DJ146" s="237">
        <v>0</v>
      </c>
      <c r="DK146" s="237">
        <v>0</v>
      </c>
      <c r="DL146" s="237">
        <v>0</v>
      </c>
      <c r="DM146" s="237">
        <v>0</v>
      </c>
      <c r="DN146" s="237">
        <v>0</v>
      </c>
      <c r="DO146" s="237">
        <v>0</v>
      </c>
      <c r="DP146" s="237">
        <v>0</v>
      </c>
      <c r="DQ146" s="237">
        <v>0</v>
      </c>
      <c r="DR146" s="237">
        <v>0</v>
      </c>
      <c r="DS146" s="237">
        <v>0</v>
      </c>
      <c r="DT146" s="237">
        <v>0</v>
      </c>
      <c r="DU146" s="237">
        <v>0</v>
      </c>
      <c r="DV146" s="237">
        <v>0</v>
      </c>
      <c r="DW146" s="237">
        <v>0</v>
      </c>
      <c r="DX146" s="237">
        <v>0</v>
      </c>
      <c r="DY146" s="237">
        <v>0</v>
      </c>
      <c r="DZ146" s="237">
        <v>0</v>
      </c>
      <c r="EA146" s="237">
        <v>0</v>
      </c>
      <c r="EB146" s="237">
        <v>0</v>
      </c>
      <c r="EC146" s="237">
        <v>0</v>
      </c>
      <c r="ED146" s="237">
        <v>0</v>
      </c>
      <c r="EE146" s="237">
        <v>0</v>
      </c>
      <c r="EF146" s="237">
        <v>0</v>
      </c>
      <c r="EG146" s="237">
        <v>0</v>
      </c>
      <c r="EH146" s="237">
        <v>0</v>
      </c>
      <c r="EI146" s="237">
        <v>0</v>
      </c>
      <c r="EJ146" s="237">
        <v>0</v>
      </c>
      <c r="EK146" s="237">
        <v>0</v>
      </c>
      <c r="EL146" s="237">
        <v>0</v>
      </c>
      <c r="EM146" s="237">
        <v>0</v>
      </c>
      <c r="EN146" s="237">
        <v>0</v>
      </c>
      <c r="EO146" s="237">
        <v>0</v>
      </c>
      <c r="EP146" s="237">
        <v>0</v>
      </c>
      <c r="EQ146" s="237">
        <v>0</v>
      </c>
      <c r="ER146" s="237">
        <v>0</v>
      </c>
      <c r="ES146" s="237">
        <v>0</v>
      </c>
      <c r="ET146" s="237">
        <v>0</v>
      </c>
      <c r="EU146" s="237">
        <v>0</v>
      </c>
      <c r="EV146" s="237">
        <v>0</v>
      </c>
      <c r="EW146" s="237">
        <v>0</v>
      </c>
      <c r="EX146" s="237">
        <v>0</v>
      </c>
      <c r="EY146" s="237">
        <v>0</v>
      </c>
      <c r="EZ146" s="237">
        <v>0</v>
      </c>
      <c r="FA146" s="237">
        <v>0</v>
      </c>
      <c r="FB146" s="237">
        <v>0</v>
      </c>
      <c r="FC146" s="237">
        <v>0</v>
      </c>
      <c r="FD146" s="237">
        <v>0</v>
      </c>
      <c r="FE146" s="237">
        <v>0</v>
      </c>
      <c r="FF146" s="237">
        <v>0</v>
      </c>
      <c r="FG146" s="237">
        <v>0</v>
      </c>
      <c r="FH146" s="237">
        <v>0</v>
      </c>
      <c r="FI146" s="237">
        <v>0</v>
      </c>
      <c r="FJ146" s="237">
        <v>0</v>
      </c>
      <c r="FK146" s="237">
        <v>0</v>
      </c>
      <c r="FL146" s="237">
        <v>0</v>
      </c>
      <c r="FM146" s="237">
        <v>0</v>
      </c>
      <c r="FN146" s="237">
        <v>0</v>
      </c>
      <c r="FO146" s="237">
        <v>0</v>
      </c>
      <c r="FP146" s="237">
        <v>0</v>
      </c>
      <c r="FQ146" s="237">
        <v>0</v>
      </c>
      <c r="FR146" s="237">
        <v>0</v>
      </c>
      <c r="FS146" s="237">
        <v>0</v>
      </c>
      <c r="FT146" s="237">
        <v>0</v>
      </c>
      <c r="FU146" s="237">
        <v>0</v>
      </c>
      <c r="FV146" s="237">
        <v>0</v>
      </c>
      <c r="FW146" s="237">
        <v>0</v>
      </c>
      <c r="FX146" s="237">
        <v>0</v>
      </c>
      <c r="FY146" s="237">
        <v>0</v>
      </c>
      <c r="FZ146" s="237">
        <v>0</v>
      </c>
      <c r="GA146" s="237">
        <v>0</v>
      </c>
      <c r="GB146" s="237">
        <v>0</v>
      </c>
      <c r="GC146" s="237">
        <v>0</v>
      </c>
      <c r="GD146" s="237">
        <v>0</v>
      </c>
      <c r="GE146" s="237">
        <v>0</v>
      </c>
      <c r="GF146" s="237">
        <v>0</v>
      </c>
      <c r="GG146" s="237">
        <v>0</v>
      </c>
      <c r="GH146" s="237">
        <v>0</v>
      </c>
      <c r="GI146" s="237">
        <v>0</v>
      </c>
      <c r="GJ146" s="237">
        <v>0</v>
      </c>
      <c r="GK146" s="237">
        <v>0</v>
      </c>
      <c r="GL146" s="237">
        <v>0</v>
      </c>
      <c r="GM146" s="237">
        <v>0</v>
      </c>
      <c r="GN146" s="237">
        <v>0</v>
      </c>
      <c r="GO146" s="237">
        <v>0</v>
      </c>
      <c r="GP146" s="237">
        <v>0</v>
      </c>
      <c r="GQ146" s="237">
        <v>0</v>
      </c>
      <c r="GR146" s="237">
        <v>0</v>
      </c>
      <c r="GS146" s="237">
        <v>0</v>
      </c>
      <c r="GT146" s="237">
        <v>0</v>
      </c>
      <c r="GU146" s="237">
        <v>0</v>
      </c>
      <c r="GV146" s="237">
        <v>0</v>
      </c>
      <c r="GW146" s="237">
        <v>0</v>
      </c>
      <c r="GX146" s="237">
        <v>0</v>
      </c>
      <c r="GY146" s="237">
        <v>0</v>
      </c>
      <c r="GZ146" s="237">
        <v>0</v>
      </c>
      <c r="HA146" s="237">
        <v>0</v>
      </c>
      <c r="HB146" s="237">
        <v>0</v>
      </c>
      <c r="HC146" s="237">
        <v>0</v>
      </c>
      <c r="HD146" s="237">
        <v>0</v>
      </c>
      <c r="HE146" s="237">
        <v>0</v>
      </c>
      <c r="HF146" s="237">
        <v>0</v>
      </c>
      <c r="HG146" s="237">
        <v>0</v>
      </c>
      <c r="HH146" s="237">
        <v>0</v>
      </c>
      <c r="HI146" s="237">
        <v>0</v>
      </c>
      <c r="HJ146" s="237">
        <v>0</v>
      </c>
      <c r="HK146" s="237">
        <v>0</v>
      </c>
      <c r="HL146" s="237">
        <v>0</v>
      </c>
      <c r="HM146" s="237">
        <v>0</v>
      </c>
      <c r="HN146" s="237">
        <v>0</v>
      </c>
      <c r="HO146" s="237">
        <v>0</v>
      </c>
      <c r="HP146" s="237">
        <v>0</v>
      </c>
      <c r="HQ146" s="237">
        <v>0</v>
      </c>
      <c r="HR146" s="237">
        <v>0</v>
      </c>
      <c r="HS146" s="237">
        <v>0</v>
      </c>
      <c r="HT146" s="237">
        <v>0</v>
      </c>
      <c r="HU146" s="237">
        <v>0</v>
      </c>
      <c r="HV146" s="237">
        <v>0</v>
      </c>
      <c r="HW146" s="237">
        <v>0</v>
      </c>
      <c r="HX146" s="237">
        <v>0</v>
      </c>
      <c r="HY146" s="237">
        <v>0</v>
      </c>
      <c r="HZ146" s="237">
        <v>0</v>
      </c>
      <c r="IA146" s="237">
        <v>0</v>
      </c>
      <c r="IB146" s="237">
        <v>0</v>
      </c>
      <c r="IC146" s="237">
        <v>0</v>
      </c>
      <c r="ID146" s="237">
        <v>0</v>
      </c>
      <c r="IE146" s="237">
        <v>0</v>
      </c>
      <c r="IF146" s="237">
        <v>0</v>
      </c>
      <c r="IG146" s="237">
        <v>0</v>
      </c>
      <c r="IH146" s="237">
        <v>0</v>
      </c>
      <c r="II146" s="237">
        <v>0</v>
      </c>
      <c r="IJ146" s="237">
        <v>0</v>
      </c>
      <c r="IK146" s="237">
        <v>0</v>
      </c>
      <c r="IL146" s="237">
        <v>0</v>
      </c>
      <c r="IM146" s="237">
        <v>0</v>
      </c>
      <c r="IN146" s="237">
        <v>0</v>
      </c>
      <c r="IO146" s="237">
        <v>0</v>
      </c>
      <c r="IP146" s="237">
        <v>0</v>
      </c>
      <c r="IQ146" s="237">
        <v>0</v>
      </c>
      <c r="IR146" s="237">
        <v>0</v>
      </c>
      <c r="IS146" s="237">
        <v>0</v>
      </c>
      <c r="IT146" s="237">
        <v>0</v>
      </c>
      <c r="IU146" s="237">
        <v>0</v>
      </c>
      <c r="IV146" s="237">
        <v>0</v>
      </c>
      <c r="IW146" s="237">
        <v>0</v>
      </c>
      <c r="IX146" s="237">
        <v>0</v>
      </c>
      <c r="IY146" s="237">
        <v>0</v>
      </c>
      <c r="IZ146" s="237">
        <v>0</v>
      </c>
      <c r="JA146" s="237">
        <v>0</v>
      </c>
      <c r="JB146" s="237">
        <v>0</v>
      </c>
      <c r="JC146" s="237">
        <v>0</v>
      </c>
      <c r="JD146" s="237">
        <v>0</v>
      </c>
      <c r="JE146" s="237">
        <v>0</v>
      </c>
      <c r="JF146" s="237">
        <v>0</v>
      </c>
      <c r="JG146" s="237">
        <v>0</v>
      </c>
      <c r="JH146" s="237">
        <v>0</v>
      </c>
      <c r="JI146" s="237">
        <v>0</v>
      </c>
      <c r="JJ146" s="237">
        <v>0</v>
      </c>
      <c r="JK146" s="237">
        <v>0</v>
      </c>
      <c r="JL146" s="237">
        <v>0</v>
      </c>
      <c r="JM146" s="237">
        <v>0</v>
      </c>
      <c r="JN146" s="237">
        <v>0</v>
      </c>
      <c r="JO146" s="237">
        <v>0</v>
      </c>
      <c r="JP146" s="237">
        <v>0</v>
      </c>
      <c r="JQ146" s="237">
        <v>0</v>
      </c>
      <c r="JR146" s="237">
        <v>0</v>
      </c>
      <c r="JS146" s="237">
        <v>0</v>
      </c>
      <c r="JT146" s="237">
        <v>0</v>
      </c>
      <c r="JU146" s="237">
        <v>0</v>
      </c>
      <c r="JV146" s="237">
        <v>0</v>
      </c>
      <c r="JW146" s="237">
        <v>0</v>
      </c>
      <c r="JX146" s="237">
        <v>0</v>
      </c>
      <c r="JY146" s="237">
        <v>0</v>
      </c>
      <c r="JZ146" s="237">
        <v>0</v>
      </c>
      <c r="KA146" s="237">
        <v>0</v>
      </c>
      <c r="KB146" s="237">
        <v>0</v>
      </c>
      <c r="KC146" s="237">
        <v>0</v>
      </c>
      <c r="KD146" s="237">
        <v>0</v>
      </c>
      <c r="KE146" s="237">
        <v>0</v>
      </c>
      <c r="KF146" s="237">
        <v>0</v>
      </c>
      <c r="KG146" s="237">
        <v>0</v>
      </c>
      <c r="KH146" s="237">
        <v>0</v>
      </c>
      <c r="KI146" s="237">
        <v>0</v>
      </c>
      <c r="KJ146" s="237">
        <v>0</v>
      </c>
      <c r="KK146" s="237">
        <f>+KK147</f>
        <v>0</v>
      </c>
      <c r="KL146" s="154">
        <f t="shared" si="731"/>
        <v>0</v>
      </c>
      <c r="KM146" s="154">
        <f t="shared" si="731"/>
        <v>0</v>
      </c>
      <c r="KN146" s="154">
        <f t="shared" si="731"/>
        <v>0</v>
      </c>
      <c r="KO146" s="154">
        <f t="shared" si="731"/>
        <v>0</v>
      </c>
      <c r="KP146" s="154">
        <f t="shared" si="731"/>
        <v>0</v>
      </c>
      <c r="KQ146" s="154">
        <f t="shared" si="731"/>
        <v>0</v>
      </c>
      <c r="KR146" s="154">
        <f t="shared" si="731"/>
        <v>0</v>
      </c>
      <c r="KS146" s="154">
        <f t="shared" si="731"/>
        <v>0</v>
      </c>
      <c r="KT146" s="154">
        <f t="shared" si="731"/>
        <v>300301.67</v>
      </c>
      <c r="KU146" s="154">
        <f t="shared" si="731"/>
        <v>0</v>
      </c>
      <c r="KV146" s="154">
        <f t="shared" si="731"/>
        <v>0</v>
      </c>
      <c r="KW146" s="237">
        <f>KK146+KL146+KM146+KN146+KO146+KP146+KQ146+KR146+KS146+KT146+KU146+KV146</f>
        <v>300301.67</v>
      </c>
      <c r="KX146" s="237">
        <f>+KX147</f>
        <v>0</v>
      </c>
      <c r="KY146" s="154">
        <f t="shared" si="732"/>
        <v>0</v>
      </c>
      <c r="KZ146" s="154">
        <f t="shared" si="732"/>
        <v>0</v>
      </c>
      <c r="LA146" s="154">
        <f t="shared" si="732"/>
        <v>0</v>
      </c>
      <c r="LB146" s="154">
        <f t="shared" si="732"/>
        <v>0</v>
      </c>
      <c r="LC146" s="154">
        <f t="shared" si="732"/>
        <v>0</v>
      </c>
      <c r="LD146" s="154">
        <f t="shared" si="732"/>
        <v>0</v>
      </c>
      <c r="LE146" s="154">
        <f t="shared" si="732"/>
        <v>0</v>
      </c>
      <c r="LF146" s="154">
        <f t="shared" si="732"/>
        <v>0</v>
      </c>
      <c r="LG146" s="154">
        <f t="shared" si="732"/>
        <v>0</v>
      </c>
      <c r="LH146" s="154">
        <f t="shared" si="732"/>
        <v>16526.79</v>
      </c>
      <c r="LI146" s="154">
        <f t="shared" si="732"/>
        <v>0</v>
      </c>
      <c r="LJ146" s="237">
        <f>KX146+KY146+KZ146+LA146+LB146+LC146+LD146+LE146+LF146+LG146+LH146+LI146</f>
        <v>16526.79</v>
      </c>
      <c r="LK146" s="237">
        <f>+LK147</f>
        <v>0</v>
      </c>
      <c r="LL146" s="154">
        <f t="shared" si="733"/>
        <v>0</v>
      </c>
      <c r="LM146" s="154">
        <f t="shared" si="733"/>
        <v>0</v>
      </c>
      <c r="LN146" s="154">
        <f t="shared" si="733"/>
        <v>0</v>
      </c>
      <c r="LO146" s="154">
        <f t="shared" si="733"/>
        <v>0</v>
      </c>
      <c r="LP146" s="154">
        <f t="shared" si="733"/>
        <v>0</v>
      </c>
      <c r="LQ146" s="154">
        <f t="shared" si="733"/>
        <v>0</v>
      </c>
      <c r="LR146" s="154">
        <f t="shared" si="733"/>
        <v>0</v>
      </c>
      <c r="LS146" s="154">
        <f t="shared" si="733"/>
        <v>0</v>
      </c>
      <c r="LT146" s="154">
        <f t="shared" si="733"/>
        <v>0</v>
      </c>
      <c r="LU146" s="154">
        <f t="shared" si="733"/>
        <v>0</v>
      </c>
      <c r="LV146" s="154">
        <f t="shared" si="733"/>
        <v>0</v>
      </c>
      <c r="LW146" s="237">
        <f>LK146+LL146+LM146+LN146+LO146+LP146+LQ146+LR146+LS146+LT146+LU146+LV146</f>
        <v>0</v>
      </c>
      <c r="LX146" s="237">
        <f>+LX147</f>
        <v>0</v>
      </c>
      <c r="LY146" s="154">
        <f t="shared" si="734"/>
        <v>0</v>
      </c>
      <c r="LZ146" s="154">
        <f t="shared" si="734"/>
        <v>0</v>
      </c>
      <c r="MA146" s="154">
        <f t="shared" si="734"/>
        <v>0</v>
      </c>
      <c r="MB146" s="154">
        <f t="shared" si="734"/>
        <v>0</v>
      </c>
      <c r="MC146" s="154">
        <f t="shared" si="734"/>
        <v>0</v>
      </c>
      <c r="MD146" s="154">
        <f t="shared" si="734"/>
        <v>0</v>
      </c>
      <c r="ME146" s="154">
        <f t="shared" si="734"/>
        <v>0</v>
      </c>
      <c r="MF146" s="154">
        <f t="shared" si="734"/>
        <v>0</v>
      </c>
      <c r="MG146" s="154">
        <f t="shared" si="734"/>
        <v>0</v>
      </c>
      <c r="MH146" s="154">
        <f t="shared" si="734"/>
        <v>0</v>
      </c>
      <c r="MI146" s="154">
        <f t="shared" si="734"/>
        <v>0</v>
      </c>
      <c r="MJ146" s="203">
        <f>LX146+LY146+LZ146+MA146+MB146+MC146+MD146+ME146+MF146+MG146+MH146+MI146</f>
        <v>0</v>
      </c>
    </row>
    <row r="147" spans="1:348" ht="20.25" x14ac:dyDescent="0.3">
      <c r="A147" s="30">
        <v>784204</v>
      </c>
      <c r="B147" s="39"/>
      <c r="C147" s="32" t="s">
        <v>472</v>
      </c>
      <c r="D147" s="32" t="s">
        <v>475</v>
      </c>
      <c r="E147" s="238" t="s">
        <v>127</v>
      </c>
      <c r="F147" s="238" t="s">
        <v>127</v>
      </c>
      <c r="G147" s="238" t="s">
        <v>127</v>
      </c>
      <c r="H147" s="238" t="s">
        <v>127</v>
      </c>
      <c r="I147" s="238" t="s">
        <v>127</v>
      </c>
      <c r="J147" s="238" t="s">
        <v>127</v>
      </c>
      <c r="K147" s="238">
        <v>0</v>
      </c>
      <c r="L147" s="238">
        <v>0</v>
      </c>
      <c r="M147" s="238">
        <v>0</v>
      </c>
      <c r="N147" s="238">
        <v>0</v>
      </c>
      <c r="O147" s="238">
        <v>0</v>
      </c>
      <c r="P147" s="238">
        <v>0</v>
      </c>
      <c r="Q147" s="238">
        <v>0</v>
      </c>
      <c r="R147" s="238">
        <v>0</v>
      </c>
      <c r="S147" s="238">
        <v>0</v>
      </c>
      <c r="T147" s="238">
        <v>0</v>
      </c>
      <c r="U147" s="238">
        <v>0</v>
      </c>
      <c r="V147" s="238">
        <v>0</v>
      </c>
      <c r="W147" s="238">
        <v>0</v>
      </c>
      <c r="X147" s="238">
        <v>0</v>
      </c>
      <c r="Y147" s="238">
        <v>0</v>
      </c>
      <c r="Z147" s="238">
        <v>0</v>
      </c>
      <c r="AA147" s="238">
        <v>0</v>
      </c>
      <c r="AB147" s="238">
        <v>0</v>
      </c>
      <c r="AC147" s="238">
        <v>0</v>
      </c>
      <c r="AD147" s="238">
        <v>0</v>
      </c>
      <c r="AE147" s="238">
        <v>0</v>
      </c>
      <c r="AF147" s="238">
        <v>0</v>
      </c>
      <c r="AG147" s="238">
        <v>0</v>
      </c>
      <c r="AH147" s="238">
        <v>0</v>
      </c>
      <c r="AI147" s="238">
        <v>0</v>
      </c>
      <c r="AJ147" s="238">
        <v>0</v>
      </c>
      <c r="AK147" s="238">
        <v>0</v>
      </c>
      <c r="AL147" s="238">
        <v>0</v>
      </c>
      <c r="AM147" s="238">
        <v>0</v>
      </c>
      <c r="AN147" s="238">
        <v>0</v>
      </c>
      <c r="AO147" s="238">
        <v>0</v>
      </c>
      <c r="AP147" s="238">
        <v>0</v>
      </c>
      <c r="AQ147" s="238">
        <v>0</v>
      </c>
      <c r="AR147" s="238">
        <v>0</v>
      </c>
      <c r="AS147" s="238">
        <v>0</v>
      </c>
      <c r="AT147" s="238">
        <v>0</v>
      </c>
      <c r="AU147" s="238">
        <v>0</v>
      </c>
      <c r="AV147" s="238">
        <v>0</v>
      </c>
      <c r="AW147" s="238">
        <v>0</v>
      </c>
      <c r="AX147" s="238">
        <v>0</v>
      </c>
      <c r="AY147" s="238">
        <v>0</v>
      </c>
      <c r="AZ147" s="238">
        <v>0</v>
      </c>
      <c r="BA147" s="238">
        <v>0</v>
      </c>
      <c r="BB147" s="238">
        <v>0</v>
      </c>
      <c r="BC147" s="238">
        <v>0</v>
      </c>
      <c r="BD147" s="238">
        <v>0</v>
      </c>
      <c r="BE147" s="238">
        <v>0</v>
      </c>
      <c r="BF147" s="238">
        <v>0</v>
      </c>
      <c r="BG147" s="238">
        <v>0</v>
      </c>
      <c r="BH147" s="238">
        <v>0</v>
      </c>
      <c r="BI147" s="238">
        <v>0</v>
      </c>
      <c r="BJ147" s="238">
        <v>0</v>
      </c>
      <c r="BK147" s="238">
        <v>0</v>
      </c>
      <c r="BL147" s="238">
        <v>0</v>
      </c>
      <c r="BM147" s="238">
        <v>0</v>
      </c>
      <c r="BN147" s="238">
        <v>0</v>
      </c>
      <c r="BO147" s="238">
        <v>0</v>
      </c>
      <c r="BP147" s="238">
        <v>0</v>
      </c>
      <c r="BQ147" s="238">
        <v>0</v>
      </c>
      <c r="BR147" s="238">
        <v>0</v>
      </c>
      <c r="BS147" s="238">
        <v>0</v>
      </c>
      <c r="BT147" s="238">
        <v>0</v>
      </c>
      <c r="BU147" s="238">
        <v>0</v>
      </c>
      <c r="BV147" s="238">
        <v>0</v>
      </c>
      <c r="BW147" s="238">
        <v>0</v>
      </c>
      <c r="BX147" s="238">
        <v>0</v>
      </c>
      <c r="BY147" s="238">
        <v>0</v>
      </c>
      <c r="BZ147" s="238">
        <v>0</v>
      </c>
      <c r="CA147" s="238">
        <v>0</v>
      </c>
      <c r="CB147" s="238">
        <v>0</v>
      </c>
      <c r="CC147" s="238">
        <v>0</v>
      </c>
      <c r="CD147" s="238">
        <v>0</v>
      </c>
      <c r="CE147" s="238">
        <v>0</v>
      </c>
      <c r="CF147" s="238">
        <v>0</v>
      </c>
      <c r="CG147" s="238">
        <v>0</v>
      </c>
      <c r="CH147" s="238">
        <v>0</v>
      </c>
      <c r="CI147" s="238">
        <v>0</v>
      </c>
      <c r="CJ147" s="238">
        <v>0</v>
      </c>
      <c r="CK147" s="238">
        <v>0</v>
      </c>
      <c r="CL147" s="238">
        <v>0</v>
      </c>
      <c r="CM147" s="238">
        <v>0</v>
      </c>
      <c r="CN147" s="238">
        <v>0</v>
      </c>
      <c r="CO147" s="238">
        <v>0</v>
      </c>
      <c r="CP147" s="238">
        <v>0</v>
      </c>
      <c r="CQ147" s="238">
        <v>0</v>
      </c>
      <c r="CR147" s="238">
        <v>0</v>
      </c>
      <c r="CS147" s="238">
        <v>0</v>
      </c>
      <c r="CT147" s="238">
        <v>0</v>
      </c>
      <c r="CU147" s="238">
        <v>0</v>
      </c>
      <c r="CV147" s="238">
        <v>0</v>
      </c>
      <c r="CW147" s="238">
        <v>0</v>
      </c>
      <c r="CX147" s="238">
        <v>0</v>
      </c>
      <c r="CY147" s="238">
        <v>0</v>
      </c>
      <c r="CZ147" s="238">
        <v>0</v>
      </c>
      <c r="DA147" s="238">
        <v>0</v>
      </c>
      <c r="DB147" s="238">
        <v>0</v>
      </c>
      <c r="DC147" s="238">
        <v>0</v>
      </c>
      <c r="DD147" s="238">
        <v>0</v>
      </c>
      <c r="DE147" s="238">
        <v>0</v>
      </c>
      <c r="DF147" s="238">
        <v>0</v>
      </c>
      <c r="DG147" s="238">
        <v>0</v>
      </c>
      <c r="DH147" s="238">
        <v>0</v>
      </c>
      <c r="DI147" s="238">
        <v>0</v>
      </c>
      <c r="DJ147" s="238">
        <v>0</v>
      </c>
      <c r="DK147" s="238">
        <v>0</v>
      </c>
      <c r="DL147" s="238">
        <v>0</v>
      </c>
      <c r="DM147" s="238">
        <v>0</v>
      </c>
      <c r="DN147" s="238">
        <v>0</v>
      </c>
      <c r="DO147" s="238">
        <v>0</v>
      </c>
      <c r="DP147" s="238">
        <v>0</v>
      </c>
      <c r="DQ147" s="238">
        <v>0</v>
      </c>
      <c r="DR147" s="238">
        <v>0</v>
      </c>
      <c r="DS147" s="238">
        <v>0</v>
      </c>
      <c r="DT147" s="238">
        <v>0</v>
      </c>
      <c r="DU147" s="238">
        <v>0</v>
      </c>
      <c r="DV147" s="238">
        <v>0</v>
      </c>
      <c r="DW147" s="238">
        <v>0</v>
      </c>
      <c r="DX147" s="238">
        <v>0</v>
      </c>
      <c r="DY147" s="238">
        <v>0</v>
      </c>
      <c r="DZ147" s="238">
        <v>0</v>
      </c>
      <c r="EA147" s="238">
        <v>0</v>
      </c>
      <c r="EB147" s="238">
        <v>0</v>
      </c>
      <c r="EC147" s="238">
        <v>0</v>
      </c>
      <c r="ED147" s="238">
        <v>0</v>
      </c>
      <c r="EE147" s="238">
        <v>0</v>
      </c>
      <c r="EF147" s="238">
        <v>0</v>
      </c>
      <c r="EG147" s="238">
        <v>0</v>
      </c>
      <c r="EH147" s="238">
        <v>0</v>
      </c>
      <c r="EI147" s="238">
        <v>0</v>
      </c>
      <c r="EJ147" s="238">
        <v>0</v>
      </c>
      <c r="EK147" s="238">
        <v>0</v>
      </c>
      <c r="EL147" s="238">
        <v>0</v>
      </c>
      <c r="EM147" s="238">
        <v>0</v>
      </c>
      <c r="EN147" s="238">
        <v>0</v>
      </c>
      <c r="EO147" s="238">
        <v>0</v>
      </c>
      <c r="EP147" s="238">
        <v>0</v>
      </c>
      <c r="EQ147" s="238">
        <v>0</v>
      </c>
      <c r="ER147" s="238">
        <v>0</v>
      </c>
      <c r="ES147" s="238">
        <v>0</v>
      </c>
      <c r="ET147" s="238">
        <v>0</v>
      </c>
      <c r="EU147" s="238">
        <v>0</v>
      </c>
      <c r="EV147" s="238">
        <v>0</v>
      </c>
      <c r="EW147" s="238">
        <v>0</v>
      </c>
      <c r="EX147" s="238">
        <v>0</v>
      </c>
      <c r="EY147" s="238">
        <v>0</v>
      </c>
      <c r="EZ147" s="238">
        <v>0</v>
      </c>
      <c r="FA147" s="238">
        <v>0</v>
      </c>
      <c r="FB147" s="238">
        <v>0</v>
      </c>
      <c r="FC147" s="238">
        <v>0</v>
      </c>
      <c r="FD147" s="238">
        <v>0</v>
      </c>
      <c r="FE147" s="238">
        <v>0</v>
      </c>
      <c r="FF147" s="238">
        <v>0</v>
      </c>
      <c r="FG147" s="238">
        <v>0</v>
      </c>
      <c r="FH147" s="238">
        <v>0</v>
      </c>
      <c r="FI147" s="238">
        <v>0</v>
      </c>
      <c r="FJ147" s="238">
        <v>0</v>
      </c>
      <c r="FK147" s="238">
        <v>0</v>
      </c>
      <c r="FL147" s="238">
        <v>0</v>
      </c>
      <c r="FM147" s="238">
        <v>0</v>
      </c>
      <c r="FN147" s="238">
        <v>0</v>
      </c>
      <c r="FO147" s="238">
        <v>0</v>
      </c>
      <c r="FP147" s="238">
        <v>0</v>
      </c>
      <c r="FQ147" s="238">
        <v>0</v>
      </c>
      <c r="FR147" s="238">
        <v>0</v>
      </c>
      <c r="FS147" s="238">
        <v>0</v>
      </c>
      <c r="FT147" s="238">
        <v>0</v>
      </c>
      <c r="FU147" s="238">
        <v>0</v>
      </c>
      <c r="FV147" s="238">
        <v>0</v>
      </c>
      <c r="FW147" s="238">
        <v>0</v>
      </c>
      <c r="FX147" s="238">
        <v>0</v>
      </c>
      <c r="FY147" s="238">
        <v>0</v>
      </c>
      <c r="FZ147" s="238">
        <v>0</v>
      </c>
      <c r="GA147" s="238">
        <v>0</v>
      </c>
      <c r="GB147" s="238">
        <v>0</v>
      </c>
      <c r="GC147" s="238">
        <v>0</v>
      </c>
      <c r="GD147" s="238">
        <v>0</v>
      </c>
      <c r="GE147" s="238">
        <v>0</v>
      </c>
      <c r="GF147" s="238">
        <v>0</v>
      </c>
      <c r="GG147" s="238">
        <v>0</v>
      </c>
      <c r="GH147" s="238">
        <v>0</v>
      </c>
      <c r="GI147" s="238">
        <v>0</v>
      </c>
      <c r="GJ147" s="238">
        <v>0</v>
      </c>
      <c r="GK147" s="238">
        <v>0</v>
      </c>
      <c r="GL147" s="238">
        <v>0</v>
      </c>
      <c r="GM147" s="238">
        <v>0</v>
      </c>
      <c r="GN147" s="238">
        <v>0</v>
      </c>
      <c r="GO147" s="238">
        <v>0</v>
      </c>
      <c r="GP147" s="238">
        <v>0</v>
      </c>
      <c r="GQ147" s="238">
        <v>0</v>
      </c>
      <c r="GR147" s="238">
        <v>0</v>
      </c>
      <c r="GS147" s="238">
        <v>0</v>
      </c>
      <c r="GT147" s="238">
        <v>0</v>
      </c>
      <c r="GU147" s="238">
        <v>0</v>
      </c>
      <c r="GV147" s="238">
        <v>0</v>
      </c>
      <c r="GW147" s="238">
        <v>0</v>
      </c>
      <c r="GX147" s="238">
        <v>0</v>
      </c>
      <c r="GY147" s="238">
        <v>0</v>
      </c>
      <c r="GZ147" s="238">
        <v>0</v>
      </c>
      <c r="HA147" s="238">
        <v>0</v>
      </c>
      <c r="HB147" s="238">
        <v>0</v>
      </c>
      <c r="HC147" s="238">
        <v>0</v>
      </c>
      <c r="HD147" s="238">
        <v>0</v>
      </c>
      <c r="HE147" s="238">
        <v>0</v>
      </c>
      <c r="HF147" s="238">
        <v>0</v>
      </c>
      <c r="HG147" s="238">
        <v>0</v>
      </c>
      <c r="HH147" s="238">
        <v>0</v>
      </c>
      <c r="HI147" s="238">
        <v>0</v>
      </c>
      <c r="HJ147" s="238">
        <v>0</v>
      </c>
      <c r="HK147" s="238">
        <v>0</v>
      </c>
      <c r="HL147" s="238">
        <v>0</v>
      </c>
      <c r="HM147" s="238">
        <v>0</v>
      </c>
      <c r="HN147" s="238">
        <v>0</v>
      </c>
      <c r="HO147" s="238">
        <v>0</v>
      </c>
      <c r="HP147" s="238">
        <v>0</v>
      </c>
      <c r="HQ147" s="238">
        <v>0</v>
      </c>
      <c r="HR147" s="238">
        <v>0</v>
      </c>
      <c r="HS147" s="238">
        <v>0</v>
      </c>
      <c r="HT147" s="238">
        <v>0</v>
      </c>
      <c r="HU147" s="238">
        <v>0</v>
      </c>
      <c r="HV147" s="238">
        <v>0</v>
      </c>
      <c r="HW147" s="238">
        <v>0</v>
      </c>
      <c r="HX147" s="238">
        <v>0</v>
      </c>
      <c r="HY147" s="238">
        <v>0</v>
      </c>
      <c r="HZ147" s="238">
        <v>0</v>
      </c>
      <c r="IA147" s="238">
        <v>0</v>
      </c>
      <c r="IB147" s="238">
        <v>0</v>
      </c>
      <c r="IC147" s="238">
        <v>0</v>
      </c>
      <c r="ID147" s="238">
        <v>0</v>
      </c>
      <c r="IE147" s="238">
        <v>0</v>
      </c>
      <c r="IF147" s="238">
        <v>0</v>
      </c>
      <c r="IG147" s="238">
        <v>0</v>
      </c>
      <c r="IH147" s="238">
        <v>0</v>
      </c>
      <c r="II147" s="238">
        <v>0</v>
      </c>
      <c r="IJ147" s="238">
        <v>0</v>
      </c>
      <c r="IK147" s="238">
        <v>0</v>
      </c>
      <c r="IL147" s="238">
        <v>0</v>
      </c>
      <c r="IM147" s="238">
        <v>0</v>
      </c>
      <c r="IN147" s="238">
        <v>0</v>
      </c>
      <c r="IO147" s="238">
        <v>0</v>
      </c>
      <c r="IP147" s="238">
        <v>0</v>
      </c>
      <c r="IQ147" s="238">
        <v>0</v>
      </c>
      <c r="IR147" s="238">
        <v>0</v>
      </c>
      <c r="IS147" s="238">
        <v>0</v>
      </c>
      <c r="IT147" s="238">
        <v>0</v>
      </c>
      <c r="IU147" s="238">
        <v>0</v>
      </c>
      <c r="IV147" s="238">
        <v>0</v>
      </c>
      <c r="IW147" s="238">
        <v>0</v>
      </c>
      <c r="IX147" s="238">
        <v>0</v>
      </c>
      <c r="IY147" s="238">
        <v>0</v>
      </c>
      <c r="IZ147" s="238">
        <v>0</v>
      </c>
      <c r="JA147" s="238">
        <v>0</v>
      </c>
      <c r="JB147" s="238">
        <v>0</v>
      </c>
      <c r="JC147" s="238">
        <v>0</v>
      </c>
      <c r="JD147" s="238">
        <v>0</v>
      </c>
      <c r="JE147" s="238">
        <v>0</v>
      </c>
      <c r="JF147" s="238">
        <v>0</v>
      </c>
      <c r="JG147" s="238">
        <v>0</v>
      </c>
      <c r="JH147" s="238">
        <v>0</v>
      </c>
      <c r="JI147" s="238">
        <v>0</v>
      </c>
      <c r="JJ147" s="238">
        <v>0</v>
      </c>
      <c r="JK147" s="238">
        <v>0</v>
      </c>
      <c r="JL147" s="238">
        <v>0</v>
      </c>
      <c r="JM147" s="238">
        <v>0</v>
      </c>
      <c r="JN147" s="238">
        <v>0</v>
      </c>
      <c r="JO147" s="238">
        <v>0</v>
      </c>
      <c r="JP147" s="238">
        <v>0</v>
      </c>
      <c r="JQ147" s="238">
        <v>0</v>
      </c>
      <c r="JR147" s="238">
        <v>0</v>
      </c>
      <c r="JS147" s="238">
        <v>0</v>
      </c>
      <c r="JT147" s="238">
        <v>0</v>
      </c>
      <c r="JU147" s="238">
        <v>0</v>
      </c>
      <c r="JV147" s="238">
        <v>0</v>
      </c>
      <c r="JW147" s="238">
        <v>0</v>
      </c>
      <c r="JX147" s="238">
        <v>0</v>
      </c>
      <c r="JY147" s="238">
        <v>0</v>
      </c>
      <c r="JZ147" s="238">
        <v>0</v>
      </c>
      <c r="KA147" s="238">
        <v>0</v>
      </c>
      <c r="KB147" s="238">
        <v>0</v>
      </c>
      <c r="KC147" s="238">
        <v>0</v>
      </c>
      <c r="KD147" s="238">
        <v>0</v>
      </c>
      <c r="KE147" s="238">
        <v>0</v>
      </c>
      <c r="KF147" s="238">
        <v>0</v>
      </c>
      <c r="KG147" s="238">
        <v>0</v>
      </c>
      <c r="KH147" s="238">
        <v>0</v>
      </c>
      <c r="KI147" s="238">
        <v>0</v>
      </c>
      <c r="KJ147" s="238">
        <v>0</v>
      </c>
      <c r="KK147" s="238">
        <v>0</v>
      </c>
      <c r="KL147" s="146">
        <v>0</v>
      </c>
      <c r="KM147" s="146">
        <v>0</v>
      </c>
      <c r="KN147" s="146">
        <v>0</v>
      </c>
      <c r="KO147" s="146">
        <v>0</v>
      </c>
      <c r="KP147" s="146">
        <v>0</v>
      </c>
      <c r="KQ147" s="146">
        <v>0</v>
      </c>
      <c r="KR147" s="146">
        <v>0</v>
      </c>
      <c r="KS147" s="146">
        <v>0</v>
      </c>
      <c r="KT147" s="146">
        <v>300301.67</v>
      </c>
      <c r="KU147" s="146">
        <v>0</v>
      </c>
      <c r="KV147" s="146">
        <v>0</v>
      </c>
      <c r="KW147" s="238">
        <f>KK147+KL147+KM147+KN147+KO147+KP147+KQ147+KR147+KS147+KT147+KU147+KV147</f>
        <v>300301.67</v>
      </c>
      <c r="KX147" s="238">
        <v>0</v>
      </c>
      <c r="KY147" s="146">
        <v>0</v>
      </c>
      <c r="KZ147" s="146">
        <v>0</v>
      </c>
      <c r="LA147" s="146">
        <v>0</v>
      </c>
      <c r="LB147" s="146">
        <v>0</v>
      </c>
      <c r="LC147" s="146">
        <v>0</v>
      </c>
      <c r="LD147" s="146">
        <v>0</v>
      </c>
      <c r="LE147" s="146">
        <v>0</v>
      </c>
      <c r="LF147" s="146">
        <v>0</v>
      </c>
      <c r="LG147" s="146">
        <v>0</v>
      </c>
      <c r="LH147" s="146">
        <v>16526.79</v>
      </c>
      <c r="LI147" s="146">
        <v>0</v>
      </c>
      <c r="LJ147" s="238">
        <f>KX147+KY147+KZ147+LA147+LB147+LC147+LD147+LE147+LF147+LG147+LH147+LI147</f>
        <v>16526.79</v>
      </c>
      <c r="LK147" s="238">
        <v>0</v>
      </c>
      <c r="LL147" s="146">
        <v>0</v>
      </c>
      <c r="LM147" s="146">
        <v>0</v>
      </c>
      <c r="LN147" s="146">
        <v>0</v>
      </c>
      <c r="LO147" s="146">
        <v>0</v>
      </c>
      <c r="LP147" s="146">
        <v>0</v>
      </c>
      <c r="LQ147" s="146">
        <v>0</v>
      </c>
      <c r="LR147" s="146">
        <v>0</v>
      </c>
      <c r="LS147" s="146">
        <v>0</v>
      </c>
      <c r="LT147" s="146">
        <v>0</v>
      </c>
      <c r="LU147" s="146">
        <v>0</v>
      </c>
      <c r="LV147" s="146">
        <v>0</v>
      </c>
      <c r="LW147" s="238">
        <f>LK147+LL147+LM147+LN147+LO147+LP147+LQ147+LR147+LS147+LT147+LU147+LV147</f>
        <v>0</v>
      </c>
      <c r="LX147" s="238">
        <v>0</v>
      </c>
      <c r="LY147" s="146">
        <v>0</v>
      </c>
      <c r="LZ147" s="146">
        <v>0</v>
      </c>
      <c r="MA147" s="146">
        <v>0</v>
      </c>
      <c r="MB147" s="146">
        <v>0</v>
      </c>
      <c r="MC147" s="146">
        <v>0</v>
      </c>
      <c r="MD147" s="146">
        <v>0</v>
      </c>
      <c r="ME147" s="146">
        <v>0</v>
      </c>
      <c r="MF147" s="146">
        <v>0</v>
      </c>
      <c r="MG147" s="146">
        <v>0</v>
      </c>
      <c r="MH147" s="146">
        <v>0</v>
      </c>
      <c r="MI147" s="146">
        <v>0</v>
      </c>
      <c r="MJ147" s="204">
        <f>LX147+LY147+LZ147+MA147+MB147+MC147+MD147+ME147+MF147+MG147+MH147+MI147</f>
        <v>0</v>
      </c>
    </row>
    <row r="148" spans="1:348" s="41" customFormat="1" x14ac:dyDescent="0.2">
      <c r="A148" s="64"/>
      <c r="B148" s="65"/>
      <c r="C148" s="66" t="s">
        <v>68</v>
      </c>
      <c r="D148" s="66" t="s">
        <v>68</v>
      </c>
      <c r="E148" s="156"/>
      <c r="F148" s="156"/>
      <c r="G148" s="156"/>
      <c r="H148" s="156"/>
      <c r="I148" s="156"/>
      <c r="J148" s="156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0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0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0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0"/>
      <c r="BK148" s="157"/>
      <c r="BL148" s="157"/>
      <c r="BM148" s="157"/>
      <c r="BN148" s="157"/>
      <c r="BO148" s="157"/>
      <c r="BP148" s="157"/>
      <c r="BQ148" s="157"/>
      <c r="BR148" s="157"/>
      <c r="BS148" s="157"/>
      <c r="BT148" s="157"/>
      <c r="BU148" s="157"/>
      <c r="BV148" s="157"/>
      <c r="BW148" s="150"/>
      <c r="BX148" s="157"/>
      <c r="BY148" s="157"/>
      <c r="BZ148" s="157"/>
      <c r="CA148" s="157"/>
      <c r="CB148" s="157"/>
      <c r="CC148" s="157"/>
      <c r="CD148" s="157"/>
      <c r="CE148" s="157"/>
      <c r="CF148" s="157"/>
      <c r="CG148" s="157"/>
      <c r="CH148" s="157"/>
      <c r="CI148" s="157"/>
      <c r="CJ148" s="150"/>
      <c r="CK148" s="150"/>
      <c r="CL148" s="150"/>
      <c r="CM148" s="150"/>
      <c r="CN148" s="150"/>
      <c r="CO148" s="150"/>
      <c r="CP148" s="150"/>
      <c r="CQ148" s="150"/>
      <c r="CR148" s="150"/>
      <c r="CS148" s="150"/>
      <c r="CT148" s="150"/>
      <c r="CU148" s="150"/>
      <c r="CV148" s="150"/>
      <c r="CW148" s="150"/>
      <c r="CX148" s="150"/>
      <c r="CY148" s="150"/>
      <c r="CZ148" s="150"/>
      <c r="DA148" s="150"/>
      <c r="DB148" s="150"/>
      <c r="DC148" s="150"/>
      <c r="DD148" s="150"/>
      <c r="DE148" s="150"/>
      <c r="DF148" s="150"/>
      <c r="DG148" s="150"/>
      <c r="DH148" s="150"/>
      <c r="DI148" s="150"/>
      <c r="DJ148" s="150"/>
      <c r="DK148" s="150"/>
      <c r="DL148" s="150"/>
      <c r="DM148" s="150"/>
      <c r="DN148" s="150"/>
      <c r="DO148" s="150"/>
      <c r="DP148" s="150"/>
      <c r="DQ148" s="150"/>
      <c r="DR148" s="150"/>
      <c r="DS148" s="150"/>
      <c r="DT148" s="150"/>
      <c r="DU148" s="150"/>
      <c r="DV148" s="150"/>
      <c r="DW148" s="150"/>
      <c r="DX148" s="150"/>
      <c r="DY148" s="150"/>
      <c r="DZ148" s="150"/>
      <c r="EA148" s="150"/>
      <c r="EB148" s="150"/>
      <c r="EC148" s="150"/>
      <c r="ED148" s="150"/>
      <c r="EE148" s="150"/>
      <c r="EF148" s="150"/>
      <c r="EG148" s="150"/>
      <c r="EH148" s="150"/>
      <c r="EI148" s="150"/>
      <c r="EJ148" s="150"/>
      <c r="EK148" s="150"/>
      <c r="EL148" s="150"/>
      <c r="EM148" s="150"/>
      <c r="EN148" s="150"/>
      <c r="EO148" s="150"/>
      <c r="EP148" s="150"/>
      <c r="EQ148" s="150"/>
      <c r="ER148" s="150"/>
      <c r="ES148" s="150"/>
      <c r="ET148" s="150"/>
      <c r="EU148" s="150"/>
      <c r="EV148" s="150"/>
      <c r="EW148" s="150"/>
      <c r="EX148" s="150"/>
      <c r="EY148" s="150"/>
      <c r="EZ148" s="150"/>
      <c r="FA148" s="150"/>
      <c r="FB148" s="150"/>
      <c r="FC148" s="150"/>
      <c r="FD148" s="150"/>
      <c r="FE148" s="150"/>
      <c r="FF148" s="150"/>
      <c r="FG148" s="150"/>
      <c r="FH148" s="150"/>
      <c r="FI148" s="150"/>
      <c r="FJ148" s="150"/>
      <c r="FK148" s="150"/>
      <c r="FL148" s="150"/>
      <c r="FM148" s="150"/>
      <c r="FN148" s="150"/>
      <c r="FO148" s="150"/>
      <c r="FP148" s="150"/>
      <c r="FQ148" s="150"/>
      <c r="FR148" s="150"/>
      <c r="FS148" s="150"/>
      <c r="FT148" s="150"/>
      <c r="FU148" s="150"/>
      <c r="FV148" s="150"/>
      <c r="FW148" s="150"/>
      <c r="FX148" s="150"/>
      <c r="FY148" s="150"/>
      <c r="FZ148" s="150"/>
      <c r="GA148" s="150"/>
      <c r="GB148" s="150"/>
      <c r="GC148" s="150"/>
      <c r="GD148" s="150"/>
      <c r="GE148" s="150"/>
      <c r="GF148" s="150"/>
      <c r="GG148" s="150"/>
      <c r="GH148" s="150"/>
      <c r="GI148" s="150"/>
      <c r="GJ148" s="150"/>
      <c r="GK148" s="150"/>
      <c r="GL148" s="150"/>
      <c r="GM148" s="150"/>
      <c r="GN148" s="150"/>
      <c r="GO148" s="150"/>
      <c r="GP148" s="150"/>
      <c r="GQ148" s="150"/>
      <c r="GR148" s="150"/>
      <c r="GS148" s="150"/>
      <c r="GT148" s="150"/>
      <c r="GU148" s="150"/>
      <c r="GV148" s="150"/>
      <c r="GW148" s="150"/>
      <c r="GX148" s="150"/>
      <c r="GY148" s="150"/>
      <c r="GZ148" s="150"/>
      <c r="HA148" s="150"/>
      <c r="HB148" s="150"/>
      <c r="HC148" s="150"/>
      <c r="HD148" s="150"/>
      <c r="HE148" s="150"/>
      <c r="HF148" s="150"/>
      <c r="HG148" s="150"/>
      <c r="HH148" s="150"/>
      <c r="HI148" s="150"/>
      <c r="HJ148" s="150"/>
      <c r="HK148" s="150"/>
      <c r="HL148" s="150"/>
      <c r="HM148" s="150"/>
      <c r="HN148" s="150"/>
      <c r="HO148" s="150"/>
      <c r="HP148" s="150"/>
      <c r="HQ148" s="150"/>
      <c r="HR148" s="150"/>
      <c r="HS148" s="150"/>
      <c r="HT148" s="150"/>
      <c r="HU148" s="150"/>
      <c r="HV148" s="150"/>
      <c r="HW148" s="150"/>
      <c r="HX148" s="150"/>
      <c r="HY148" s="150"/>
      <c r="HZ148" s="150"/>
      <c r="IA148" s="150"/>
      <c r="IB148" s="150"/>
      <c r="IC148" s="150"/>
      <c r="ID148" s="150"/>
      <c r="IE148" s="150"/>
      <c r="IF148" s="150"/>
      <c r="IG148" s="150"/>
      <c r="IH148" s="150"/>
      <c r="II148" s="150"/>
      <c r="IJ148" s="150"/>
      <c r="IK148" s="150"/>
      <c r="IL148" s="150"/>
      <c r="IM148" s="150"/>
      <c r="IN148" s="150"/>
      <c r="IO148" s="150"/>
      <c r="IP148" s="150"/>
      <c r="IQ148" s="150"/>
      <c r="IR148" s="150"/>
      <c r="IS148" s="150"/>
      <c r="IT148" s="150"/>
      <c r="IU148" s="150"/>
      <c r="IV148" s="150"/>
      <c r="IW148" s="150"/>
      <c r="IX148" s="150"/>
      <c r="IY148" s="150"/>
      <c r="IZ148" s="150"/>
      <c r="JA148" s="150"/>
      <c r="JB148" s="150"/>
      <c r="JC148" s="150"/>
      <c r="JD148" s="150"/>
      <c r="JE148" s="150"/>
      <c r="JF148" s="150"/>
      <c r="JG148" s="150"/>
      <c r="JH148" s="150"/>
      <c r="JI148" s="150"/>
      <c r="JJ148" s="150"/>
      <c r="JK148" s="150"/>
      <c r="JL148" s="150"/>
      <c r="JM148" s="150"/>
      <c r="JN148" s="150"/>
      <c r="JO148" s="150"/>
      <c r="JP148" s="150"/>
      <c r="JQ148" s="150"/>
      <c r="JR148" s="150"/>
      <c r="JS148" s="150"/>
      <c r="JT148" s="150"/>
      <c r="JU148" s="150"/>
      <c r="JV148" s="150"/>
      <c r="JW148" s="234"/>
      <c r="JX148" s="234"/>
      <c r="JY148" s="150"/>
      <c r="JZ148" s="150"/>
      <c r="KA148" s="150"/>
      <c r="KB148" s="150"/>
      <c r="KC148" s="150"/>
      <c r="KD148" s="150"/>
      <c r="KE148" s="150"/>
      <c r="KF148" s="150"/>
      <c r="KG148" s="150"/>
      <c r="KH148" s="150"/>
      <c r="KI148" s="150"/>
      <c r="KJ148" s="234"/>
      <c r="KK148" s="234"/>
      <c r="KL148" s="150"/>
      <c r="KM148" s="150"/>
      <c r="KN148" s="150"/>
      <c r="KO148" s="150"/>
      <c r="KP148" s="150"/>
      <c r="KQ148" s="150"/>
      <c r="KR148" s="150"/>
      <c r="KS148" s="150"/>
      <c r="KT148" s="150"/>
      <c r="KU148" s="150"/>
      <c r="KV148" s="150"/>
      <c r="KW148" s="234"/>
      <c r="KX148" s="234"/>
      <c r="KY148" s="150"/>
      <c r="KZ148" s="150"/>
      <c r="LA148" s="150"/>
      <c r="LB148" s="150"/>
      <c r="LC148" s="150"/>
      <c r="LD148" s="150"/>
      <c r="LE148" s="150"/>
      <c r="LF148" s="150"/>
      <c r="LG148" s="150"/>
      <c r="LH148" s="150"/>
      <c r="LI148" s="150"/>
      <c r="LJ148" s="234"/>
      <c r="LK148" s="234"/>
      <c r="LL148" s="150"/>
      <c r="LM148" s="150"/>
      <c r="LN148" s="150"/>
      <c r="LO148" s="150"/>
      <c r="LP148" s="150"/>
      <c r="LQ148" s="150"/>
      <c r="LR148" s="150"/>
      <c r="LS148" s="150"/>
      <c r="LT148" s="150"/>
      <c r="LU148" s="150"/>
      <c r="LV148" s="150"/>
      <c r="LW148" s="234"/>
      <c r="LX148" s="234"/>
      <c r="LY148" s="150"/>
      <c r="LZ148" s="150"/>
      <c r="MA148" s="150"/>
      <c r="MB148" s="150"/>
      <c r="MC148" s="150"/>
      <c r="MD148" s="150"/>
      <c r="ME148" s="150"/>
      <c r="MF148" s="150"/>
      <c r="MG148" s="150"/>
      <c r="MH148" s="150"/>
      <c r="MI148" s="150"/>
      <c r="MJ148" s="200"/>
    </row>
    <row r="149" spans="1:348" ht="18" x14ac:dyDescent="0.25">
      <c r="A149" s="36">
        <v>786</v>
      </c>
      <c r="B149" s="37"/>
      <c r="C149" s="2" t="s">
        <v>409</v>
      </c>
      <c r="D149" s="2" t="s">
        <v>411</v>
      </c>
      <c r="E149" s="236" t="s">
        <v>127</v>
      </c>
      <c r="F149" s="236" t="s">
        <v>127</v>
      </c>
      <c r="G149" s="236" t="s">
        <v>127</v>
      </c>
      <c r="H149" s="236" t="s">
        <v>127</v>
      </c>
      <c r="I149" s="236" t="s">
        <v>127</v>
      </c>
      <c r="J149" s="236" t="s">
        <v>127</v>
      </c>
      <c r="K149" s="236">
        <v>0</v>
      </c>
      <c r="L149" s="236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6">
        <v>0</v>
      </c>
      <c r="S149" s="236">
        <v>0</v>
      </c>
      <c r="T149" s="236">
        <v>0</v>
      </c>
      <c r="U149" s="236">
        <v>0</v>
      </c>
      <c r="V149" s="236">
        <v>0</v>
      </c>
      <c r="W149" s="236">
        <v>0</v>
      </c>
      <c r="X149" s="236">
        <v>0</v>
      </c>
      <c r="Y149" s="236">
        <v>0</v>
      </c>
      <c r="Z149" s="236">
        <v>0</v>
      </c>
      <c r="AA149" s="236">
        <v>0</v>
      </c>
      <c r="AB149" s="236">
        <v>0</v>
      </c>
      <c r="AC149" s="236">
        <v>0</v>
      </c>
      <c r="AD149" s="236">
        <v>0</v>
      </c>
      <c r="AE149" s="236">
        <v>0</v>
      </c>
      <c r="AF149" s="236">
        <v>0</v>
      </c>
      <c r="AG149" s="236">
        <v>0</v>
      </c>
      <c r="AH149" s="236">
        <v>0</v>
      </c>
      <c r="AI149" s="236">
        <v>0</v>
      </c>
      <c r="AJ149" s="236">
        <v>0</v>
      </c>
      <c r="AK149" s="236">
        <v>0</v>
      </c>
      <c r="AL149" s="236">
        <v>0</v>
      </c>
      <c r="AM149" s="236">
        <v>0</v>
      </c>
      <c r="AN149" s="236">
        <v>0</v>
      </c>
      <c r="AO149" s="236">
        <v>0</v>
      </c>
      <c r="AP149" s="236">
        <v>0</v>
      </c>
      <c r="AQ149" s="236">
        <v>0</v>
      </c>
      <c r="AR149" s="236">
        <v>0</v>
      </c>
      <c r="AS149" s="236">
        <v>0</v>
      </c>
      <c r="AT149" s="236">
        <v>0</v>
      </c>
      <c r="AU149" s="236">
        <v>0</v>
      </c>
      <c r="AV149" s="236">
        <v>0</v>
      </c>
      <c r="AW149" s="236">
        <v>0</v>
      </c>
      <c r="AX149" s="236">
        <v>0</v>
      </c>
      <c r="AY149" s="236">
        <v>0</v>
      </c>
      <c r="AZ149" s="236">
        <v>0</v>
      </c>
      <c r="BA149" s="236">
        <v>0</v>
      </c>
      <c r="BB149" s="236">
        <v>0</v>
      </c>
      <c r="BC149" s="236">
        <v>0</v>
      </c>
      <c r="BD149" s="236">
        <v>0</v>
      </c>
      <c r="BE149" s="236">
        <v>0</v>
      </c>
      <c r="BF149" s="236">
        <v>0</v>
      </c>
      <c r="BG149" s="236">
        <v>0</v>
      </c>
      <c r="BH149" s="236">
        <v>0</v>
      </c>
      <c r="BI149" s="236">
        <v>0</v>
      </c>
      <c r="BJ149" s="236">
        <v>0</v>
      </c>
      <c r="BK149" s="236">
        <v>0</v>
      </c>
      <c r="BL149" s="236">
        <v>0</v>
      </c>
      <c r="BM149" s="236">
        <v>0</v>
      </c>
      <c r="BN149" s="236">
        <v>0</v>
      </c>
      <c r="BO149" s="236">
        <v>0</v>
      </c>
      <c r="BP149" s="236">
        <v>0</v>
      </c>
      <c r="BQ149" s="236">
        <v>0</v>
      </c>
      <c r="BR149" s="236">
        <v>0</v>
      </c>
      <c r="BS149" s="236">
        <v>0</v>
      </c>
      <c r="BT149" s="236">
        <v>0</v>
      </c>
      <c r="BU149" s="236">
        <v>0</v>
      </c>
      <c r="BV149" s="236">
        <v>0</v>
      </c>
      <c r="BW149" s="236">
        <v>0</v>
      </c>
      <c r="BX149" s="236">
        <v>0</v>
      </c>
      <c r="BY149" s="236">
        <v>0</v>
      </c>
      <c r="BZ149" s="236">
        <v>0</v>
      </c>
      <c r="CA149" s="236">
        <v>0</v>
      </c>
      <c r="CB149" s="236">
        <v>0</v>
      </c>
      <c r="CC149" s="236">
        <v>0</v>
      </c>
      <c r="CD149" s="236">
        <v>0</v>
      </c>
      <c r="CE149" s="236">
        <v>0</v>
      </c>
      <c r="CF149" s="236">
        <v>0</v>
      </c>
      <c r="CG149" s="236">
        <v>0</v>
      </c>
      <c r="CH149" s="236">
        <v>0</v>
      </c>
      <c r="CI149" s="236">
        <v>0</v>
      </c>
      <c r="CJ149" s="236">
        <v>0</v>
      </c>
      <c r="CK149" s="236">
        <v>0</v>
      </c>
      <c r="CL149" s="236">
        <v>0</v>
      </c>
      <c r="CM149" s="236">
        <v>0</v>
      </c>
      <c r="CN149" s="236">
        <v>0</v>
      </c>
      <c r="CO149" s="236">
        <v>0</v>
      </c>
      <c r="CP149" s="236">
        <v>0</v>
      </c>
      <c r="CQ149" s="236">
        <v>0</v>
      </c>
      <c r="CR149" s="236">
        <v>0</v>
      </c>
      <c r="CS149" s="236">
        <v>0</v>
      </c>
      <c r="CT149" s="236">
        <v>0</v>
      </c>
      <c r="CU149" s="236">
        <v>0</v>
      </c>
      <c r="CV149" s="236">
        <v>0</v>
      </c>
      <c r="CW149" s="236">
        <v>0</v>
      </c>
      <c r="CX149" s="236">
        <v>0</v>
      </c>
      <c r="CY149" s="236">
        <v>0</v>
      </c>
      <c r="CZ149" s="236">
        <v>0</v>
      </c>
      <c r="DA149" s="236">
        <v>0</v>
      </c>
      <c r="DB149" s="236">
        <v>0</v>
      </c>
      <c r="DC149" s="236">
        <v>0</v>
      </c>
      <c r="DD149" s="236">
        <v>0</v>
      </c>
      <c r="DE149" s="236">
        <v>0</v>
      </c>
      <c r="DF149" s="236">
        <v>0</v>
      </c>
      <c r="DG149" s="236">
        <v>0</v>
      </c>
      <c r="DH149" s="236">
        <v>0</v>
      </c>
      <c r="DI149" s="236">
        <v>0</v>
      </c>
      <c r="DJ149" s="236">
        <v>0</v>
      </c>
      <c r="DK149" s="236">
        <v>0</v>
      </c>
      <c r="DL149" s="236">
        <v>0</v>
      </c>
      <c r="DM149" s="236">
        <v>0</v>
      </c>
      <c r="DN149" s="236">
        <v>0</v>
      </c>
      <c r="DO149" s="236">
        <v>0</v>
      </c>
      <c r="DP149" s="236">
        <v>0</v>
      </c>
      <c r="DQ149" s="236">
        <v>0</v>
      </c>
      <c r="DR149" s="236">
        <v>0</v>
      </c>
      <c r="DS149" s="236">
        <v>0</v>
      </c>
      <c r="DT149" s="236">
        <v>0</v>
      </c>
      <c r="DU149" s="236">
        <v>0</v>
      </c>
      <c r="DV149" s="236">
        <v>0</v>
      </c>
      <c r="DW149" s="236">
        <v>0</v>
      </c>
      <c r="DX149" s="236">
        <v>0</v>
      </c>
      <c r="DY149" s="236">
        <v>0</v>
      </c>
      <c r="DZ149" s="236">
        <v>0</v>
      </c>
      <c r="EA149" s="236">
        <v>0</v>
      </c>
      <c r="EB149" s="236">
        <v>0</v>
      </c>
      <c r="EC149" s="236">
        <v>0</v>
      </c>
      <c r="ED149" s="236">
        <v>0</v>
      </c>
      <c r="EE149" s="236">
        <v>0</v>
      </c>
      <c r="EF149" s="236">
        <v>0</v>
      </c>
      <c r="EG149" s="236">
        <v>0</v>
      </c>
      <c r="EH149" s="236">
        <v>0</v>
      </c>
      <c r="EI149" s="236">
        <v>0</v>
      </c>
      <c r="EJ149" s="236">
        <v>0</v>
      </c>
      <c r="EK149" s="236">
        <v>0</v>
      </c>
      <c r="EL149" s="236">
        <v>0</v>
      </c>
      <c r="EM149" s="236">
        <v>0</v>
      </c>
      <c r="EN149" s="236">
        <v>0</v>
      </c>
      <c r="EO149" s="236">
        <v>0</v>
      </c>
      <c r="EP149" s="236">
        <v>0</v>
      </c>
      <c r="EQ149" s="236">
        <v>0</v>
      </c>
      <c r="ER149" s="236">
        <v>0</v>
      </c>
      <c r="ES149" s="236">
        <v>0</v>
      </c>
      <c r="ET149" s="236">
        <v>0</v>
      </c>
      <c r="EU149" s="236">
        <v>0</v>
      </c>
      <c r="EV149" s="236">
        <v>0</v>
      </c>
      <c r="EW149" s="236">
        <v>0</v>
      </c>
      <c r="EX149" s="236">
        <v>0</v>
      </c>
      <c r="EY149" s="236">
        <v>0</v>
      </c>
      <c r="EZ149" s="236">
        <v>0</v>
      </c>
      <c r="FA149" s="236">
        <v>0</v>
      </c>
      <c r="FB149" s="236">
        <v>0</v>
      </c>
      <c r="FC149" s="236">
        <v>0</v>
      </c>
      <c r="FD149" s="236">
        <v>0</v>
      </c>
      <c r="FE149" s="236">
        <v>0</v>
      </c>
      <c r="FF149" s="236">
        <v>0</v>
      </c>
      <c r="FG149" s="236">
        <v>0</v>
      </c>
      <c r="FH149" s="236">
        <v>0</v>
      </c>
      <c r="FI149" s="236">
        <v>0</v>
      </c>
      <c r="FJ149" s="236">
        <v>0</v>
      </c>
      <c r="FK149" s="236">
        <v>0</v>
      </c>
      <c r="FL149" s="236">
        <v>0</v>
      </c>
      <c r="FM149" s="236">
        <v>0</v>
      </c>
      <c r="FN149" s="236">
        <v>0</v>
      </c>
      <c r="FO149" s="236">
        <v>0</v>
      </c>
      <c r="FP149" s="236">
        <v>0</v>
      </c>
      <c r="FQ149" s="236">
        <v>0</v>
      </c>
      <c r="FR149" s="236">
        <v>0</v>
      </c>
      <c r="FS149" s="236">
        <v>0</v>
      </c>
      <c r="FT149" s="236">
        <v>0</v>
      </c>
      <c r="FU149" s="236">
        <v>0</v>
      </c>
      <c r="FV149" s="236">
        <v>0</v>
      </c>
      <c r="FW149" s="236">
        <v>0</v>
      </c>
      <c r="FX149" s="153">
        <f>+FX150</f>
        <v>0</v>
      </c>
      <c r="FY149" s="153">
        <f t="shared" ref="FY149:GI150" si="735">+FY150</f>
        <v>0</v>
      </c>
      <c r="FZ149" s="153">
        <f t="shared" si="735"/>
        <v>0</v>
      </c>
      <c r="GA149" s="153">
        <f t="shared" si="735"/>
        <v>0</v>
      </c>
      <c r="GB149" s="153">
        <f t="shared" si="735"/>
        <v>0</v>
      </c>
      <c r="GC149" s="153">
        <f t="shared" si="735"/>
        <v>0</v>
      </c>
      <c r="GD149" s="153">
        <f t="shared" si="735"/>
        <v>0</v>
      </c>
      <c r="GE149" s="153">
        <f t="shared" si="735"/>
        <v>0</v>
      </c>
      <c r="GF149" s="153">
        <f t="shared" si="735"/>
        <v>0</v>
      </c>
      <c r="GG149" s="153">
        <f t="shared" si="735"/>
        <v>0</v>
      </c>
      <c r="GH149" s="153">
        <f t="shared" si="735"/>
        <v>15000</v>
      </c>
      <c r="GI149" s="153">
        <f t="shared" si="735"/>
        <v>0</v>
      </c>
      <c r="GJ149" s="153">
        <f>FY149+FZ149+GA149+GB149+GC149+GD149+GE149+GF149+GH149+GG149+GI149+FX149</f>
        <v>15000</v>
      </c>
      <c r="GK149" s="153">
        <f>+GK150</f>
        <v>0</v>
      </c>
      <c r="GL149" s="153">
        <f t="shared" ref="GL149:GV150" si="736">+GL150</f>
        <v>0</v>
      </c>
      <c r="GM149" s="153">
        <f t="shared" si="736"/>
        <v>0</v>
      </c>
      <c r="GN149" s="153">
        <f t="shared" si="736"/>
        <v>0</v>
      </c>
      <c r="GO149" s="153">
        <f t="shared" si="736"/>
        <v>0</v>
      </c>
      <c r="GP149" s="153">
        <f t="shared" si="736"/>
        <v>0</v>
      </c>
      <c r="GQ149" s="153">
        <f t="shared" si="736"/>
        <v>0</v>
      </c>
      <c r="GR149" s="153">
        <f t="shared" si="736"/>
        <v>0</v>
      </c>
      <c r="GS149" s="153">
        <f t="shared" si="736"/>
        <v>0</v>
      </c>
      <c r="GT149" s="153">
        <f t="shared" si="736"/>
        <v>0</v>
      </c>
      <c r="GU149" s="153">
        <f t="shared" si="736"/>
        <v>0</v>
      </c>
      <c r="GV149" s="153">
        <f t="shared" si="736"/>
        <v>0</v>
      </c>
      <c r="GW149" s="153">
        <f>GK149+GL149+GM149+GN149+GO149+GP149+GQ149+GR149+GS149+GT149+GU149+GV149</f>
        <v>0</v>
      </c>
      <c r="GX149" s="153">
        <f>+GX150</f>
        <v>0</v>
      </c>
      <c r="GY149" s="153">
        <f t="shared" ref="GY149:HI150" si="737">+GY150</f>
        <v>0</v>
      </c>
      <c r="GZ149" s="153">
        <f t="shared" si="737"/>
        <v>0</v>
      </c>
      <c r="HA149" s="153">
        <f t="shared" si="737"/>
        <v>0</v>
      </c>
      <c r="HB149" s="153">
        <f t="shared" si="737"/>
        <v>0</v>
      </c>
      <c r="HC149" s="153">
        <f t="shared" si="737"/>
        <v>0</v>
      </c>
      <c r="HD149" s="153">
        <f t="shared" si="737"/>
        <v>0</v>
      </c>
      <c r="HE149" s="153">
        <f t="shared" si="737"/>
        <v>0</v>
      </c>
      <c r="HF149" s="153">
        <f t="shared" si="737"/>
        <v>0</v>
      </c>
      <c r="HG149" s="153">
        <f t="shared" si="737"/>
        <v>0</v>
      </c>
      <c r="HH149" s="153">
        <f t="shared" si="737"/>
        <v>0</v>
      </c>
      <c r="HI149" s="153">
        <f t="shared" si="737"/>
        <v>0</v>
      </c>
      <c r="HJ149" s="153">
        <f>GX149+GY149+GZ149+HA149+HB149+HC149+HD149+HE149+HF149+HG149+HH149+HI149</f>
        <v>0</v>
      </c>
      <c r="HK149" s="153">
        <f>+HK150</f>
        <v>0</v>
      </c>
      <c r="HL149" s="153">
        <f t="shared" ref="HL149:HV150" si="738">+HL150</f>
        <v>0</v>
      </c>
      <c r="HM149" s="153">
        <f t="shared" si="738"/>
        <v>0</v>
      </c>
      <c r="HN149" s="153">
        <f t="shared" si="738"/>
        <v>0</v>
      </c>
      <c r="HO149" s="153">
        <f t="shared" si="738"/>
        <v>0</v>
      </c>
      <c r="HP149" s="153">
        <f t="shared" si="738"/>
        <v>0</v>
      </c>
      <c r="HQ149" s="153">
        <f t="shared" si="738"/>
        <v>0</v>
      </c>
      <c r="HR149" s="153">
        <f t="shared" si="738"/>
        <v>0</v>
      </c>
      <c r="HS149" s="153">
        <f t="shared" si="738"/>
        <v>0</v>
      </c>
      <c r="HT149" s="153">
        <f t="shared" si="738"/>
        <v>0</v>
      </c>
      <c r="HU149" s="153">
        <f t="shared" si="738"/>
        <v>0</v>
      </c>
      <c r="HV149" s="153">
        <f t="shared" si="738"/>
        <v>0</v>
      </c>
      <c r="HW149" s="153">
        <f>HK149+HL149+HM149+HN149+HO149+HP149+HQ149+HR149+HS149+HT149+HU149+HV149</f>
        <v>0</v>
      </c>
      <c r="HX149" s="153">
        <f>+HX150</f>
        <v>0</v>
      </c>
      <c r="HY149" s="153">
        <f t="shared" ref="HY149:II150" si="739">+HY150</f>
        <v>0</v>
      </c>
      <c r="HZ149" s="153">
        <f t="shared" si="739"/>
        <v>0</v>
      </c>
      <c r="IA149" s="153">
        <f t="shared" si="739"/>
        <v>0</v>
      </c>
      <c r="IB149" s="153">
        <f t="shared" si="739"/>
        <v>0</v>
      </c>
      <c r="IC149" s="153">
        <f t="shared" si="739"/>
        <v>0</v>
      </c>
      <c r="ID149" s="153">
        <f t="shared" si="739"/>
        <v>0</v>
      </c>
      <c r="IE149" s="153">
        <f t="shared" si="739"/>
        <v>0</v>
      </c>
      <c r="IF149" s="153">
        <f t="shared" si="739"/>
        <v>0</v>
      </c>
      <c r="IG149" s="153">
        <f t="shared" si="739"/>
        <v>0</v>
      </c>
      <c r="IH149" s="153">
        <f t="shared" si="739"/>
        <v>0</v>
      </c>
      <c r="II149" s="153">
        <f t="shared" si="739"/>
        <v>0</v>
      </c>
      <c r="IJ149" s="153">
        <f>HX149+HY149+HZ149+IA149+IB149+IC149+ID149+IE149+IF149+IG149+IH149+II149</f>
        <v>0</v>
      </c>
      <c r="IK149" s="153">
        <f>+IK150</f>
        <v>0</v>
      </c>
      <c r="IL149" s="153">
        <f t="shared" ref="IL149:IV150" si="740">+IL150</f>
        <v>0</v>
      </c>
      <c r="IM149" s="153">
        <f t="shared" si="740"/>
        <v>0</v>
      </c>
      <c r="IN149" s="153">
        <f t="shared" si="740"/>
        <v>0</v>
      </c>
      <c r="IO149" s="153">
        <f t="shared" si="740"/>
        <v>0</v>
      </c>
      <c r="IP149" s="153">
        <f t="shared" si="740"/>
        <v>0</v>
      </c>
      <c r="IQ149" s="153">
        <f t="shared" si="740"/>
        <v>0</v>
      </c>
      <c r="IR149" s="153">
        <f t="shared" si="740"/>
        <v>0</v>
      </c>
      <c r="IS149" s="153">
        <f t="shared" si="740"/>
        <v>0</v>
      </c>
      <c r="IT149" s="153">
        <f t="shared" si="740"/>
        <v>0</v>
      </c>
      <c r="IU149" s="153">
        <f t="shared" si="740"/>
        <v>0</v>
      </c>
      <c r="IV149" s="153">
        <f t="shared" si="740"/>
        <v>0</v>
      </c>
      <c r="IW149" s="153">
        <f>IK149+IL149+IM149+IN149+IO149+IP149+IQ149+IR149+IS149+IT149+IU149+IV149</f>
        <v>0</v>
      </c>
      <c r="IX149" s="153">
        <f>+IX150</f>
        <v>0</v>
      </c>
      <c r="IY149" s="153">
        <f t="shared" ref="IY149:JI150" si="741">+IY150</f>
        <v>0</v>
      </c>
      <c r="IZ149" s="153">
        <f t="shared" si="741"/>
        <v>0</v>
      </c>
      <c r="JA149" s="153">
        <f t="shared" si="741"/>
        <v>0</v>
      </c>
      <c r="JB149" s="153">
        <f t="shared" si="741"/>
        <v>233225.5</v>
      </c>
      <c r="JC149" s="153">
        <f t="shared" si="741"/>
        <v>0</v>
      </c>
      <c r="JD149" s="153">
        <f t="shared" si="741"/>
        <v>0</v>
      </c>
      <c r="JE149" s="153">
        <f t="shared" si="741"/>
        <v>0</v>
      </c>
      <c r="JF149" s="153">
        <f t="shared" si="741"/>
        <v>0</v>
      </c>
      <c r="JG149" s="153">
        <f t="shared" si="741"/>
        <v>0</v>
      </c>
      <c r="JH149" s="153">
        <f t="shared" si="741"/>
        <v>0</v>
      </c>
      <c r="JI149" s="153">
        <f t="shared" si="741"/>
        <v>0</v>
      </c>
      <c r="JJ149" s="153">
        <f>IX149+IY149+IZ149+JA149+JB149+JC149+JD149+JE149+JF149+JG149+JH149+JI149</f>
        <v>233225.5</v>
      </c>
      <c r="JK149" s="153">
        <f>+JK150</f>
        <v>0</v>
      </c>
      <c r="JL149" s="153">
        <f t="shared" ref="JL149:JV150" si="742">+JL150</f>
        <v>0</v>
      </c>
      <c r="JM149" s="153">
        <f t="shared" si="742"/>
        <v>0</v>
      </c>
      <c r="JN149" s="153">
        <f t="shared" si="742"/>
        <v>0</v>
      </c>
      <c r="JO149" s="153">
        <f t="shared" si="742"/>
        <v>0</v>
      </c>
      <c r="JP149" s="153">
        <f t="shared" si="742"/>
        <v>0</v>
      </c>
      <c r="JQ149" s="153">
        <f t="shared" si="742"/>
        <v>0</v>
      </c>
      <c r="JR149" s="153">
        <f t="shared" si="742"/>
        <v>0</v>
      </c>
      <c r="JS149" s="153">
        <f t="shared" si="742"/>
        <v>0</v>
      </c>
      <c r="JT149" s="153">
        <f t="shared" si="742"/>
        <v>0</v>
      </c>
      <c r="JU149" s="153">
        <f t="shared" si="742"/>
        <v>0</v>
      </c>
      <c r="JV149" s="153">
        <f t="shared" si="742"/>
        <v>0</v>
      </c>
      <c r="JW149" s="236">
        <f>JK149+JL149+JM149+JN149+JO149+JP149+JQ149+JR149+JS149+JT149+JU149+JV149</f>
        <v>0</v>
      </c>
      <c r="JX149" s="236">
        <f>+JX150</f>
        <v>0</v>
      </c>
      <c r="JY149" s="153">
        <f t="shared" ref="JY149:KI150" si="743">+JY150</f>
        <v>0</v>
      </c>
      <c r="JZ149" s="153">
        <f t="shared" si="743"/>
        <v>0</v>
      </c>
      <c r="KA149" s="153">
        <f t="shared" si="743"/>
        <v>0</v>
      </c>
      <c r="KB149" s="153">
        <f t="shared" si="743"/>
        <v>0</v>
      </c>
      <c r="KC149" s="153">
        <f t="shared" si="743"/>
        <v>0</v>
      </c>
      <c r="KD149" s="153">
        <f t="shared" si="743"/>
        <v>0</v>
      </c>
      <c r="KE149" s="153">
        <f t="shared" si="743"/>
        <v>0</v>
      </c>
      <c r="KF149" s="153">
        <f t="shared" si="743"/>
        <v>0</v>
      </c>
      <c r="KG149" s="153">
        <f t="shared" si="743"/>
        <v>0</v>
      </c>
      <c r="KH149" s="153">
        <f t="shared" si="743"/>
        <v>0</v>
      </c>
      <c r="KI149" s="153">
        <f t="shared" si="743"/>
        <v>0</v>
      </c>
      <c r="KJ149" s="236">
        <f>JX149+JY149+JZ149+KA149+KB149+KC149+KD149+KE149+KF149+KG149+KH149+KI149</f>
        <v>0</v>
      </c>
      <c r="KK149" s="236">
        <f>+KK150</f>
        <v>0</v>
      </c>
      <c r="KL149" s="153">
        <f t="shared" ref="KL149:KV150" si="744">+KL150</f>
        <v>0</v>
      </c>
      <c r="KM149" s="153">
        <f t="shared" si="744"/>
        <v>0</v>
      </c>
      <c r="KN149" s="153">
        <f t="shared" si="744"/>
        <v>0</v>
      </c>
      <c r="KO149" s="153">
        <f t="shared" si="744"/>
        <v>0</v>
      </c>
      <c r="KP149" s="153">
        <f t="shared" si="744"/>
        <v>0</v>
      </c>
      <c r="KQ149" s="153">
        <f t="shared" si="744"/>
        <v>0</v>
      </c>
      <c r="KR149" s="153">
        <f t="shared" si="744"/>
        <v>0</v>
      </c>
      <c r="KS149" s="153">
        <f t="shared" si="744"/>
        <v>0</v>
      </c>
      <c r="KT149" s="153">
        <f t="shared" si="744"/>
        <v>0</v>
      </c>
      <c r="KU149" s="153">
        <f t="shared" si="744"/>
        <v>0</v>
      </c>
      <c r="KV149" s="153">
        <f t="shared" si="744"/>
        <v>0</v>
      </c>
      <c r="KW149" s="236">
        <f>KK149+KL149+KM149+KN149+KO149+KP149+KQ149+KR149+KS149+KT149+KU149+KV149</f>
        <v>0</v>
      </c>
      <c r="KX149" s="236">
        <f>+KX150</f>
        <v>0</v>
      </c>
      <c r="KY149" s="153">
        <f t="shared" ref="KY149:LI150" si="745">+KY150</f>
        <v>0</v>
      </c>
      <c r="KZ149" s="153">
        <f t="shared" si="745"/>
        <v>0</v>
      </c>
      <c r="LA149" s="153">
        <f t="shared" si="745"/>
        <v>0</v>
      </c>
      <c r="LB149" s="153">
        <f t="shared" si="745"/>
        <v>0</v>
      </c>
      <c r="LC149" s="153">
        <f t="shared" si="745"/>
        <v>0</v>
      </c>
      <c r="LD149" s="153">
        <f t="shared" si="745"/>
        <v>0</v>
      </c>
      <c r="LE149" s="153">
        <f t="shared" si="745"/>
        <v>0</v>
      </c>
      <c r="LF149" s="153">
        <f t="shared" si="745"/>
        <v>0</v>
      </c>
      <c r="LG149" s="153">
        <f t="shared" si="745"/>
        <v>0</v>
      </c>
      <c r="LH149" s="153">
        <f t="shared" si="745"/>
        <v>0</v>
      </c>
      <c r="LI149" s="153">
        <f t="shared" si="745"/>
        <v>0</v>
      </c>
      <c r="LJ149" s="236">
        <f>KX149+KY149+KZ149+LA149+LB149+LC149+LD149+LE149+LF149+LG149+LH149+LI149</f>
        <v>0</v>
      </c>
      <c r="LK149" s="236">
        <f>+LK150</f>
        <v>0</v>
      </c>
      <c r="LL149" s="153">
        <f t="shared" ref="LL149:LV150" si="746">+LL150</f>
        <v>0</v>
      </c>
      <c r="LM149" s="153">
        <f t="shared" si="746"/>
        <v>0</v>
      </c>
      <c r="LN149" s="153">
        <f t="shared" si="746"/>
        <v>0</v>
      </c>
      <c r="LO149" s="153">
        <f t="shared" si="746"/>
        <v>0</v>
      </c>
      <c r="LP149" s="153">
        <f t="shared" si="746"/>
        <v>0</v>
      </c>
      <c r="LQ149" s="153">
        <f t="shared" si="746"/>
        <v>0</v>
      </c>
      <c r="LR149" s="153">
        <f t="shared" si="746"/>
        <v>0</v>
      </c>
      <c r="LS149" s="153">
        <f t="shared" si="746"/>
        <v>0</v>
      </c>
      <c r="LT149" s="153">
        <f t="shared" si="746"/>
        <v>0</v>
      </c>
      <c r="LU149" s="153">
        <f t="shared" si="746"/>
        <v>0</v>
      </c>
      <c r="LV149" s="153">
        <f t="shared" si="746"/>
        <v>0</v>
      </c>
      <c r="LW149" s="236">
        <f>LK149+LL149+LM149+LN149+LO149+LP149+LQ149+LR149+LS149+LT149+LU149+LV149</f>
        <v>0</v>
      </c>
      <c r="LX149" s="236">
        <f>+LX150</f>
        <v>0</v>
      </c>
      <c r="LY149" s="153">
        <f t="shared" ref="LY149:MI150" si="747">+LY150</f>
        <v>0</v>
      </c>
      <c r="LZ149" s="153">
        <f t="shared" si="747"/>
        <v>0</v>
      </c>
      <c r="MA149" s="153">
        <f t="shared" si="747"/>
        <v>0</v>
      </c>
      <c r="MB149" s="153">
        <f t="shared" si="747"/>
        <v>0</v>
      </c>
      <c r="MC149" s="153">
        <f t="shared" si="747"/>
        <v>0</v>
      </c>
      <c r="MD149" s="153">
        <f t="shared" si="747"/>
        <v>0</v>
      </c>
      <c r="ME149" s="153">
        <f t="shared" si="747"/>
        <v>0</v>
      </c>
      <c r="MF149" s="153">
        <f t="shared" si="747"/>
        <v>0</v>
      </c>
      <c r="MG149" s="153">
        <f t="shared" si="747"/>
        <v>0</v>
      </c>
      <c r="MH149" s="153">
        <f t="shared" si="747"/>
        <v>0</v>
      </c>
      <c r="MI149" s="153">
        <f t="shared" si="747"/>
        <v>0</v>
      </c>
      <c r="MJ149" s="202">
        <f>LX149+LY149+LZ149+MA149+MB149+MC149+MD149+ME149+MF149+MG149+MH149+MI149</f>
        <v>0</v>
      </c>
    </row>
    <row r="150" spans="1:348" ht="15.75" x14ac:dyDescent="0.25">
      <c r="A150" s="75">
        <v>7860</v>
      </c>
      <c r="B150" s="76"/>
      <c r="C150" s="77" t="s">
        <v>410</v>
      </c>
      <c r="D150" s="77" t="s">
        <v>412</v>
      </c>
      <c r="E150" s="237" t="s">
        <v>127</v>
      </c>
      <c r="F150" s="237" t="s">
        <v>127</v>
      </c>
      <c r="G150" s="237" t="s">
        <v>127</v>
      </c>
      <c r="H150" s="237" t="s">
        <v>127</v>
      </c>
      <c r="I150" s="237" t="s">
        <v>127</v>
      </c>
      <c r="J150" s="237" t="s">
        <v>127</v>
      </c>
      <c r="K150" s="237">
        <v>0</v>
      </c>
      <c r="L150" s="237">
        <v>0</v>
      </c>
      <c r="M150" s="237">
        <v>0</v>
      </c>
      <c r="N150" s="237">
        <v>0</v>
      </c>
      <c r="O150" s="237">
        <v>0</v>
      </c>
      <c r="P150" s="237">
        <v>0</v>
      </c>
      <c r="Q150" s="237">
        <v>0</v>
      </c>
      <c r="R150" s="237">
        <v>0</v>
      </c>
      <c r="S150" s="237">
        <v>0</v>
      </c>
      <c r="T150" s="237">
        <v>0</v>
      </c>
      <c r="U150" s="237">
        <v>0</v>
      </c>
      <c r="V150" s="237">
        <v>0</v>
      </c>
      <c r="W150" s="237">
        <v>0</v>
      </c>
      <c r="X150" s="237">
        <v>0</v>
      </c>
      <c r="Y150" s="237">
        <v>0</v>
      </c>
      <c r="Z150" s="237">
        <v>0</v>
      </c>
      <c r="AA150" s="237">
        <v>0</v>
      </c>
      <c r="AB150" s="237">
        <v>0</v>
      </c>
      <c r="AC150" s="237">
        <v>0</v>
      </c>
      <c r="AD150" s="237">
        <v>0</v>
      </c>
      <c r="AE150" s="237">
        <v>0</v>
      </c>
      <c r="AF150" s="237">
        <v>0</v>
      </c>
      <c r="AG150" s="237">
        <v>0</v>
      </c>
      <c r="AH150" s="237">
        <v>0</v>
      </c>
      <c r="AI150" s="237">
        <v>0</v>
      </c>
      <c r="AJ150" s="237">
        <v>0</v>
      </c>
      <c r="AK150" s="237">
        <v>0</v>
      </c>
      <c r="AL150" s="237">
        <v>0</v>
      </c>
      <c r="AM150" s="237">
        <v>0</v>
      </c>
      <c r="AN150" s="237">
        <v>0</v>
      </c>
      <c r="AO150" s="237">
        <v>0</v>
      </c>
      <c r="AP150" s="237">
        <v>0</v>
      </c>
      <c r="AQ150" s="237">
        <v>0</v>
      </c>
      <c r="AR150" s="237">
        <v>0</v>
      </c>
      <c r="AS150" s="237">
        <v>0</v>
      </c>
      <c r="AT150" s="237">
        <v>0</v>
      </c>
      <c r="AU150" s="237">
        <v>0</v>
      </c>
      <c r="AV150" s="237">
        <v>0</v>
      </c>
      <c r="AW150" s="237">
        <v>0</v>
      </c>
      <c r="AX150" s="237">
        <v>0</v>
      </c>
      <c r="AY150" s="237">
        <v>0</v>
      </c>
      <c r="AZ150" s="237">
        <v>0</v>
      </c>
      <c r="BA150" s="237">
        <v>0</v>
      </c>
      <c r="BB150" s="237">
        <v>0</v>
      </c>
      <c r="BC150" s="237">
        <v>0</v>
      </c>
      <c r="BD150" s="237">
        <v>0</v>
      </c>
      <c r="BE150" s="237">
        <v>0</v>
      </c>
      <c r="BF150" s="237">
        <v>0</v>
      </c>
      <c r="BG150" s="237">
        <v>0</v>
      </c>
      <c r="BH150" s="237">
        <v>0</v>
      </c>
      <c r="BI150" s="237">
        <v>0</v>
      </c>
      <c r="BJ150" s="237">
        <v>0</v>
      </c>
      <c r="BK150" s="237">
        <v>0</v>
      </c>
      <c r="BL150" s="237">
        <v>0</v>
      </c>
      <c r="BM150" s="237">
        <v>0</v>
      </c>
      <c r="BN150" s="237">
        <v>0</v>
      </c>
      <c r="BO150" s="237">
        <v>0</v>
      </c>
      <c r="BP150" s="237">
        <v>0</v>
      </c>
      <c r="BQ150" s="237">
        <v>0</v>
      </c>
      <c r="BR150" s="237">
        <v>0</v>
      </c>
      <c r="BS150" s="237">
        <v>0</v>
      </c>
      <c r="BT150" s="237">
        <v>0</v>
      </c>
      <c r="BU150" s="237">
        <v>0</v>
      </c>
      <c r="BV150" s="237">
        <v>0</v>
      </c>
      <c r="BW150" s="237">
        <v>0</v>
      </c>
      <c r="BX150" s="237">
        <v>0</v>
      </c>
      <c r="BY150" s="237">
        <v>0</v>
      </c>
      <c r="BZ150" s="237">
        <v>0</v>
      </c>
      <c r="CA150" s="237">
        <v>0</v>
      </c>
      <c r="CB150" s="237">
        <v>0</v>
      </c>
      <c r="CC150" s="237">
        <v>0</v>
      </c>
      <c r="CD150" s="237">
        <v>0</v>
      </c>
      <c r="CE150" s="237">
        <v>0</v>
      </c>
      <c r="CF150" s="237">
        <v>0</v>
      </c>
      <c r="CG150" s="237">
        <v>0</v>
      </c>
      <c r="CH150" s="237">
        <v>0</v>
      </c>
      <c r="CI150" s="237">
        <v>0</v>
      </c>
      <c r="CJ150" s="237">
        <v>0</v>
      </c>
      <c r="CK150" s="237">
        <v>0</v>
      </c>
      <c r="CL150" s="237">
        <v>0</v>
      </c>
      <c r="CM150" s="237">
        <v>0</v>
      </c>
      <c r="CN150" s="237">
        <v>0</v>
      </c>
      <c r="CO150" s="237">
        <v>0</v>
      </c>
      <c r="CP150" s="237">
        <v>0</v>
      </c>
      <c r="CQ150" s="237">
        <v>0</v>
      </c>
      <c r="CR150" s="237">
        <v>0</v>
      </c>
      <c r="CS150" s="237">
        <v>0</v>
      </c>
      <c r="CT150" s="237">
        <v>0</v>
      </c>
      <c r="CU150" s="237">
        <v>0</v>
      </c>
      <c r="CV150" s="237">
        <v>0</v>
      </c>
      <c r="CW150" s="237">
        <v>0</v>
      </c>
      <c r="CX150" s="237">
        <v>0</v>
      </c>
      <c r="CY150" s="237">
        <v>0</v>
      </c>
      <c r="CZ150" s="237">
        <v>0</v>
      </c>
      <c r="DA150" s="237">
        <v>0</v>
      </c>
      <c r="DB150" s="237">
        <v>0</v>
      </c>
      <c r="DC150" s="237">
        <v>0</v>
      </c>
      <c r="DD150" s="237">
        <v>0</v>
      </c>
      <c r="DE150" s="237">
        <v>0</v>
      </c>
      <c r="DF150" s="237">
        <v>0</v>
      </c>
      <c r="DG150" s="237">
        <v>0</v>
      </c>
      <c r="DH150" s="237">
        <v>0</v>
      </c>
      <c r="DI150" s="237">
        <v>0</v>
      </c>
      <c r="DJ150" s="237">
        <v>0</v>
      </c>
      <c r="DK150" s="237">
        <v>0</v>
      </c>
      <c r="DL150" s="237">
        <v>0</v>
      </c>
      <c r="DM150" s="237">
        <v>0</v>
      </c>
      <c r="DN150" s="237">
        <v>0</v>
      </c>
      <c r="DO150" s="237">
        <v>0</v>
      </c>
      <c r="DP150" s="237">
        <v>0</v>
      </c>
      <c r="DQ150" s="237">
        <v>0</v>
      </c>
      <c r="DR150" s="237">
        <v>0</v>
      </c>
      <c r="DS150" s="237">
        <v>0</v>
      </c>
      <c r="DT150" s="237">
        <v>0</v>
      </c>
      <c r="DU150" s="237">
        <v>0</v>
      </c>
      <c r="DV150" s="237">
        <v>0</v>
      </c>
      <c r="DW150" s="237">
        <v>0</v>
      </c>
      <c r="DX150" s="237">
        <v>0</v>
      </c>
      <c r="DY150" s="237">
        <v>0</v>
      </c>
      <c r="DZ150" s="237">
        <v>0</v>
      </c>
      <c r="EA150" s="237">
        <v>0</v>
      </c>
      <c r="EB150" s="237">
        <v>0</v>
      </c>
      <c r="EC150" s="237">
        <v>0</v>
      </c>
      <c r="ED150" s="237">
        <v>0</v>
      </c>
      <c r="EE150" s="237">
        <v>0</v>
      </c>
      <c r="EF150" s="237">
        <v>0</v>
      </c>
      <c r="EG150" s="237">
        <v>0</v>
      </c>
      <c r="EH150" s="237">
        <v>0</v>
      </c>
      <c r="EI150" s="237">
        <v>0</v>
      </c>
      <c r="EJ150" s="237">
        <v>0</v>
      </c>
      <c r="EK150" s="237">
        <v>0</v>
      </c>
      <c r="EL150" s="237">
        <v>0</v>
      </c>
      <c r="EM150" s="237">
        <v>0</v>
      </c>
      <c r="EN150" s="237">
        <v>0</v>
      </c>
      <c r="EO150" s="237">
        <v>0</v>
      </c>
      <c r="EP150" s="237">
        <v>0</v>
      </c>
      <c r="EQ150" s="237">
        <v>0</v>
      </c>
      <c r="ER150" s="237">
        <v>0</v>
      </c>
      <c r="ES150" s="237">
        <v>0</v>
      </c>
      <c r="ET150" s="237">
        <v>0</v>
      </c>
      <c r="EU150" s="237">
        <v>0</v>
      </c>
      <c r="EV150" s="237">
        <v>0</v>
      </c>
      <c r="EW150" s="237">
        <v>0</v>
      </c>
      <c r="EX150" s="237">
        <v>0</v>
      </c>
      <c r="EY150" s="237">
        <v>0</v>
      </c>
      <c r="EZ150" s="237">
        <v>0</v>
      </c>
      <c r="FA150" s="237">
        <v>0</v>
      </c>
      <c r="FB150" s="237">
        <v>0</v>
      </c>
      <c r="FC150" s="237">
        <v>0</v>
      </c>
      <c r="FD150" s="237">
        <v>0</v>
      </c>
      <c r="FE150" s="237">
        <v>0</v>
      </c>
      <c r="FF150" s="237">
        <v>0</v>
      </c>
      <c r="FG150" s="237">
        <v>0</v>
      </c>
      <c r="FH150" s="237">
        <v>0</v>
      </c>
      <c r="FI150" s="237">
        <v>0</v>
      </c>
      <c r="FJ150" s="237">
        <v>0</v>
      </c>
      <c r="FK150" s="237">
        <v>0</v>
      </c>
      <c r="FL150" s="237">
        <v>0</v>
      </c>
      <c r="FM150" s="237">
        <v>0</v>
      </c>
      <c r="FN150" s="237">
        <v>0</v>
      </c>
      <c r="FO150" s="237">
        <v>0</v>
      </c>
      <c r="FP150" s="237">
        <v>0</v>
      </c>
      <c r="FQ150" s="237">
        <v>0</v>
      </c>
      <c r="FR150" s="237">
        <v>0</v>
      </c>
      <c r="FS150" s="237">
        <v>0</v>
      </c>
      <c r="FT150" s="237">
        <v>0</v>
      </c>
      <c r="FU150" s="237">
        <v>0</v>
      </c>
      <c r="FV150" s="237">
        <v>0</v>
      </c>
      <c r="FW150" s="237">
        <v>0</v>
      </c>
      <c r="FX150" s="154">
        <f>+FX151</f>
        <v>0</v>
      </c>
      <c r="FY150" s="154">
        <f t="shared" si="735"/>
        <v>0</v>
      </c>
      <c r="FZ150" s="154">
        <f t="shared" si="735"/>
        <v>0</v>
      </c>
      <c r="GA150" s="154">
        <f t="shared" si="735"/>
        <v>0</v>
      </c>
      <c r="GB150" s="154">
        <f t="shared" si="735"/>
        <v>0</v>
      </c>
      <c r="GC150" s="154">
        <f t="shared" si="735"/>
        <v>0</v>
      </c>
      <c r="GD150" s="154">
        <f t="shared" si="735"/>
        <v>0</v>
      </c>
      <c r="GE150" s="154">
        <f t="shared" si="735"/>
        <v>0</v>
      </c>
      <c r="GF150" s="154">
        <f t="shared" si="735"/>
        <v>0</v>
      </c>
      <c r="GG150" s="154">
        <f t="shared" si="735"/>
        <v>0</v>
      </c>
      <c r="GH150" s="154">
        <f t="shared" si="735"/>
        <v>15000</v>
      </c>
      <c r="GI150" s="154">
        <f t="shared" si="735"/>
        <v>0</v>
      </c>
      <c r="GJ150" s="154">
        <f>FY150+FZ150+GA150+GB150+GC150+GD150+GE150+GF150+GH150+GG150+GI150+FX150</f>
        <v>15000</v>
      </c>
      <c r="GK150" s="154">
        <f>+GK151</f>
        <v>0</v>
      </c>
      <c r="GL150" s="154">
        <f t="shared" si="736"/>
        <v>0</v>
      </c>
      <c r="GM150" s="154">
        <f t="shared" si="736"/>
        <v>0</v>
      </c>
      <c r="GN150" s="154">
        <f t="shared" si="736"/>
        <v>0</v>
      </c>
      <c r="GO150" s="154">
        <f t="shared" si="736"/>
        <v>0</v>
      </c>
      <c r="GP150" s="154">
        <f t="shared" si="736"/>
        <v>0</v>
      </c>
      <c r="GQ150" s="154">
        <f t="shared" si="736"/>
        <v>0</v>
      </c>
      <c r="GR150" s="154">
        <f t="shared" si="736"/>
        <v>0</v>
      </c>
      <c r="GS150" s="154">
        <f t="shared" si="736"/>
        <v>0</v>
      </c>
      <c r="GT150" s="154">
        <f t="shared" si="736"/>
        <v>0</v>
      </c>
      <c r="GU150" s="154">
        <f t="shared" si="736"/>
        <v>0</v>
      </c>
      <c r="GV150" s="154">
        <f t="shared" si="736"/>
        <v>0</v>
      </c>
      <c r="GW150" s="154">
        <f>GK150+GL150+GM150+GN150+GO150+GP150+GQ150+GR150+GS150+GT150+GU150+GV150</f>
        <v>0</v>
      </c>
      <c r="GX150" s="154">
        <f>+GX151</f>
        <v>0</v>
      </c>
      <c r="GY150" s="154">
        <f t="shared" si="737"/>
        <v>0</v>
      </c>
      <c r="GZ150" s="154">
        <f t="shared" si="737"/>
        <v>0</v>
      </c>
      <c r="HA150" s="154">
        <f t="shared" si="737"/>
        <v>0</v>
      </c>
      <c r="HB150" s="154">
        <f t="shared" si="737"/>
        <v>0</v>
      </c>
      <c r="HC150" s="154">
        <f t="shared" si="737"/>
        <v>0</v>
      </c>
      <c r="HD150" s="154">
        <f t="shared" si="737"/>
        <v>0</v>
      </c>
      <c r="HE150" s="154">
        <f t="shared" si="737"/>
        <v>0</v>
      </c>
      <c r="HF150" s="154">
        <f t="shared" si="737"/>
        <v>0</v>
      </c>
      <c r="HG150" s="154">
        <f t="shared" si="737"/>
        <v>0</v>
      </c>
      <c r="HH150" s="154">
        <f t="shared" si="737"/>
        <v>0</v>
      </c>
      <c r="HI150" s="154">
        <f t="shared" si="737"/>
        <v>0</v>
      </c>
      <c r="HJ150" s="154">
        <f>GX150+GY150+GZ150+HA150+HB150+HC150+HD150+HE150+HF150+HG150+HH150+HI150</f>
        <v>0</v>
      </c>
      <c r="HK150" s="154">
        <f>+HK151</f>
        <v>0</v>
      </c>
      <c r="HL150" s="154">
        <f t="shared" si="738"/>
        <v>0</v>
      </c>
      <c r="HM150" s="154">
        <f t="shared" si="738"/>
        <v>0</v>
      </c>
      <c r="HN150" s="154">
        <f t="shared" si="738"/>
        <v>0</v>
      </c>
      <c r="HO150" s="154">
        <f t="shared" si="738"/>
        <v>0</v>
      </c>
      <c r="HP150" s="154">
        <f t="shared" si="738"/>
        <v>0</v>
      </c>
      <c r="HQ150" s="154">
        <f t="shared" si="738"/>
        <v>0</v>
      </c>
      <c r="HR150" s="154">
        <f t="shared" si="738"/>
        <v>0</v>
      </c>
      <c r="HS150" s="154">
        <f t="shared" si="738"/>
        <v>0</v>
      </c>
      <c r="HT150" s="154">
        <f t="shared" si="738"/>
        <v>0</v>
      </c>
      <c r="HU150" s="154">
        <f t="shared" si="738"/>
        <v>0</v>
      </c>
      <c r="HV150" s="154">
        <f t="shared" si="738"/>
        <v>0</v>
      </c>
      <c r="HW150" s="154">
        <f>HK150+HL150+HM150+HN150+HO150+HP150+HQ150+HR150+HS150+HT150+HU150+HV150</f>
        <v>0</v>
      </c>
      <c r="HX150" s="154">
        <f>+HX151</f>
        <v>0</v>
      </c>
      <c r="HY150" s="154">
        <f t="shared" si="739"/>
        <v>0</v>
      </c>
      <c r="HZ150" s="154">
        <f t="shared" si="739"/>
        <v>0</v>
      </c>
      <c r="IA150" s="154">
        <f t="shared" si="739"/>
        <v>0</v>
      </c>
      <c r="IB150" s="154">
        <f t="shared" si="739"/>
        <v>0</v>
      </c>
      <c r="IC150" s="154">
        <f t="shared" si="739"/>
        <v>0</v>
      </c>
      <c r="ID150" s="154">
        <f t="shared" si="739"/>
        <v>0</v>
      </c>
      <c r="IE150" s="154">
        <f t="shared" si="739"/>
        <v>0</v>
      </c>
      <c r="IF150" s="154">
        <f t="shared" si="739"/>
        <v>0</v>
      </c>
      <c r="IG150" s="154">
        <f t="shared" si="739"/>
        <v>0</v>
      </c>
      <c r="IH150" s="154">
        <f t="shared" si="739"/>
        <v>0</v>
      </c>
      <c r="II150" s="154">
        <f t="shared" si="739"/>
        <v>0</v>
      </c>
      <c r="IJ150" s="154">
        <f>HX150+HY150+HZ150+IA150+IB150+IC150+ID150+IE150+IF150+IG150+IH150+II150</f>
        <v>0</v>
      </c>
      <c r="IK150" s="154">
        <f>+IK151</f>
        <v>0</v>
      </c>
      <c r="IL150" s="154">
        <f t="shared" si="740"/>
        <v>0</v>
      </c>
      <c r="IM150" s="154">
        <f t="shared" si="740"/>
        <v>0</v>
      </c>
      <c r="IN150" s="154">
        <f t="shared" si="740"/>
        <v>0</v>
      </c>
      <c r="IO150" s="154">
        <f t="shared" si="740"/>
        <v>0</v>
      </c>
      <c r="IP150" s="154">
        <f t="shared" si="740"/>
        <v>0</v>
      </c>
      <c r="IQ150" s="154">
        <f t="shared" si="740"/>
        <v>0</v>
      </c>
      <c r="IR150" s="154">
        <f t="shared" si="740"/>
        <v>0</v>
      </c>
      <c r="IS150" s="154">
        <f t="shared" si="740"/>
        <v>0</v>
      </c>
      <c r="IT150" s="154">
        <f t="shared" si="740"/>
        <v>0</v>
      </c>
      <c r="IU150" s="154">
        <f t="shared" si="740"/>
        <v>0</v>
      </c>
      <c r="IV150" s="154">
        <f t="shared" si="740"/>
        <v>0</v>
      </c>
      <c r="IW150" s="154">
        <f>IK150+IL150+IM150+IN150+IO150+IP150+IQ150+IR150+IS150+IT150+IU150+IV150</f>
        <v>0</v>
      </c>
      <c r="IX150" s="154">
        <f>+IX151</f>
        <v>0</v>
      </c>
      <c r="IY150" s="154">
        <f t="shared" si="741"/>
        <v>0</v>
      </c>
      <c r="IZ150" s="154">
        <f t="shared" si="741"/>
        <v>0</v>
      </c>
      <c r="JA150" s="154">
        <f t="shared" si="741"/>
        <v>0</v>
      </c>
      <c r="JB150" s="154">
        <f t="shared" si="741"/>
        <v>233225.5</v>
      </c>
      <c r="JC150" s="154">
        <f t="shared" si="741"/>
        <v>0</v>
      </c>
      <c r="JD150" s="154">
        <f t="shared" si="741"/>
        <v>0</v>
      </c>
      <c r="JE150" s="154">
        <f t="shared" si="741"/>
        <v>0</v>
      </c>
      <c r="JF150" s="154">
        <f t="shared" si="741"/>
        <v>0</v>
      </c>
      <c r="JG150" s="154">
        <f t="shared" si="741"/>
        <v>0</v>
      </c>
      <c r="JH150" s="154">
        <f t="shared" si="741"/>
        <v>0</v>
      </c>
      <c r="JI150" s="154">
        <f t="shared" si="741"/>
        <v>0</v>
      </c>
      <c r="JJ150" s="154">
        <f>IX150+IY150+IZ150+JA150+JB150+JC150+JD150+JE150+JF150+JG150+JH150+JI150</f>
        <v>233225.5</v>
      </c>
      <c r="JK150" s="154">
        <f>+JK151</f>
        <v>0</v>
      </c>
      <c r="JL150" s="154">
        <f t="shared" si="742"/>
        <v>0</v>
      </c>
      <c r="JM150" s="154">
        <f t="shared" si="742"/>
        <v>0</v>
      </c>
      <c r="JN150" s="154">
        <f t="shared" si="742"/>
        <v>0</v>
      </c>
      <c r="JO150" s="154">
        <f t="shared" si="742"/>
        <v>0</v>
      </c>
      <c r="JP150" s="154">
        <f t="shared" si="742"/>
        <v>0</v>
      </c>
      <c r="JQ150" s="154">
        <f t="shared" si="742"/>
        <v>0</v>
      </c>
      <c r="JR150" s="154">
        <f t="shared" si="742"/>
        <v>0</v>
      </c>
      <c r="JS150" s="154">
        <f t="shared" si="742"/>
        <v>0</v>
      </c>
      <c r="JT150" s="154">
        <f t="shared" si="742"/>
        <v>0</v>
      </c>
      <c r="JU150" s="154">
        <f t="shared" si="742"/>
        <v>0</v>
      </c>
      <c r="JV150" s="154">
        <f t="shared" si="742"/>
        <v>0</v>
      </c>
      <c r="JW150" s="237">
        <f>JK150+JL150+JM150+JN150+JO150+JP150+JQ150+JR150+JS150+JT150+JU150+JV150</f>
        <v>0</v>
      </c>
      <c r="JX150" s="237">
        <f>+JX151</f>
        <v>0</v>
      </c>
      <c r="JY150" s="154">
        <f t="shared" si="743"/>
        <v>0</v>
      </c>
      <c r="JZ150" s="154">
        <f t="shared" si="743"/>
        <v>0</v>
      </c>
      <c r="KA150" s="154">
        <f t="shared" si="743"/>
        <v>0</v>
      </c>
      <c r="KB150" s="154">
        <f t="shared" si="743"/>
        <v>0</v>
      </c>
      <c r="KC150" s="154">
        <f t="shared" si="743"/>
        <v>0</v>
      </c>
      <c r="KD150" s="154">
        <f t="shared" si="743"/>
        <v>0</v>
      </c>
      <c r="KE150" s="154">
        <f t="shared" si="743"/>
        <v>0</v>
      </c>
      <c r="KF150" s="154">
        <f t="shared" si="743"/>
        <v>0</v>
      </c>
      <c r="KG150" s="154">
        <f t="shared" si="743"/>
        <v>0</v>
      </c>
      <c r="KH150" s="154">
        <f t="shared" si="743"/>
        <v>0</v>
      </c>
      <c r="KI150" s="154">
        <f t="shared" si="743"/>
        <v>0</v>
      </c>
      <c r="KJ150" s="237">
        <f>JX150+JY150+JZ150+KA150+KB150+KC150+KD150+KE150+KF150+KG150+KH150+KI150</f>
        <v>0</v>
      </c>
      <c r="KK150" s="237">
        <f>+KK151</f>
        <v>0</v>
      </c>
      <c r="KL150" s="154">
        <f t="shared" si="744"/>
        <v>0</v>
      </c>
      <c r="KM150" s="154">
        <f t="shared" si="744"/>
        <v>0</v>
      </c>
      <c r="KN150" s="154">
        <f t="shared" si="744"/>
        <v>0</v>
      </c>
      <c r="KO150" s="154">
        <f t="shared" si="744"/>
        <v>0</v>
      </c>
      <c r="KP150" s="154">
        <f t="shared" si="744"/>
        <v>0</v>
      </c>
      <c r="KQ150" s="154">
        <f t="shared" si="744"/>
        <v>0</v>
      </c>
      <c r="KR150" s="154">
        <f t="shared" si="744"/>
        <v>0</v>
      </c>
      <c r="KS150" s="154">
        <f t="shared" si="744"/>
        <v>0</v>
      </c>
      <c r="KT150" s="154">
        <f t="shared" si="744"/>
        <v>0</v>
      </c>
      <c r="KU150" s="154">
        <f t="shared" si="744"/>
        <v>0</v>
      </c>
      <c r="KV150" s="154">
        <f t="shared" si="744"/>
        <v>0</v>
      </c>
      <c r="KW150" s="237">
        <f>KK150+KL150+KM150+KN150+KO150+KP150+KQ150+KR150+KS150+KT150+KU150+KV150</f>
        <v>0</v>
      </c>
      <c r="KX150" s="237">
        <f>+KX151</f>
        <v>0</v>
      </c>
      <c r="KY150" s="154">
        <f t="shared" si="745"/>
        <v>0</v>
      </c>
      <c r="KZ150" s="154">
        <f t="shared" si="745"/>
        <v>0</v>
      </c>
      <c r="LA150" s="154">
        <f t="shared" si="745"/>
        <v>0</v>
      </c>
      <c r="LB150" s="154">
        <f t="shared" si="745"/>
        <v>0</v>
      </c>
      <c r="LC150" s="154">
        <f t="shared" si="745"/>
        <v>0</v>
      </c>
      <c r="LD150" s="154">
        <f t="shared" si="745"/>
        <v>0</v>
      </c>
      <c r="LE150" s="154">
        <f t="shared" si="745"/>
        <v>0</v>
      </c>
      <c r="LF150" s="154">
        <f t="shared" si="745"/>
        <v>0</v>
      </c>
      <c r="LG150" s="154">
        <f t="shared" si="745"/>
        <v>0</v>
      </c>
      <c r="LH150" s="154">
        <f t="shared" si="745"/>
        <v>0</v>
      </c>
      <c r="LI150" s="154">
        <f t="shared" si="745"/>
        <v>0</v>
      </c>
      <c r="LJ150" s="237">
        <f>KX150+KY150+KZ150+LA150+LB150+LC150+LD150+LE150+LF150+LG150+LH150+LI150</f>
        <v>0</v>
      </c>
      <c r="LK150" s="237">
        <f>+LK151</f>
        <v>0</v>
      </c>
      <c r="LL150" s="154">
        <f t="shared" si="746"/>
        <v>0</v>
      </c>
      <c r="LM150" s="154">
        <f t="shared" si="746"/>
        <v>0</v>
      </c>
      <c r="LN150" s="154">
        <f t="shared" si="746"/>
        <v>0</v>
      </c>
      <c r="LO150" s="154">
        <f t="shared" si="746"/>
        <v>0</v>
      </c>
      <c r="LP150" s="154">
        <f t="shared" si="746"/>
        <v>0</v>
      </c>
      <c r="LQ150" s="154">
        <f t="shared" si="746"/>
        <v>0</v>
      </c>
      <c r="LR150" s="154">
        <f t="shared" si="746"/>
        <v>0</v>
      </c>
      <c r="LS150" s="154">
        <f t="shared" si="746"/>
        <v>0</v>
      </c>
      <c r="LT150" s="154">
        <f t="shared" si="746"/>
        <v>0</v>
      </c>
      <c r="LU150" s="154">
        <f t="shared" si="746"/>
        <v>0</v>
      </c>
      <c r="LV150" s="154">
        <f t="shared" si="746"/>
        <v>0</v>
      </c>
      <c r="LW150" s="237">
        <f>LK150+LL150+LM150+LN150+LO150+LP150+LQ150+LR150+LS150+LT150+LU150+LV150</f>
        <v>0</v>
      </c>
      <c r="LX150" s="237">
        <f>+LX151</f>
        <v>0</v>
      </c>
      <c r="LY150" s="154">
        <f t="shared" si="747"/>
        <v>0</v>
      </c>
      <c r="LZ150" s="154">
        <f t="shared" si="747"/>
        <v>0</v>
      </c>
      <c r="MA150" s="154">
        <f t="shared" si="747"/>
        <v>0</v>
      </c>
      <c r="MB150" s="154">
        <f t="shared" si="747"/>
        <v>0</v>
      </c>
      <c r="MC150" s="154">
        <f t="shared" si="747"/>
        <v>0</v>
      </c>
      <c r="MD150" s="154">
        <f t="shared" si="747"/>
        <v>0</v>
      </c>
      <c r="ME150" s="154">
        <f t="shared" si="747"/>
        <v>0</v>
      </c>
      <c r="MF150" s="154">
        <f t="shared" si="747"/>
        <v>0</v>
      </c>
      <c r="MG150" s="154">
        <f t="shared" si="747"/>
        <v>0</v>
      </c>
      <c r="MH150" s="154">
        <f t="shared" si="747"/>
        <v>0</v>
      </c>
      <c r="MI150" s="154">
        <f t="shared" si="747"/>
        <v>0</v>
      </c>
      <c r="MJ150" s="203">
        <f>LX150+LY150+LZ150+MA150+MB150+MC150+MD150+ME150+MF150+MG150+MH150+MI150</f>
        <v>0</v>
      </c>
    </row>
    <row r="151" spans="1:348" x14ac:dyDescent="0.2">
      <c r="A151" s="30">
        <v>786099</v>
      </c>
      <c r="B151" s="31"/>
      <c r="C151" s="32" t="s">
        <v>410</v>
      </c>
      <c r="D151" s="32" t="s">
        <v>442</v>
      </c>
      <c r="E151" s="238" t="s">
        <v>127</v>
      </c>
      <c r="F151" s="238" t="s">
        <v>127</v>
      </c>
      <c r="G151" s="238" t="s">
        <v>127</v>
      </c>
      <c r="H151" s="238" t="s">
        <v>127</v>
      </c>
      <c r="I151" s="238" t="s">
        <v>127</v>
      </c>
      <c r="J151" s="238" t="s">
        <v>127</v>
      </c>
      <c r="K151" s="238">
        <v>0</v>
      </c>
      <c r="L151" s="238">
        <v>0</v>
      </c>
      <c r="M151" s="238">
        <v>0</v>
      </c>
      <c r="N151" s="238">
        <v>0</v>
      </c>
      <c r="O151" s="238">
        <v>0</v>
      </c>
      <c r="P151" s="238">
        <v>0</v>
      </c>
      <c r="Q151" s="238">
        <v>0</v>
      </c>
      <c r="R151" s="238">
        <v>0</v>
      </c>
      <c r="S151" s="238">
        <v>0</v>
      </c>
      <c r="T151" s="238">
        <v>0</v>
      </c>
      <c r="U151" s="238">
        <v>0</v>
      </c>
      <c r="V151" s="238">
        <v>0</v>
      </c>
      <c r="W151" s="238">
        <v>0</v>
      </c>
      <c r="X151" s="238">
        <v>0</v>
      </c>
      <c r="Y151" s="238">
        <v>0</v>
      </c>
      <c r="Z151" s="238">
        <v>0</v>
      </c>
      <c r="AA151" s="238">
        <v>0</v>
      </c>
      <c r="AB151" s="238">
        <v>0</v>
      </c>
      <c r="AC151" s="238">
        <v>0</v>
      </c>
      <c r="AD151" s="238">
        <v>0</v>
      </c>
      <c r="AE151" s="238">
        <v>0</v>
      </c>
      <c r="AF151" s="238">
        <v>0</v>
      </c>
      <c r="AG151" s="238">
        <v>0</v>
      </c>
      <c r="AH151" s="238">
        <v>0</v>
      </c>
      <c r="AI151" s="238">
        <v>0</v>
      </c>
      <c r="AJ151" s="238">
        <v>0</v>
      </c>
      <c r="AK151" s="238">
        <v>0</v>
      </c>
      <c r="AL151" s="238">
        <v>0</v>
      </c>
      <c r="AM151" s="238">
        <v>0</v>
      </c>
      <c r="AN151" s="238">
        <v>0</v>
      </c>
      <c r="AO151" s="238">
        <v>0</v>
      </c>
      <c r="AP151" s="238">
        <v>0</v>
      </c>
      <c r="AQ151" s="238">
        <v>0</v>
      </c>
      <c r="AR151" s="238">
        <v>0</v>
      </c>
      <c r="AS151" s="238">
        <v>0</v>
      </c>
      <c r="AT151" s="238">
        <v>0</v>
      </c>
      <c r="AU151" s="238">
        <v>0</v>
      </c>
      <c r="AV151" s="238">
        <v>0</v>
      </c>
      <c r="AW151" s="238">
        <v>0</v>
      </c>
      <c r="AX151" s="238">
        <v>0</v>
      </c>
      <c r="AY151" s="238">
        <v>0</v>
      </c>
      <c r="AZ151" s="238">
        <v>0</v>
      </c>
      <c r="BA151" s="238">
        <v>0</v>
      </c>
      <c r="BB151" s="238">
        <v>0</v>
      </c>
      <c r="BC151" s="238">
        <v>0</v>
      </c>
      <c r="BD151" s="238">
        <v>0</v>
      </c>
      <c r="BE151" s="238">
        <v>0</v>
      </c>
      <c r="BF151" s="238">
        <v>0</v>
      </c>
      <c r="BG151" s="238">
        <v>0</v>
      </c>
      <c r="BH151" s="238">
        <v>0</v>
      </c>
      <c r="BI151" s="238">
        <v>0</v>
      </c>
      <c r="BJ151" s="238">
        <v>0</v>
      </c>
      <c r="BK151" s="238">
        <v>0</v>
      </c>
      <c r="BL151" s="238">
        <v>0</v>
      </c>
      <c r="BM151" s="238">
        <v>0</v>
      </c>
      <c r="BN151" s="238">
        <v>0</v>
      </c>
      <c r="BO151" s="238">
        <v>0</v>
      </c>
      <c r="BP151" s="238">
        <v>0</v>
      </c>
      <c r="BQ151" s="238">
        <v>0</v>
      </c>
      <c r="BR151" s="238">
        <v>0</v>
      </c>
      <c r="BS151" s="238">
        <v>0</v>
      </c>
      <c r="BT151" s="238">
        <v>0</v>
      </c>
      <c r="BU151" s="238">
        <v>0</v>
      </c>
      <c r="BV151" s="238">
        <v>0</v>
      </c>
      <c r="BW151" s="238">
        <v>0</v>
      </c>
      <c r="BX151" s="238">
        <v>0</v>
      </c>
      <c r="BY151" s="238">
        <v>0</v>
      </c>
      <c r="BZ151" s="238">
        <v>0</v>
      </c>
      <c r="CA151" s="238">
        <v>0</v>
      </c>
      <c r="CB151" s="238">
        <v>0</v>
      </c>
      <c r="CC151" s="238">
        <v>0</v>
      </c>
      <c r="CD151" s="238">
        <v>0</v>
      </c>
      <c r="CE151" s="238">
        <v>0</v>
      </c>
      <c r="CF151" s="238">
        <v>0</v>
      </c>
      <c r="CG151" s="238">
        <v>0</v>
      </c>
      <c r="CH151" s="238">
        <v>0</v>
      </c>
      <c r="CI151" s="238">
        <v>0</v>
      </c>
      <c r="CJ151" s="238">
        <v>0</v>
      </c>
      <c r="CK151" s="238">
        <v>0</v>
      </c>
      <c r="CL151" s="238">
        <v>0</v>
      </c>
      <c r="CM151" s="238">
        <v>0</v>
      </c>
      <c r="CN151" s="238">
        <v>0</v>
      </c>
      <c r="CO151" s="238">
        <v>0</v>
      </c>
      <c r="CP151" s="238">
        <v>0</v>
      </c>
      <c r="CQ151" s="238">
        <v>0</v>
      </c>
      <c r="CR151" s="238">
        <v>0</v>
      </c>
      <c r="CS151" s="238">
        <v>0</v>
      </c>
      <c r="CT151" s="238">
        <v>0</v>
      </c>
      <c r="CU151" s="238">
        <v>0</v>
      </c>
      <c r="CV151" s="238">
        <v>0</v>
      </c>
      <c r="CW151" s="238">
        <v>0</v>
      </c>
      <c r="CX151" s="238">
        <v>0</v>
      </c>
      <c r="CY151" s="238">
        <v>0</v>
      </c>
      <c r="CZ151" s="238">
        <v>0</v>
      </c>
      <c r="DA151" s="238">
        <v>0</v>
      </c>
      <c r="DB151" s="238">
        <v>0</v>
      </c>
      <c r="DC151" s="238">
        <v>0</v>
      </c>
      <c r="DD151" s="238">
        <v>0</v>
      </c>
      <c r="DE151" s="238">
        <v>0</v>
      </c>
      <c r="DF151" s="238">
        <v>0</v>
      </c>
      <c r="DG151" s="238">
        <v>0</v>
      </c>
      <c r="DH151" s="238">
        <v>0</v>
      </c>
      <c r="DI151" s="238">
        <v>0</v>
      </c>
      <c r="DJ151" s="238">
        <v>0</v>
      </c>
      <c r="DK151" s="238">
        <v>0</v>
      </c>
      <c r="DL151" s="238">
        <v>0</v>
      </c>
      <c r="DM151" s="238">
        <v>0</v>
      </c>
      <c r="DN151" s="238">
        <v>0</v>
      </c>
      <c r="DO151" s="238">
        <v>0</v>
      </c>
      <c r="DP151" s="238">
        <v>0</v>
      </c>
      <c r="DQ151" s="238">
        <v>0</v>
      </c>
      <c r="DR151" s="238">
        <v>0</v>
      </c>
      <c r="DS151" s="238">
        <v>0</v>
      </c>
      <c r="DT151" s="238">
        <v>0</v>
      </c>
      <c r="DU151" s="238">
        <v>0</v>
      </c>
      <c r="DV151" s="238">
        <v>0</v>
      </c>
      <c r="DW151" s="238">
        <v>0</v>
      </c>
      <c r="DX151" s="238">
        <v>0</v>
      </c>
      <c r="DY151" s="238">
        <v>0</v>
      </c>
      <c r="DZ151" s="238">
        <v>0</v>
      </c>
      <c r="EA151" s="238">
        <v>0</v>
      </c>
      <c r="EB151" s="238">
        <v>0</v>
      </c>
      <c r="EC151" s="238">
        <v>0</v>
      </c>
      <c r="ED151" s="238">
        <v>0</v>
      </c>
      <c r="EE151" s="238">
        <v>0</v>
      </c>
      <c r="EF151" s="238">
        <v>0</v>
      </c>
      <c r="EG151" s="238">
        <v>0</v>
      </c>
      <c r="EH151" s="238">
        <v>0</v>
      </c>
      <c r="EI151" s="238">
        <v>0</v>
      </c>
      <c r="EJ151" s="238">
        <v>0</v>
      </c>
      <c r="EK151" s="238">
        <v>0</v>
      </c>
      <c r="EL151" s="238">
        <v>0</v>
      </c>
      <c r="EM151" s="238">
        <v>0</v>
      </c>
      <c r="EN151" s="238">
        <v>0</v>
      </c>
      <c r="EO151" s="238">
        <v>0</v>
      </c>
      <c r="EP151" s="238">
        <v>0</v>
      </c>
      <c r="EQ151" s="238">
        <v>0</v>
      </c>
      <c r="ER151" s="238">
        <v>0</v>
      </c>
      <c r="ES151" s="238">
        <v>0</v>
      </c>
      <c r="ET151" s="238">
        <v>0</v>
      </c>
      <c r="EU151" s="238">
        <v>0</v>
      </c>
      <c r="EV151" s="238">
        <v>0</v>
      </c>
      <c r="EW151" s="238">
        <v>0</v>
      </c>
      <c r="EX151" s="238">
        <v>0</v>
      </c>
      <c r="EY151" s="238">
        <v>0</v>
      </c>
      <c r="EZ151" s="238">
        <v>0</v>
      </c>
      <c r="FA151" s="238">
        <v>0</v>
      </c>
      <c r="FB151" s="238">
        <v>0</v>
      </c>
      <c r="FC151" s="238">
        <v>0</v>
      </c>
      <c r="FD151" s="238">
        <v>0</v>
      </c>
      <c r="FE151" s="238">
        <v>0</v>
      </c>
      <c r="FF151" s="238">
        <v>0</v>
      </c>
      <c r="FG151" s="238">
        <v>0</v>
      </c>
      <c r="FH151" s="238">
        <v>0</v>
      </c>
      <c r="FI151" s="238">
        <v>0</v>
      </c>
      <c r="FJ151" s="238">
        <v>0</v>
      </c>
      <c r="FK151" s="238">
        <v>0</v>
      </c>
      <c r="FL151" s="238">
        <v>0</v>
      </c>
      <c r="FM151" s="238">
        <v>0</v>
      </c>
      <c r="FN151" s="238">
        <v>0</v>
      </c>
      <c r="FO151" s="238">
        <v>0</v>
      </c>
      <c r="FP151" s="238">
        <v>0</v>
      </c>
      <c r="FQ151" s="238">
        <v>0</v>
      </c>
      <c r="FR151" s="238">
        <v>0</v>
      </c>
      <c r="FS151" s="238">
        <v>0</v>
      </c>
      <c r="FT151" s="238">
        <v>0</v>
      </c>
      <c r="FU151" s="238">
        <v>0</v>
      </c>
      <c r="FV151" s="238">
        <v>0</v>
      </c>
      <c r="FW151" s="238">
        <v>0</v>
      </c>
      <c r="FX151" s="146">
        <v>0</v>
      </c>
      <c r="FY151" s="146">
        <v>0</v>
      </c>
      <c r="FZ151" s="146">
        <v>0</v>
      </c>
      <c r="GA151" s="146">
        <v>0</v>
      </c>
      <c r="GB151" s="146">
        <v>0</v>
      </c>
      <c r="GC151" s="146">
        <v>0</v>
      </c>
      <c r="GD151" s="146">
        <v>0</v>
      </c>
      <c r="GE151" s="146">
        <v>0</v>
      </c>
      <c r="GF151" s="146">
        <v>0</v>
      </c>
      <c r="GG151" s="146">
        <v>0</v>
      </c>
      <c r="GH151" s="146">
        <v>15000</v>
      </c>
      <c r="GI151" s="146">
        <v>0</v>
      </c>
      <c r="GJ151" s="146">
        <f>FY151+FZ151+GA151+GB151+GC151+GD151+GE151+GF151+GH151+GG151+GI151+FX151</f>
        <v>15000</v>
      </c>
      <c r="GK151" s="146">
        <v>0</v>
      </c>
      <c r="GL151" s="146">
        <v>0</v>
      </c>
      <c r="GM151" s="146">
        <v>0</v>
      </c>
      <c r="GN151" s="146">
        <v>0</v>
      </c>
      <c r="GO151" s="146">
        <v>0</v>
      </c>
      <c r="GP151" s="146">
        <v>0</v>
      </c>
      <c r="GQ151" s="146">
        <v>0</v>
      </c>
      <c r="GR151" s="146">
        <v>0</v>
      </c>
      <c r="GS151" s="146">
        <v>0</v>
      </c>
      <c r="GT151" s="146">
        <v>0</v>
      </c>
      <c r="GU151" s="146">
        <v>0</v>
      </c>
      <c r="GV151" s="146">
        <v>0</v>
      </c>
      <c r="GW151" s="146">
        <f>GK151+GL151+GM151+GN151+GO151+GP151+GQ151+GR151+GS151+GT151+GU151+GV151</f>
        <v>0</v>
      </c>
      <c r="GX151" s="146">
        <v>0</v>
      </c>
      <c r="GY151" s="146">
        <v>0</v>
      </c>
      <c r="GZ151" s="146">
        <v>0</v>
      </c>
      <c r="HA151" s="146">
        <v>0</v>
      </c>
      <c r="HB151" s="146">
        <v>0</v>
      </c>
      <c r="HC151" s="146">
        <v>0</v>
      </c>
      <c r="HD151" s="146">
        <v>0</v>
      </c>
      <c r="HE151" s="146">
        <v>0</v>
      </c>
      <c r="HF151" s="146">
        <v>0</v>
      </c>
      <c r="HG151" s="146">
        <v>0</v>
      </c>
      <c r="HH151" s="146">
        <v>0</v>
      </c>
      <c r="HI151" s="146">
        <v>0</v>
      </c>
      <c r="HJ151" s="146">
        <f>GX151+GY151+GZ151+HA151+HB151+HC151+HD151+HE151+HF151+HG151+HH151+HI151</f>
        <v>0</v>
      </c>
      <c r="HK151" s="146">
        <v>0</v>
      </c>
      <c r="HL151" s="146">
        <v>0</v>
      </c>
      <c r="HM151" s="146">
        <v>0</v>
      </c>
      <c r="HN151" s="146">
        <v>0</v>
      </c>
      <c r="HO151" s="146">
        <v>0</v>
      </c>
      <c r="HP151" s="146">
        <v>0</v>
      </c>
      <c r="HQ151" s="146">
        <v>0</v>
      </c>
      <c r="HR151" s="146">
        <v>0</v>
      </c>
      <c r="HS151" s="146">
        <v>0</v>
      </c>
      <c r="HT151" s="146">
        <v>0</v>
      </c>
      <c r="HU151" s="146">
        <v>0</v>
      </c>
      <c r="HV151" s="146">
        <v>0</v>
      </c>
      <c r="HW151" s="146">
        <f>HK151+HL151+HM151+HN151+HO151+HP151+HQ151+HR151+HS151+HT151+HU151+HV151</f>
        <v>0</v>
      </c>
      <c r="HX151" s="146">
        <v>0</v>
      </c>
      <c r="HY151" s="146">
        <v>0</v>
      </c>
      <c r="HZ151" s="146">
        <v>0</v>
      </c>
      <c r="IA151" s="146">
        <v>0</v>
      </c>
      <c r="IB151" s="146">
        <v>0</v>
      </c>
      <c r="IC151" s="146">
        <v>0</v>
      </c>
      <c r="ID151" s="146">
        <v>0</v>
      </c>
      <c r="IE151" s="146">
        <v>0</v>
      </c>
      <c r="IF151" s="146">
        <v>0</v>
      </c>
      <c r="IG151" s="146">
        <v>0</v>
      </c>
      <c r="IH151" s="146">
        <v>0</v>
      </c>
      <c r="II151" s="146">
        <v>0</v>
      </c>
      <c r="IJ151" s="146">
        <f>HX151+HY151+HZ151+IA151+IB151+IC151+ID151+IE151+IF151+IG151+IH151+II151</f>
        <v>0</v>
      </c>
      <c r="IK151" s="146">
        <v>0</v>
      </c>
      <c r="IL151" s="146">
        <v>0</v>
      </c>
      <c r="IM151" s="146">
        <v>0</v>
      </c>
      <c r="IN151" s="146">
        <v>0</v>
      </c>
      <c r="IO151" s="146">
        <v>0</v>
      </c>
      <c r="IP151" s="146">
        <v>0</v>
      </c>
      <c r="IQ151" s="146">
        <v>0</v>
      </c>
      <c r="IR151" s="146">
        <v>0</v>
      </c>
      <c r="IS151" s="146">
        <v>0</v>
      </c>
      <c r="IT151" s="146">
        <v>0</v>
      </c>
      <c r="IU151" s="146">
        <v>0</v>
      </c>
      <c r="IV151" s="146">
        <v>0</v>
      </c>
      <c r="IW151" s="146">
        <f>IK151+IL151+IM151+IN151+IO151+IP151+IQ151+IR151+IS151+IT151+IU151+IV151</f>
        <v>0</v>
      </c>
      <c r="IX151" s="146">
        <v>0</v>
      </c>
      <c r="IY151" s="146">
        <v>0</v>
      </c>
      <c r="IZ151" s="146">
        <v>0</v>
      </c>
      <c r="JA151" s="146">
        <v>0</v>
      </c>
      <c r="JB151" s="146">
        <v>233225.5</v>
      </c>
      <c r="JC151" s="146">
        <v>0</v>
      </c>
      <c r="JD151" s="146">
        <v>0</v>
      </c>
      <c r="JE151" s="146">
        <v>0</v>
      </c>
      <c r="JF151" s="146">
        <v>0</v>
      </c>
      <c r="JG151" s="146">
        <v>0</v>
      </c>
      <c r="JH151" s="146">
        <v>0</v>
      </c>
      <c r="JI151" s="146">
        <v>0</v>
      </c>
      <c r="JJ151" s="146">
        <f>IX151+IY151+IZ151+JA151+JB151+JC151+JD151+JE151+JF151+JG151+JH151+JI151</f>
        <v>233225.5</v>
      </c>
      <c r="JK151" s="146">
        <v>0</v>
      </c>
      <c r="JL151" s="146">
        <v>0</v>
      </c>
      <c r="JM151" s="146">
        <v>0</v>
      </c>
      <c r="JN151" s="146">
        <v>0</v>
      </c>
      <c r="JO151" s="146">
        <v>0</v>
      </c>
      <c r="JP151" s="146">
        <v>0</v>
      </c>
      <c r="JQ151" s="146">
        <v>0</v>
      </c>
      <c r="JR151" s="146">
        <v>0</v>
      </c>
      <c r="JS151" s="146">
        <v>0</v>
      </c>
      <c r="JT151" s="146">
        <v>0</v>
      </c>
      <c r="JU151" s="146">
        <v>0</v>
      </c>
      <c r="JV151" s="146">
        <v>0</v>
      </c>
      <c r="JW151" s="238">
        <f>JK151+JL151+JM151+JN151+JO151+JP151+JQ151+JR151+JS151+JT151+JU151+JV151</f>
        <v>0</v>
      </c>
      <c r="JX151" s="238">
        <v>0</v>
      </c>
      <c r="JY151" s="146">
        <v>0</v>
      </c>
      <c r="JZ151" s="146">
        <v>0</v>
      </c>
      <c r="KA151" s="146">
        <v>0</v>
      </c>
      <c r="KB151" s="146">
        <v>0</v>
      </c>
      <c r="KC151" s="146">
        <v>0</v>
      </c>
      <c r="KD151" s="146">
        <v>0</v>
      </c>
      <c r="KE151" s="146">
        <v>0</v>
      </c>
      <c r="KF151" s="146">
        <v>0</v>
      </c>
      <c r="KG151" s="146">
        <v>0</v>
      </c>
      <c r="KH151" s="146">
        <v>0</v>
      </c>
      <c r="KI151" s="146">
        <v>0</v>
      </c>
      <c r="KJ151" s="238">
        <f>JX151+JY151+JZ151+KA151+KB151+KC151+KD151+KE151+KF151+KG151+KH151+KI151</f>
        <v>0</v>
      </c>
      <c r="KK151" s="238">
        <v>0</v>
      </c>
      <c r="KL151" s="146">
        <v>0</v>
      </c>
      <c r="KM151" s="146">
        <v>0</v>
      </c>
      <c r="KN151" s="146">
        <v>0</v>
      </c>
      <c r="KO151" s="146">
        <v>0</v>
      </c>
      <c r="KP151" s="146">
        <v>0</v>
      </c>
      <c r="KQ151" s="146">
        <v>0</v>
      </c>
      <c r="KR151" s="146">
        <v>0</v>
      </c>
      <c r="KS151" s="146">
        <v>0</v>
      </c>
      <c r="KT151" s="146">
        <v>0</v>
      </c>
      <c r="KU151" s="146">
        <v>0</v>
      </c>
      <c r="KV151" s="146">
        <v>0</v>
      </c>
      <c r="KW151" s="238">
        <f>KK151+KL151+KM151+KN151+KO151+KP151+KQ151+KR151+KS151+KT151+KU151+KV151</f>
        <v>0</v>
      </c>
      <c r="KX151" s="238">
        <v>0</v>
      </c>
      <c r="KY151" s="146">
        <v>0</v>
      </c>
      <c r="KZ151" s="146">
        <v>0</v>
      </c>
      <c r="LA151" s="146">
        <v>0</v>
      </c>
      <c r="LB151" s="146">
        <v>0</v>
      </c>
      <c r="LC151" s="146">
        <v>0</v>
      </c>
      <c r="LD151" s="146">
        <v>0</v>
      </c>
      <c r="LE151" s="146">
        <v>0</v>
      </c>
      <c r="LF151" s="146">
        <v>0</v>
      </c>
      <c r="LG151" s="146">
        <v>0</v>
      </c>
      <c r="LH151" s="146">
        <v>0</v>
      </c>
      <c r="LI151" s="146">
        <v>0</v>
      </c>
      <c r="LJ151" s="238">
        <f>KX151+KY151+KZ151+LA151+LB151+LC151+LD151+LE151+LF151+LG151+LH151+LI151</f>
        <v>0</v>
      </c>
      <c r="LK151" s="238">
        <v>0</v>
      </c>
      <c r="LL151" s="146">
        <v>0</v>
      </c>
      <c r="LM151" s="146">
        <v>0</v>
      </c>
      <c r="LN151" s="146">
        <v>0</v>
      </c>
      <c r="LO151" s="146">
        <v>0</v>
      </c>
      <c r="LP151" s="146">
        <v>0</v>
      </c>
      <c r="LQ151" s="146">
        <v>0</v>
      </c>
      <c r="LR151" s="146">
        <v>0</v>
      </c>
      <c r="LS151" s="146">
        <v>0</v>
      </c>
      <c r="LT151" s="146">
        <v>0</v>
      </c>
      <c r="LU151" s="146">
        <v>0</v>
      </c>
      <c r="LV151" s="146">
        <v>0</v>
      </c>
      <c r="LW151" s="238">
        <f>LK151+LL151+LM151+LN151+LO151+LP151+LQ151+LR151+LS151+LT151+LU151+LV151</f>
        <v>0</v>
      </c>
      <c r="LX151" s="238">
        <v>0</v>
      </c>
      <c r="LY151" s="146">
        <v>0</v>
      </c>
      <c r="LZ151" s="146">
        <v>0</v>
      </c>
      <c r="MA151" s="146">
        <v>0</v>
      </c>
      <c r="MB151" s="146">
        <v>0</v>
      </c>
      <c r="MC151" s="146">
        <v>0</v>
      </c>
      <c r="MD151" s="146">
        <v>0</v>
      </c>
      <c r="ME151" s="146">
        <v>0</v>
      </c>
      <c r="MF151" s="146">
        <v>0</v>
      </c>
      <c r="MG151" s="146">
        <v>0</v>
      </c>
      <c r="MH151" s="146">
        <v>0</v>
      </c>
      <c r="MI151" s="146">
        <v>0</v>
      </c>
      <c r="MJ151" s="204">
        <f>LX151+LY151+LZ151+MA151+MB151+MC151+MD151+ME151+MF151+MG151+MH151+MI151</f>
        <v>0</v>
      </c>
    </row>
    <row r="152" spans="1:348" ht="15.75" thickBot="1" x14ac:dyDescent="0.25">
      <c r="A152" s="94"/>
      <c r="B152" s="103"/>
      <c r="C152" s="104"/>
      <c r="D152" s="104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158"/>
      <c r="AT152" s="158"/>
      <c r="AU152" s="158"/>
      <c r="AV152" s="158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158"/>
      <c r="BQ152" s="158"/>
      <c r="BR152" s="158"/>
      <c r="BS152" s="158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  <c r="CL152" s="158"/>
      <c r="CM152" s="158"/>
      <c r="CN152" s="158"/>
      <c r="CO152" s="158"/>
      <c r="CP152" s="158"/>
      <c r="CQ152" s="158"/>
      <c r="CR152" s="158"/>
      <c r="CS152" s="158"/>
      <c r="CT152" s="158"/>
      <c r="CU152" s="158"/>
      <c r="CV152" s="158"/>
      <c r="CW152" s="158"/>
      <c r="CX152" s="158"/>
      <c r="CY152" s="158"/>
      <c r="CZ152" s="158"/>
      <c r="DA152" s="158"/>
      <c r="DB152" s="158"/>
      <c r="DC152" s="158"/>
      <c r="DD152" s="158"/>
      <c r="DE152" s="158"/>
      <c r="DF152" s="158"/>
      <c r="DG152" s="158"/>
      <c r="DH152" s="158"/>
      <c r="DI152" s="158"/>
      <c r="DJ152" s="158"/>
      <c r="DK152" s="158"/>
      <c r="DL152" s="158"/>
      <c r="DM152" s="158"/>
      <c r="DN152" s="158"/>
      <c r="DO152" s="158"/>
      <c r="DP152" s="158"/>
      <c r="DQ152" s="158"/>
      <c r="DR152" s="158"/>
      <c r="DS152" s="158"/>
      <c r="DT152" s="158"/>
      <c r="DU152" s="158"/>
      <c r="DV152" s="158"/>
      <c r="DW152" s="158"/>
      <c r="DX152" s="158"/>
      <c r="DY152" s="158"/>
      <c r="DZ152" s="158"/>
      <c r="EA152" s="158"/>
      <c r="EB152" s="158"/>
      <c r="EC152" s="158"/>
      <c r="ED152" s="158"/>
      <c r="EE152" s="158"/>
      <c r="EF152" s="158"/>
      <c r="EG152" s="158"/>
      <c r="EH152" s="158"/>
      <c r="EI152" s="158"/>
      <c r="EJ152" s="158"/>
      <c r="EK152" s="158"/>
      <c r="EL152" s="158"/>
      <c r="EM152" s="158"/>
      <c r="EN152" s="158"/>
      <c r="EO152" s="158"/>
      <c r="EP152" s="158"/>
      <c r="EQ152" s="158"/>
      <c r="ER152" s="158"/>
      <c r="ES152" s="158"/>
      <c r="ET152" s="158"/>
      <c r="EU152" s="158"/>
      <c r="EV152" s="158"/>
      <c r="EW152" s="158"/>
      <c r="EX152" s="158"/>
      <c r="EY152" s="158"/>
      <c r="EZ152" s="158"/>
      <c r="FA152" s="158"/>
      <c r="FB152" s="158"/>
      <c r="FC152" s="158"/>
      <c r="FD152" s="158"/>
      <c r="FE152" s="158"/>
      <c r="FF152" s="158"/>
      <c r="FG152" s="158"/>
      <c r="FH152" s="158"/>
      <c r="FI152" s="158"/>
      <c r="FJ152" s="158"/>
      <c r="FK152" s="158"/>
      <c r="FL152" s="158"/>
      <c r="FM152" s="158"/>
      <c r="FN152" s="158"/>
      <c r="FO152" s="158"/>
      <c r="FP152" s="158"/>
      <c r="FQ152" s="158"/>
      <c r="FR152" s="158"/>
      <c r="FS152" s="158"/>
      <c r="FT152" s="158"/>
      <c r="FU152" s="158"/>
      <c r="FV152" s="158"/>
      <c r="FW152" s="158"/>
      <c r="FX152" s="158"/>
      <c r="FY152" s="158"/>
      <c r="FZ152" s="158"/>
      <c r="GA152" s="158"/>
      <c r="GB152" s="158"/>
      <c r="GC152" s="158"/>
      <c r="GD152" s="158"/>
      <c r="GE152" s="158"/>
      <c r="GF152" s="158"/>
      <c r="GG152" s="158"/>
      <c r="GH152" s="158"/>
      <c r="GI152" s="158"/>
      <c r="GJ152" s="158"/>
      <c r="GK152" s="158"/>
      <c r="GL152" s="158"/>
      <c r="GM152" s="158"/>
      <c r="GN152" s="158"/>
      <c r="GO152" s="158"/>
      <c r="GP152" s="158"/>
      <c r="GQ152" s="158"/>
      <c r="GR152" s="158"/>
      <c r="GS152" s="158"/>
      <c r="GT152" s="158"/>
      <c r="GU152" s="158"/>
      <c r="GV152" s="158"/>
      <c r="GW152" s="158"/>
      <c r="GX152" s="158"/>
      <c r="GY152" s="158"/>
      <c r="GZ152" s="158"/>
      <c r="HA152" s="158"/>
      <c r="HB152" s="158"/>
      <c r="HC152" s="158"/>
      <c r="HD152" s="158"/>
      <c r="HE152" s="158"/>
      <c r="HF152" s="158"/>
      <c r="HG152" s="158"/>
      <c r="HH152" s="158"/>
      <c r="HI152" s="158"/>
      <c r="HJ152" s="158"/>
      <c r="HK152" s="158"/>
      <c r="HL152" s="158"/>
      <c r="HM152" s="158"/>
      <c r="HN152" s="158"/>
      <c r="HO152" s="158"/>
      <c r="HP152" s="158"/>
      <c r="HQ152" s="158"/>
      <c r="HR152" s="158"/>
      <c r="HS152" s="158"/>
      <c r="HT152" s="158"/>
      <c r="HU152" s="158"/>
      <c r="HV152" s="158"/>
      <c r="HW152" s="158"/>
      <c r="HX152" s="158"/>
      <c r="HY152" s="158"/>
      <c r="HZ152" s="158"/>
      <c r="IA152" s="158"/>
      <c r="IB152" s="158"/>
      <c r="IC152" s="158"/>
      <c r="ID152" s="158"/>
      <c r="IE152" s="158"/>
      <c r="IF152" s="158"/>
      <c r="IG152" s="158"/>
      <c r="IH152" s="158"/>
      <c r="II152" s="158"/>
      <c r="IJ152" s="158"/>
      <c r="IK152" s="158"/>
      <c r="IL152" s="158"/>
      <c r="IM152" s="158"/>
      <c r="IN152" s="158"/>
      <c r="IO152" s="158"/>
      <c r="IP152" s="158"/>
      <c r="IQ152" s="158"/>
      <c r="IR152" s="158"/>
      <c r="IS152" s="158"/>
      <c r="IT152" s="158"/>
      <c r="IU152" s="158"/>
      <c r="IV152" s="158"/>
      <c r="IW152" s="158"/>
      <c r="IX152" s="158"/>
      <c r="IY152" s="158"/>
      <c r="IZ152" s="158"/>
      <c r="JA152" s="158"/>
      <c r="JB152" s="158"/>
      <c r="JC152" s="158"/>
      <c r="JD152" s="158"/>
      <c r="JE152" s="158"/>
      <c r="JF152" s="158"/>
      <c r="JG152" s="158"/>
      <c r="JH152" s="158"/>
      <c r="JI152" s="158"/>
      <c r="JJ152" s="158"/>
      <c r="JK152" s="158"/>
      <c r="JL152" s="158"/>
      <c r="JM152" s="158"/>
      <c r="JN152" s="158"/>
      <c r="JO152" s="158"/>
      <c r="JP152" s="158"/>
      <c r="JQ152" s="158"/>
      <c r="JR152" s="158"/>
      <c r="JS152" s="158"/>
      <c r="JT152" s="158"/>
      <c r="JU152" s="158"/>
      <c r="JV152" s="158"/>
      <c r="JW152" s="239"/>
      <c r="JX152" s="239"/>
      <c r="JY152" s="158"/>
      <c r="JZ152" s="158"/>
      <c r="KA152" s="158"/>
      <c r="KB152" s="158"/>
      <c r="KC152" s="158"/>
      <c r="KD152" s="158"/>
      <c r="KE152" s="158"/>
      <c r="KF152" s="158"/>
      <c r="KG152" s="158"/>
      <c r="KH152" s="158"/>
      <c r="KI152" s="158"/>
      <c r="KJ152" s="239"/>
      <c r="KK152" s="239"/>
      <c r="KL152" s="158"/>
      <c r="KM152" s="158"/>
      <c r="KN152" s="158"/>
      <c r="KO152" s="158"/>
      <c r="KP152" s="158"/>
      <c r="KQ152" s="158"/>
      <c r="KR152" s="158"/>
      <c r="KS152" s="158"/>
      <c r="KT152" s="158"/>
      <c r="KU152" s="158"/>
      <c r="KV152" s="158"/>
      <c r="KW152" s="239"/>
      <c r="KX152" s="239"/>
      <c r="KY152" s="158"/>
      <c r="KZ152" s="158"/>
      <c r="LA152" s="158"/>
      <c r="LB152" s="158"/>
      <c r="LC152" s="158"/>
      <c r="LD152" s="158"/>
      <c r="LE152" s="158"/>
      <c r="LF152" s="158"/>
      <c r="LG152" s="158"/>
      <c r="LH152" s="158"/>
      <c r="LI152" s="158"/>
      <c r="LJ152" s="239"/>
      <c r="LK152" s="239"/>
      <c r="LL152" s="158"/>
      <c r="LM152" s="158"/>
      <c r="LN152" s="158"/>
      <c r="LO152" s="158"/>
      <c r="LP152" s="158"/>
      <c r="LQ152" s="158"/>
      <c r="LR152" s="158"/>
      <c r="LS152" s="158"/>
      <c r="LT152" s="158"/>
      <c r="LU152" s="158"/>
      <c r="LV152" s="158"/>
      <c r="LW152" s="239"/>
      <c r="LX152" s="239"/>
      <c r="LY152" s="158"/>
      <c r="LZ152" s="158"/>
      <c r="MA152" s="158"/>
      <c r="MB152" s="158"/>
      <c r="MC152" s="158"/>
      <c r="MD152" s="158"/>
      <c r="ME152" s="158"/>
      <c r="MF152" s="158"/>
      <c r="MG152" s="158"/>
      <c r="MH152" s="158"/>
      <c r="MI152" s="158"/>
      <c r="MJ152" s="205"/>
    </row>
    <row r="153" spans="1:348" ht="15.75" thickTop="1" x14ac:dyDescent="0.2">
      <c r="A153" s="83"/>
      <c r="B153" s="105"/>
      <c r="C153" s="106"/>
      <c r="D153" s="106"/>
      <c r="E153" s="159"/>
      <c r="F153" s="159"/>
      <c r="G153" s="159"/>
      <c r="H153" s="159"/>
      <c r="I153" s="159"/>
      <c r="J153" s="159"/>
      <c r="K153" s="159"/>
      <c r="L153" s="159"/>
      <c r="M153" s="159"/>
      <c r="N153" s="159"/>
      <c r="O153" s="159"/>
      <c r="P153" s="159"/>
      <c r="Q153" s="159"/>
      <c r="R153" s="159"/>
      <c r="S153" s="159"/>
      <c r="T153" s="159"/>
      <c r="U153" s="159"/>
      <c r="V153" s="159"/>
      <c r="W153" s="159"/>
      <c r="X153" s="159"/>
      <c r="Y153" s="159"/>
      <c r="Z153" s="159"/>
      <c r="AA153" s="159"/>
      <c r="AB153" s="159"/>
      <c r="AC153" s="159"/>
      <c r="AD153" s="159"/>
      <c r="AE153" s="159"/>
      <c r="AF153" s="159"/>
      <c r="AG153" s="159"/>
      <c r="AH153" s="159"/>
      <c r="AI153" s="159"/>
      <c r="AJ153" s="159"/>
      <c r="AK153" s="159"/>
      <c r="AL153" s="159"/>
      <c r="AM153" s="159"/>
      <c r="AN153" s="159"/>
      <c r="AO153" s="159"/>
      <c r="AP153" s="159"/>
      <c r="AQ153" s="159"/>
      <c r="AR153" s="159"/>
      <c r="AS153" s="159"/>
      <c r="AT153" s="159"/>
      <c r="AU153" s="159"/>
      <c r="AV153" s="159"/>
      <c r="AW153" s="159"/>
      <c r="AX153" s="159"/>
      <c r="AY153" s="159"/>
      <c r="AZ153" s="159"/>
      <c r="BA153" s="159"/>
      <c r="BB153" s="159"/>
      <c r="BC153" s="159"/>
      <c r="BD153" s="159"/>
      <c r="BE153" s="159"/>
      <c r="BF153" s="159"/>
      <c r="BG153" s="159"/>
      <c r="BH153" s="159"/>
      <c r="BI153" s="159"/>
      <c r="BJ153" s="159"/>
      <c r="BK153" s="159"/>
      <c r="BL153" s="159"/>
      <c r="BM153" s="159"/>
      <c r="BN153" s="159"/>
      <c r="BO153" s="159"/>
      <c r="BP153" s="159"/>
      <c r="BQ153" s="159"/>
      <c r="BR153" s="159"/>
      <c r="BS153" s="159"/>
      <c r="BT153" s="159"/>
      <c r="BU153" s="159"/>
      <c r="BV153" s="159"/>
      <c r="BW153" s="159"/>
      <c r="BX153" s="159"/>
      <c r="BY153" s="159"/>
      <c r="BZ153" s="159"/>
      <c r="CA153" s="159"/>
      <c r="CB153" s="159"/>
      <c r="CC153" s="159"/>
      <c r="CD153" s="159"/>
      <c r="CE153" s="159"/>
      <c r="CF153" s="159"/>
      <c r="CG153" s="159"/>
      <c r="CH153" s="159"/>
      <c r="CI153" s="159"/>
      <c r="CJ153" s="159"/>
      <c r="CK153" s="159"/>
      <c r="CL153" s="159"/>
      <c r="CM153" s="159"/>
      <c r="CN153" s="159"/>
      <c r="CO153" s="159"/>
      <c r="CP153" s="159"/>
      <c r="CQ153" s="159"/>
      <c r="CR153" s="159"/>
      <c r="CS153" s="159"/>
      <c r="CT153" s="159"/>
      <c r="CU153" s="159"/>
      <c r="CV153" s="159"/>
      <c r="CW153" s="159"/>
      <c r="CX153" s="159"/>
      <c r="CY153" s="159"/>
      <c r="CZ153" s="159"/>
      <c r="DA153" s="159"/>
      <c r="DB153" s="159"/>
      <c r="DC153" s="159"/>
      <c r="DD153" s="159"/>
      <c r="DE153" s="159"/>
      <c r="DF153" s="159"/>
      <c r="DG153" s="159"/>
      <c r="DH153" s="159"/>
      <c r="DI153" s="159"/>
      <c r="DJ153" s="159"/>
      <c r="DK153" s="159"/>
      <c r="DL153" s="159"/>
      <c r="DM153" s="159"/>
      <c r="DN153" s="159"/>
      <c r="DO153" s="159"/>
      <c r="DP153" s="159"/>
      <c r="DQ153" s="159"/>
      <c r="DR153" s="159"/>
      <c r="DS153" s="159"/>
      <c r="DT153" s="159"/>
      <c r="DU153" s="159"/>
      <c r="DV153" s="159"/>
      <c r="DW153" s="159"/>
      <c r="DX153" s="159"/>
      <c r="DY153" s="159"/>
      <c r="DZ153" s="159"/>
      <c r="EA153" s="159"/>
      <c r="EB153" s="159"/>
      <c r="EC153" s="159"/>
      <c r="ED153" s="159"/>
      <c r="EE153" s="159"/>
      <c r="EF153" s="159"/>
      <c r="EG153" s="159"/>
      <c r="EH153" s="159"/>
      <c r="EI153" s="159"/>
      <c r="EJ153" s="159"/>
      <c r="EK153" s="159"/>
      <c r="EL153" s="159"/>
      <c r="EM153" s="159"/>
      <c r="EN153" s="159"/>
      <c r="EO153" s="159"/>
      <c r="EP153" s="159"/>
      <c r="EQ153" s="159"/>
      <c r="ER153" s="159"/>
      <c r="ES153" s="159"/>
      <c r="ET153" s="159"/>
      <c r="EU153" s="159"/>
      <c r="EV153" s="159"/>
      <c r="EW153" s="159"/>
      <c r="EX153" s="159"/>
      <c r="EY153" s="159"/>
      <c r="EZ153" s="159"/>
      <c r="FA153" s="159"/>
      <c r="FB153" s="159"/>
      <c r="FC153" s="159"/>
      <c r="FD153" s="159"/>
      <c r="FE153" s="159"/>
      <c r="FF153" s="159"/>
      <c r="FG153" s="159"/>
      <c r="FH153" s="159"/>
      <c r="FI153" s="159"/>
      <c r="FJ153" s="159"/>
      <c r="FK153" s="159"/>
      <c r="FL153" s="159"/>
      <c r="FM153" s="159"/>
      <c r="FN153" s="159"/>
      <c r="FO153" s="159"/>
      <c r="FP153" s="159"/>
      <c r="FQ153" s="159"/>
      <c r="FR153" s="159"/>
      <c r="FS153" s="159"/>
      <c r="FT153" s="159"/>
      <c r="FU153" s="159"/>
      <c r="FV153" s="159"/>
      <c r="FW153" s="159"/>
      <c r="FX153" s="159"/>
      <c r="FY153" s="159"/>
      <c r="FZ153" s="159"/>
      <c r="GA153" s="159"/>
      <c r="GB153" s="159"/>
      <c r="GC153" s="159"/>
      <c r="GD153" s="159"/>
      <c r="GE153" s="159"/>
      <c r="GF153" s="159"/>
      <c r="GG153" s="159"/>
      <c r="GH153" s="159"/>
      <c r="GI153" s="159"/>
      <c r="GJ153" s="159"/>
      <c r="GK153" s="159"/>
      <c r="GL153" s="159"/>
      <c r="GM153" s="159"/>
      <c r="GN153" s="159"/>
      <c r="GO153" s="159"/>
      <c r="GP153" s="159"/>
      <c r="GQ153" s="159"/>
      <c r="GR153" s="159"/>
      <c r="GS153" s="159"/>
      <c r="GT153" s="159"/>
      <c r="GU153" s="159"/>
      <c r="GV153" s="159"/>
      <c r="GW153" s="159"/>
      <c r="GX153" s="159"/>
      <c r="GY153" s="159"/>
      <c r="GZ153" s="159"/>
      <c r="HA153" s="159"/>
      <c r="HB153" s="159"/>
      <c r="HC153" s="159"/>
      <c r="HD153" s="159"/>
      <c r="HE153" s="159"/>
      <c r="HF153" s="159"/>
      <c r="HG153" s="159"/>
      <c r="HH153" s="159"/>
      <c r="HI153" s="159"/>
      <c r="HJ153" s="159"/>
      <c r="HK153" s="159"/>
      <c r="HL153" s="159"/>
      <c r="HM153" s="159"/>
      <c r="HN153" s="159"/>
      <c r="HO153" s="159"/>
      <c r="HP153" s="159"/>
      <c r="HQ153" s="159"/>
      <c r="HR153" s="159"/>
      <c r="HS153" s="159"/>
      <c r="HT153" s="159"/>
      <c r="HU153" s="159"/>
      <c r="HV153" s="159"/>
      <c r="HW153" s="159"/>
      <c r="HX153" s="159"/>
      <c r="HY153" s="159"/>
      <c r="HZ153" s="159"/>
      <c r="IA153" s="159"/>
      <c r="IB153" s="159"/>
      <c r="IC153" s="159"/>
      <c r="ID153" s="159"/>
      <c r="IE153" s="159"/>
      <c r="IF153" s="159"/>
      <c r="IG153" s="159"/>
      <c r="IH153" s="159"/>
      <c r="II153" s="159"/>
      <c r="IJ153" s="159"/>
      <c r="IK153" s="159"/>
      <c r="IL153" s="159"/>
      <c r="IM153" s="159"/>
      <c r="IN153" s="159"/>
      <c r="IO153" s="159"/>
      <c r="IP153" s="159"/>
      <c r="IQ153" s="159"/>
      <c r="IR153" s="159"/>
      <c r="IS153" s="159"/>
      <c r="IT153" s="159"/>
      <c r="IU153" s="159"/>
      <c r="IV153" s="159"/>
      <c r="IW153" s="159"/>
      <c r="IX153" s="159"/>
      <c r="IY153" s="159"/>
      <c r="IZ153" s="159"/>
      <c r="JA153" s="159"/>
      <c r="JB153" s="159"/>
      <c r="JC153" s="159"/>
      <c r="JD153" s="159"/>
      <c r="JE153" s="159"/>
      <c r="JF153" s="159"/>
      <c r="JG153" s="159"/>
      <c r="JH153" s="159"/>
      <c r="JI153" s="159"/>
      <c r="JJ153" s="159"/>
      <c r="JK153" s="159"/>
      <c r="JL153" s="159"/>
      <c r="JM153" s="159"/>
      <c r="JN153" s="159"/>
      <c r="JO153" s="159"/>
      <c r="JP153" s="159"/>
      <c r="JQ153" s="159"/>
      <c r="JR153" s="159"/>
      <c r="JS153" s="159"/>
      <c r="JT153" s="159"/>
      <c r="JU153" s="159"/>
      <c r="JV153" s="159"/>
      <c r="JW153" s="240"/>
      <c r="JX153" s="240"/>
      <c r="JY153" s="159"/>
      <c r="JZ153" s="159"/>
      <c r="KA153" s="159"/>
      <c r="KB153" s="159"/>
      <c r="KC153" s="159"/>
      <c r="KD153" s="159"/>
      <c r="KE153" s="159"/>
      <c r="KF153" s="159"/>
      <c r="KG153" s="159"/>
      <c r="KH153" s="159"/>
      <c r="KI153" s="159"/>
      <c r="KJ153" s="240"/>
      <c r="KK153" s="240"/>
      <c r="KL153" s="159"/>
      <c r="KM153" s="159"/>
      <c r="KN153" s="159"/>
      <c r="KO153" s="159"/>
      <c r="KP153" s="159"/>
      <c r="KQ153" s="159"/>
      <c r="KR153" s="159"/>
      <c r="KS153" s="159"/>
      <c r="KT153" s="159"/>
      <c r="KU153" s="159"/>
      <c r="KV153" s="159"/>
      <c r="KW153" s="240"/>
      <c r="KX153" s="240"/>
      <c r="KY153" s="159"/>
      <c r="KZ153" s="159"/>
      <c r="LA153" s="159"/>
      <c r="LB153" s="159"/>
      <c r="LC153" s="159"/>
      <c r="LD153" s="159"/>
      <c r="LE153" s="159"/>
      <c r="LF153" s="159"/>
      <c r="LG153" s="159"/>
      <c r="LH153" s="159"/>
      <c r="LI153" s="159"/>
      <c r="LJ153" s="240"/>
      <c r="LK153" s="240"/>
      <c r="LL153" s="159"/>
      <c r="LM153" s="159"/>
      <c r="LN153" s="159"/>
      <c r="LO153" s="159"/>
      <c r="LP153" s="159"/>
      <c r="LQ153" s="159"/>
      <c r="LR153" s="159"/>
      <c r="LS153" s="159"/>
      <c r="LT153" s="159"/>
      <c r="LU153" s="159"/>
      <c r="LV153" s="159"/>
      <c r="LW153" s="240"/>
      <c r="LX153" s="240"/>
      <c r="LY153" s="159"/>
      <c r="LZ153" s="159"/>
      <c r="MA153" s="159"/>
      <c r="MB153" s="159"/>
      <c r="MC153" s="159"/>
      <c r="MD153" s="159"/>
      <c r="ME153" s="159"/>
      <c r="MF153" s="159"/>
      <c r="MG153" s="159"/>
      <c r="MH153" s="159"/>
      <c r="MI153" s="159"/>
      <c r="MJ153" s="206"/>
    </row>
    <row r="154" spans="1:348" ht="20.25" x14ac:dyDescent="0.3">
      <c r="A154" s="26">
        <v>4</v>
      </c>
      <c r="B154" s="27" t="s">
        <v>112</v>
      </c>
      <c r="C154" s="28" t="s">
        <v>210</v>
      </c>
      <c r="D154" s="28" t="s">
        <v>211</v>
      </c>
      <c r="E154" s="148">
        <f t="shared" ref="E154:V154" si="748">E156+E165+E225+E229</f>
        <v>277134305.62510437</v>
      </c>
      <c r="F154" s="148">
        <f t="shared" si="748"/>
        <v>426963812.38524449</v>
      </c>
      <c r="G154" s="148">
        <f t="shared" si="748"/>
        <v>536410378.0671007</v>
      </c>
      <c r="H154" s="148">
        <v>616439626.10582554</v>
      </c>
      <c r="I154" s="148">
        <f t="shared" si="748"/>
        <v>704823668.83658826</v>
      </c>
      <c r="J154" s="148">
        <f t="shared" si="748"/>
        <v>798324783.00784516</v>
      </c>
      <c r="K154" s="148">
        <f t="shared" si="748"/>
        <v>67807252.5454849</v>
      </c>
      <c r="L154" s="148">
        <f t="shared" si="748"/>
        <v>68669996.661659166</v>
      </c>
      <c r="M154" s="148">
        <f t="shared" si="748"/>
        <v>72145084.293106318</v>
      </c>
      <c r="N154" s="148">
        <f t="shared" si="748"/>
        <v>71560094.308128878</v>
      </c>
      <c r="O154" s="148">
        <f t="shared" si="748"/>
        <v>70717684.860624269</v>
      </c>
      <c r="P154" s="148">
        <f t="shared" si="748"/>
        <v>76218452.679018527</v>
      </c>
      <c r="Q154" s="148">
        <f t="shared" si="748"/>
        <v>77143557.002169922</v>
      </c>
      <c r="R154" s="148">
        <f t="shared" si="748"/>
        <v>68334368.218995154</v>
      </c>
      <c r="S154" s="148">
        <f t="shared" si="748"/>
        <v>72040865.464863971</v>
      </c>
      <c r="T154" s="148">
        <f t="shared" si="748"/>
        <v>71553309.130362228</v>
      </c>
      <c r="U154" s="148">
        <f t="shared" si="748"/>
        <v>71573806.543148071</v>
      </c>
      <c r="V154" s="148">
        <f t="shared" si="748"/>
        <v>114679344.01602405</v>
      </c>
      <c r="W154" s="148">
        <f>K154+L154+M154+N154+O154+P154+Q154+R154+S154+T154+U154+V154</f>
        <v>902443815.72358561</v>
      </c>
      <c r="X154" s="148">
        <f t="shared" ref="X154:AI154" si="749">X156+X165+X225+X229</f>
        <v>76382348.522784173</v>
      </c>
      <c r="Y154" s="148">
        <f t="shared" si="749"/>
        <v>76382348.522784173</v>
      </c>
      <c r="Z154" s="148">
        <f t="shared" si="749"/>
        <v>81502436.988816559</v>
      </c>
      <c r="AA154" s="148">
        <f t="shared" si="749"/>
        <v>80022600.567517966</v>
      </c>
      <c r="AB154" s="148">
        <f t="shared" si="749"/>
        <v>77382461.19178769</v>
      </c>
      <c r="AC154" s="148">
        <f t="shared" si="749"/>
        <v>85088920.881321996</v>
      </c>
      <c r="AD154" s="148">
        <f t="shared" si="749"/>
        <v>83346565.681856111</v>
      </c>
      <c r="AE154" s="148">
        <f t="shared" si="749"/>
        <v>69057265.064263061</v>
      </c>
      <c r="AF154" s="148">
        <f t="shared" si="749"/>
        <v>81487443.665498257</v>
      </c>
      <c r="AG154" s="148">
        <f t="shared" si="749"/>
        <v>87390097.646469712</v>
      </c>
      <c r="AH154" s="148">
        <f t="shared" si="749"/>
        <v>85347946.920380577</v>
      </c>
      <c r="AI154" s="148">
        <f t="shared" si="749"/>
        <v>109014100.31714238</v>
      </c>
      <c r="AJ154" s="148">
        <f>X154+Y154+Z154+AA154+AB154+AC154+AD154+AE154+AF154+AG154+AH154+AI154</f>
        <v>992404535.97062278</v>
      </c>
      <c r="AK154" s="148">
        <f t="shared" ref="AK154:AV154" si="750">AK156+AK165+AK225+AK229</f>
        <v>95954280.862961113</v>
      </c>
      <c r="AL154" s="148">
        <f t="shared" si="750"/>
        <v>82240503.029544324</v>
      </c>
      <c r="AM154" s="148">
        <f t="shared" si="750"/>
        <v>89473999.783007815</v>
      </c>
      <c r="AN154" s="148">
        <f t="shared" si="750"/>
        <v>85573250.058420986</v>
      </c>
      <c r="AO154" s="148">
        <f t="shared" si="750"/>
        <v>99147987.619679511</v>
      </c>
      <c r="AP154" s="148">
        <f t="shared" si="750"/>
        <v>92596180.282507107</v>
      </c>
      <c r="AQ154" s="148">
        <f t="shared" si="750"/>
        <v>89153175.361917868</v>
      </c>
      <c r="AR154" s="148">
        <f t="shared" si="750"/>
        <v>89667774.952679008</v>
      </c>
      <c r="AS154" s="148">
        <f t="shared" si="750"/>
        <v>90191432.024286434</v>
      </c>
      <c r="AT154" s="148">
        <f t="shared" si="750"/>
        <v>98011136.778793156</v>
      </c>
      <c r="AU154" s="148">
        <f t="shared" si="750"/>
        <v>107763783.72250043</v>
      </c>
      <c r="AV154" s="148">
        <f t="shared" si="750"/>
        <v>108590431.48055418</v>
      </c>
      <c r="AW154" s="148">
        <f>AK154+AL154+AM154+AN154+AO154+AP154+AQ154+AR154+AS154+AT154+AU154+AV154</f>
        <v>1128363935.956852</v>
      </c>
      <c r="AX154" s="148">
        <f t="shared" ref="AX154:BI154" si="751">AX156+AX165+AX225+AX229</f>
        <v>99073485.185069278</v>
      </c>
      <c r="AY154" s="148">
        <f t="shared" si="751"/>
        <v>110810434.47821732</v>
      </c>
      <c r="AZ154" s="148">
        <f t="shared" si="751"/>
        <v>107038004.65210317</v>
      </c>
      <c r="BA154" s="148">
        <f t="shared" si="751"/>
        <v>104119016.21081628</v>
      </c>
      <c r="BB154" s="148">
        <f t="shared" si="751"/>
        <v>105550956.16833581</v>
      </c>
      <c r="BC154" s="148">
        <f t="shared" si="751"/>
        <v>112272887.65393925</v>
      </c>
      <c r="BD154" s="148">
        <f t="shared" si="751"/>
        <v>109289806.36763473</v>
      </c>
      <c r="BE154" s="148">
        <f t="shared" si="751"/>
        <v>107124530.59393258</v>
      </c>
      <c r="BF154" s="148">
        <f t="shared" si="751"/>
        <v>108030860.44954932</v>
      </c>
      <c r="BG154" s="148">
        <f t="shared" si="751"/>
        <v>111522604.740444</v>
      </c>
      <c r="BH154" s="148">
        <f t="shared" si="751"/>
        <v>108655494.3946337</v>
      </c>
      <c r="BI154" s="148">
        <f t="shared" si="751"/>
        <v>124381468.32156563</v>
      </c>
      <c r="BJ154" s="148">
        <f>AX154+AY154+AZ154+BA154+BB154+BC154+BD154+BE154+BF154+BG154+BH154+BI154</f>
        <v>1307869549.2162411</v>
      </c>
      <c r="BK154" s="148">
        <f t="shared" ref="BK154:BV154" si="752">BK156+BK165+BK225+BK229</f>
        <v>111486355.20781174</v>
      </c>
      <c r="BL154" s="148">
        <f t="shared" si="752"/>
        <v>131047628.09510098</v>
      </c>
      <c r="BM154" s="148">
        <f t="shared" si="752"/>
        <v>116044615.17234185</v>
      </c>
      <c r="BN154" s="148">
        <f t="shared" si="752"/>
        <v>119779673.16695879</v>
      </c>
      <c r="BO154" s="148">
        <f t="shared" si="752"/>
        <v>120706157.51569021</v>
      </c>
      <c r="BP154" s="148">
        <f t="shared" si="752"/>
        <v>117471290.43469374</v>
      </c>
      <c r="BQ154" s="148">
        <f t="shared" si="752"/>
        <v>122158928.03117175</v>
      </c>
      <c r="BR154" s="148">
        <f t="shared" si="752"/>
        <v>112921527.18915878</v>
      </c>
      <c r="BS154" s="148">
        <f t="shared" si="752"/>
        <v>112613189.67985311</v>
      </c>
      <c r="BT154" s="148">
        <f t="shared" si="752"/>
        <v>128538932.21916215</v>
      </c>
      <c r="BU154" s="148">
        <f t="shared" si="752"/>
        <v>123825162.46715903</v>
      </c>
      <c r="BV154" s="148">
        <f t="shared" si="752"/>
        <v>140517649.51940405</v>
      </c>
      <c r="BW154" s="148">
        <f>BK154+BL154+BM154+BN154+BO154+BP154+BQ154+BR154+BS154+BT154+BU154+BV154</f>
        <v>1457111108.6985064</v>
      </c>
      <c r="BX154" s="148">
        <f t="shared" ref="BX154:CI154" si="753">BX156+BX165+BX225+BX229</f>
        <v>120027710.32023035</v>
      </c>
      <c r="BY154" s="148">
        <f t="shared" si="753"/>
        <v>146109206.08633783</v>
      </c>
      <c r="BZ154" s="148">
        <f t="shared" si="753"/>
        <v>126760309.17505425</v>
      </c>
      <c r="CA154" s="148">
        <f t="shared" si="753"/>
        <v>134604243.54953262</v>
      </c>
      <c r="CB154" s="148">
        <f t="shared" si="753"/>
        <v>128593744.24566016</v>
      </c>
      <c r="CC154" s="148">
        <f t="shared" si="753"/>
        <v>131884995.42509599</v>
      </c>
      <c r="CD154" s="148">
        <f t="shared" si="753"/>
        <v>134534499.63758132</v>
      </c>
      <c r="CE154" s="148">
        <f t="shared" si="753"/>
        <v>124430689.31125858</v>
      </c>
      <c r="CF154" s="148">
        <f t="shared" si="753"/>
        <v>126240303.16654143</v>
      </c>
      <c r="CG154" s="148">
        <f t="shared" si="753"/>
        <v>136654736.37218332</v>
      </c>
      <c r="CH154" s="148">
        <f t="shared" si="753"/>
        <v>132486164.36371222</v>
      </c>
      <c r="CI154" s="148">
        <f t="shared" si="753"/>
        <v>138669164.47721574</v>
      </c>
      <c r="CJ154" s="148">
        <f>BX154+BY154+BZ154+CA154+CB154+CC154+CD154+CE154+CF154+CG154+CH154+CI154</f>
        <v>1580995766.130404</v>
      </c>
      <c r="CK154" s="148">
        <f t="shared" ref="CK154:CV154" si="754">CK156+CK165+CK225+CK229</f>
        <v>127717885.03313304</v>
      </c>
      <c r="CL154" s="148">
        <f t="shared" si="754"/>
        <v>144834194.9453764</v>
      </c>
      <c r="CM154" s="148">
        <f t="shared" si="754"/>
        <v>139587642.37422806</v>
      </c>
      <c r="CN154" s="148">
        <f t="shared" si="754"/>
        <v>139754665.08579537</v>
      </c>
      <c r="CO154" s="148">
        <f t="shared" si="754"/>
        <v>134026794.35820399</v>
      </c>
      <c r="CP154" s="148">
        <f t="shared" si="754"/>
        <v>141442093.55700222</v>
      </c>
      <c r="CQ154" s="148">
        <f t="shared" si="754"/>
        <v>138154346.91299447</v>
      </c>
      <c r="CR154" s="148">
        <f t="shared" si="754"/>
        <v>133300002.08646305</v>
      </c>
      <c r="CS154" s="148">
        <f t="shared" si="754"/>
        <v>137763885.68440163</v>
      </c>
      <c r="CT154" s="148">
        <f t="shared" si="754"/>
        <v>150221125.43815726</v>
      </c>
      <c r="CU154" s="148">
        <f t="shared" si="754"/>
        <v>145013870.80620933</v>
      </c>
      <c r="CV154" s="148">
        <f t="shared" si="754"/>
        <v>162112560.46427971</v>
      </c>
      <c r="CW154" s="148">
        <f>CK154+CL154+CM154+CN154+CO154+CP154+CQ154+CR154+CS154+CT154+CU154+CV154</f>
        <v>1693929066.7462444</v>
      </c>
      <c r="CX154" s="148">
        <f t="shared" ref="CX154:DI154" si="755">CX156+CX165+CX225+CX229</f>
        <v>136156954.72980303</v>
      </c>
      <c r="CY154" s="148">
        <f t="shared" si="755"/>
        <v>134199690.77954432</v>
      </c>
      <c r="CZ154" s="148">
        <f t="shared" si="755"/>
        <v>152830931.55821231</v>
      </c>
      <c r="DA154" s="148">
        <f t="shared" si="755"/>
        <v>141524309.68995166</v>
      </c>
      <c r="DB154" s="148">
        <f t="shared" si="755"/>
        <v>140299969.6015273</v>
      </c>
      <c r="DC154" s="148">
        <f t="shared" si="755"/>
        <v>148468315.27103159</v>
      </c>
      <c r="DD154" s="148">
        <f t="shared" si="755"/>
        <v>142078461.68068764</v>
      </c>
      <c r="DE154" s="148">
        <f t="shared" si="755"/>
        <v>150495207.95547488</v>
      </c>
      <c r="DF154" s="148">
        <f t="shared" si="755"/>
        <v>145302835.13545319</v>
      </c>
      <c r="DG154" s="148">
        <f t="shared" si="755"/>
        <v>145018794.01881993</v>
      </c>
      <c r="DH154" s="148">
        <f t="shared" si="755"/>
        <v>148932315.51026544</v>
      </c>
      <c r="DI154" s="148">
        <f t="shared" si="755"/>
        <v>163898340.44070274</v>
      </c>
      <c r="DJ154" s="148">
        <f>CX154+CY154+CZ154+DA154+DB154+DC154+DD154+DE154+DF154+DG154+DH154+DI154</f>
        <v>1749206126.371474</v>
      </c>
      <c r="DK154" s="148">
        <f t="shared" ref="DK154:DV154" si="756">DK156+DK165+DK225+DK229</f>
        <v>149818897.99774665</v>
      </c>
      <c r="DL154" s="148">
        <f t="shared" si="756"/>
        <v>145976578.07982808</v>
      </c>
      <c r="DM154" s="148">
        <f t="shared" si="756"/>
        <v>151078360.24236351</v>
      </c>
      <c r="DN154" s="148">
        <f t="shared" si="756"/>
        <v>147461240.38282427</v>
      </c>
      <c r="DO154" s="148">
        <f t="shared" si="756"/>
        <v>153981997.42693213</v>
      </c>
      <c r="DP154" s="148">
        <f t="shared" si="756"/>
        <v>155464513.39463362</v>
      </c>
      <c r="DQ154" s="148">
        <f t="shared" si="756"/>
        <v>145205361.67021373</v>
      </c>
      <c r="DR154" s="148">
        <f t="shared" si="756"/>
        <v>144514983.42501259</v>
      </c>
      <c r="DS154" s="148">
        <f t="shared" si="756"/>
        <v>149451816.96332005</v>
      </c>
      <c r="DT154" s="148">
        <f t="shared" si="756"/>
        <v>151901598.35136032</v>
      </c>
      <c r="DU154" s="148">
        <f t="shared" si="756"/>
        <v>163447503.45201135</v>
      </c>
      <c r="DV154" s="148">
        <f t="shared" si="756"/>
        <v>187140574.34201303</v>
      </c>
      <c r="DW154" s="148">
        <f>DK154+DL154+DM154+DN154+DO154+DP154+DQ154+DR154+DS154+DT154+DU154+DV154</f>
        <v>1845443425.7282593</v>
      </c>
      <c r="DX154" s="148">
        <f t="shared" ref="DX154:EI154" si="757">DX156+DX165+DX225+DX229</f>
        <v>150763880.46000004</v>
      </c>
      <c r="DY154" s="148">
        <f t="shared" si="757"/>
        <v>153145537.53999999</v>
      </c>
      <c r="DZ154" s="148">
        <f t="shared" si="757"/>
        <v>149578299.51999995</v>
      </c>
      <c r="EA154" s="148">
        <f t="shared" si="757"/>
        <v>153158668.60999998</v>
      </c>
      <c r="EB154" s="148">
        <f t="shared" si="757"/>
        <v>165577273.11999997</v>
      </c>
      <c r="EC154" s="148">
        <f t="shared" si="757"/>
        <v>155481842.08999997</v>
      </c>
      <c r="ED154" s="148">
        <f t="shared" si="757"/>
        <v>159767636.11000004</v>
      </c>
      <c r="EE154" s="148">
        <f t="shared" si="757"/>
        <v>161303115.32999998</v>
      </c>
      <c r="EF154" s="148">
        <f t="shared" si="757"/>
        <v>154187015.39999992</v>
      </c>
      <c r="EG154" s="148">
        <f t="shared" si="757"/>
        <v>161832306.37999997</v>
      </c>
      <c r="EH154" s="148">
        <f t="shared" si="757"/>
        <v>169353109.23000005</v>
      </c>
      <c r="EI154" s="148">
        <f t="shared" si="757"/>
        <v>208077853.84999996</v>
      </c>
      <c r="EJ154" s="148">
        <f>DX154+DY154+DZ154+EA154+EB154+EC154+ED154+EE154+EF154+EG154+EH154+EI154</f>
        <v>1942226537.6399996</v>
      </c>
      <c r="EK154" s="148">
        <f t="shared" ref="EK154:EV154" si="758">EK156+EK165+EK225+EK229</f>
        <v>157847341.24999997</v>
      </c>
      <c r="EL154" s="148">
        <f t="shared" si="758"/>
        <v>157098275.90000001</v>
      </c>
      <c r="EM154" s="148">
        <f t="shared" si="758"/>
        <v>176003273.25000003</v>
      </c>
      <c r="EN154" s="148">
        <f t="shared" si="758"/>
        <v>171696180.47999999</v>
      </c>
      <c r="EO154" s="148">
        <f t="shared" si="758"/>
        <v>170784352.34999996</v>
      </c>
      <c r="EP154" s="148">
        <f t="shared" si="758"/>
        <v>175580716.67000005</v>
      </c>
      <c r="EQ154" s="148">
        <f t="shared" si="758"/>
        <v>181214443.56</v>
      </c>
      <c r="ER154" s="148">
        <f t="shared" si="758"/>
        <v>167622032.61000004</v>
      </c>
      <c r="ES154" s="148">
        <f t="shared" si="758"/>
        <v>187782764.39999992</v>
      </c>
      <c r="ET154" s="148">
        <f t="shared" si="758"/>
        <v>179226876.90000004</v>
      </c>
      <c r="EU154" s="148">
        <f t="shared" si="758"/>
        <v>194534338.57999992</v>
      </c>
      <c r="EV154" s="148">
        <f t="shared" si="758"/>
        <v>289986860.65000004</v>
      </c>
      <c r="EW154" s="148">
        <f>EK154+EL154+EM154+EN154+EO154+EP154+EQ154+ER154+ES154+ET154+EU154+EV154</f>
        <v>2209377456.5999999</v>
      </c>
      <c r="EX154" s="148">
        <f t="shared" ref="EX154:FI154" si="759">EX156+EX165+EX225+EX229</f>
        <v>175689863.28999999</v>
      </c>
      <c r="EY154" s="148">
        <f t="shared" si="759"/>
        <v>218890454.94</v>
      </c>
      <c r="EZ154" s="148">
        <f t="shared" si="759"/>
        <v>217987151.17000005</v>
      </c>
      <c r="FA154" s="148">
        <f t="shared" si="759"/>
        <v>188916919.46999991</v>
      </c>
      <c r="FB154" s="148">
        <f t="shared" si="759"/>
        <v>191774021.02000004</v>
      </c>
      <c r="FC154" s="148">
        <f t="shared" si="759"/>
        <v>196715563.00999996</v>
      </c>
      <c r="FD154" s="148">
        <f t="shared" si="759"/>
        <v>201264069.19</v>
      </c>
      <c r="FE154" s="148">
        <f t="shared" si="759"/>
        <v>181136652.36000004</v>
      </c>
      <c r="FF154" s="148">
        <f t="shared" si="759"/>
        <v>192079199.70999998</v>
      </c>
      <c r="FG154" s="148">
        <f t="shared" si="759"/>
        <v>182044948.29000005</v>
      </c>
      <c r="FH154" s="148">
        <f t="shared" si="759"/>
        <v>182326564.14000008</v>
      </c>
      <c r="FI154" s="148">
        <f t="shared" si="759"/>
        <v>209719122.32999992</v>
      </c>
      <c r="FJ154" s="148">
        <f>EX154+EY154+EZ154+FA154+FB154+FC154+FD154+FE154+FF154+FG154+FH154+FI154</f>
        <v>2338544528.9200001</v>
      </c>
      <c r="FK154" s="148">
        <f t="shared" ref="FK154:FV154" si="760">FK156+FK165+FK225+FK229</f>
        <v>182156422.62999994</v>
      </c>
      <c r="FL154" s="148">
        <f t="shared" si="760"/>
        <v>188893755.48999998</v>
      </c>
      <c r="FM154" s="148">
        <f t="shared" si="760"/>
        <v>216397170.82000005</v>
      </c>
      <c r="FN154" s="148">
        <f t="shared" si="760"/>
        <v>180090692.08999994</v>
      </c>
      <c r="FO154" s="148">
        <f t="shared" si="760"/>
        <v>191343061.44000006</v>
      </c>
      <c r="FP154" s="148">
        <f t="shared" si="760"/>
        <v>203161865.79000002</v>
      </c>
      <c r="FQ154" s="148">
        <f t="shared" si="760"/>
        <v>190549742.68000007</v>
      </c>
      <c r="FR154" s="148">
        <f t="shared" si="760"/>
        <v>190510991.2299999</v>
      </c>
      <c r="FS154" s="148">
        <f t="shared" si="760"/>
        <v>196958432.94</v>
      </c>
      <c r="FT154" s="148">
        <f t="shared" si="760"/>
        <v>200429814.34000021</v>
      </c>
      <c r="FU154" s="148">
        <f t="shared" si="760"/>
        <v>194849898.55999994</v>
      </c>
      <c r="FV154" s="148">
        <f t="shared" si="760"/>
        <v>211508101.06000006</v>
      </c>
      <c r="FW154" s="148">
        <f>FK154+FL154+FM154+FN154+FO154+FP154+FQ154+FR154+FS154+FT154+FU154+FV154</f>
        <v>2346849949.0700002</v>
      </c>
      <c r="FX154" s="148">
        <f t="shared" ref="FX154:GF154" si="761">FX156+FX165+FX225+FX229</f>
        <v>201965914.25999999</v>
      </c>
      <c r="FY154" s="148">
        <f t="shared" si="761"/>
        <v>189721528.84999996</v>
      </c>
      <c r="FZ154" s="148">
        <f t="shared" si="761"/>
        <v>218039329.54000005</v>
      </c>
      <c r="GA154" s="148">
        <f t="shared" si="761"/>
        <v>184757193.84999996</v>
      </c>
      <c r="GB154" s="148">
        <f t="shared" si="761"/>
        <v>207159522.82000011</v>
      </c>
      <c r="GC154" s="148">
        <f t="shared" si="761"/>
        <v>200382705.39999995</v>
      </c>
      <c r="GD154" s="148">
        <f t="shared" si="761"/>
        <v>189677066.91</v>
      </c>
      <c r="GE154" s="148">
        <f t="shared" si="761"/>
        <v>201976131.09000006</v>
      </c>
      <c r="GF154" s="148">
        <f t="shared" si="761"/>
        <v>190780929.23000008</v>
      </c>
      <c r="GG154" s="148">
        <f>GG156+GG165+GG225+GG229</f>
        <v>195207035.58999988</v>
      </c>
      <c r="GH154" s="148">
        <f>GH156+GH165+GH225+GH229</f>
        <v>198975897.73999992</v>
      </c>
      <c r="GI154" s="148">
        <f>GI156+GI165+GI225+GI229</f>
        <v>160235539.33000007</v>
      </c>
      <c r="GJ154" s="148">
        <f>FY154+FZ154+GA154+GB154+GC154+GD154+GE154+GF154+GH154+GG154+GI154+FX154</f>
        <v>2338878794.6100006</v>
      </c>
      <c r="GK154" s="148">
        <f t="shared" ref="GK154:GT154" si="762">GK156+GK165+GK225+GK229</f>
        <v>236907899.17000005</v>
      </c>
      <c r="GL154" s="148">
        <f t="shared" si="762"/>
        <v>201492497.24000004</v>
      </c>
      <c r="GM154" s="148">
        <f t="shared" si="762"/>
        <v>185930517.05999997</v>
      </c>
      <c r="GN154" s="148">
        <f t="shared" si="762"/>
        <v>220644624.67000002</v>
      </c>
      <c r="GO154" s="148">
        <f t="shared" si="762"/>
        <v>197468352.76999989</v>
      </c>
      <c r="GP154" s="148">
        <f t="shared" si="762"/>
        <v>168058916.81000003</v>
      </c>
      <c r="GQ154" s="148">
        <f t="shared" si="762"/>
        <v>224251432.93000004</v>
      </c>
      <c r="GR154" s="148">
        <f t="shared" si="762"/>
        <v>205487205.54000002</v>
      </c>
      <c r="GS154" s="148">
        <f t="shared" si="762"/>
        <v>143851436.78000009</v>
      </c>
      <c r="GT154" s="148">
        <f t="shared" si="762"/>
        <v>201486781.20999989</v>
      </c>
      <c r="GU154" s="148">
        <f>GU156+GU165+GU225+GU229</f>
        <v>224884660.45000008</v>
      </c>
      <c r="GV154" s="148">
        <f>GV156+GV165+GV225+GV229</f>
        <v>127670917.60999991</v>
      </c>
      <c r="GW154" s="148">
        <f>GK154+GL154+GM154+GN154+GO154+GP154+GQ154+GR154+GS154+GT154+GU154+GV154</f>
        <v>2338135242.2400002</v>
      </c>
      <c r="GX154" s="148">
        <f t="shared" ref="GX154:HG154" si="763">GX156+GX165+GX225+GX229</f>
        <v>253240785.27000004</v>
      </c>
      <c r="GY154" s="148">
        <f t="shared" si="763"/>
        <v>125695495.81000002</v>
      </c>
      <c r="GZ154" s="148">
        <f t="shared" si="763"/>
        <v>219947804.46999997</v>
      </c>
      <c r="HA154" s="148">
        <f t="shared" si="763"/>
        <v>188963480.41999999</v>
      </c>
      <c r="HB154" s="148">
        <f t="shared" si="763"/>
        <v>173394580.49000007</v>
      </c>
      <c r="HC154" s="148">
        <f t="shared" si="763"/>
        <v>190622608.98000002</v>
      </c>
      <c r="HD154" s="148">
        <f t="shared" si="763"/>
        <v>213496198.38</v>
      </c>
      <c r="HE154" s="148">
        <f t="shared" si="763"/>
        <v>174960044.67000005</v>
      </c>
      <c r="HF154" s="148">
        <f t="shared" si="763"/>
        <v>183430244.45999995</v>
      </c>
      <c r="HG154" s="148">
        <f t="shared" si="763"/>
        <v>187665853.44000003</v>
      </c>
      <c r="HH154" s="148">
        <f>HH156+HH165+HH225+HH229</f>
        <v>179121577.46000007</v>
      </c>
      <c r="HI154" s="148">
        <f>HI156+HI165+HI225+HI229</f>
        <v>199267357.50000015</v>
      </c>
      <c r="HJ154" s="148">
        <f>GX154+GY154+GZ154+HA154+HB154+HC154+HD154+HE154+HF154+HG154+HH154+HI154</f>
        <v>2289806031.3500004</v>
      </c>
      <c r="HK154" s="148">
        <f t="shared" ref="HK154:HT154" si="764">HK156+HK165+HK225+HK229</f>
        <v>204084480.29000008</v>
      </c>
      <c r="HL154" s="148">
        <f t="shared" si="764"/>
        <v>214091194.60999995</v>
      </c>
      <c r="HM154" s="148">
        <f t="shared" si="764"/>
        <v>166654004.58000001</v>
      </c>
      <c r="HN154" s="148">
        <f t="shared" si="764"/>
        <v>185526180.25000003</v>
      </c>
      <c r="HO154" s="148">
        <f t="shared" si="764"/>
        <v>193307029.55000004</v>
      </c>
      <c r="HP154" s="148">
        <f t="shared" si="764"/>
        <v>204256803.32999995</v>
      </c>
      <c r="HQ154" s="148">
        <f t="shared" si="764"/>
        <v>197439204.92000002</v>
      </c>
      <c r="HR154" s="148">
        <f t="shared" si="764"/>
        <v>183792039.98000005</v>
      </c>
      <c r="HS154" s="148">
        <f t="shared" si="764"/>
        <v>187506955.32000002</v>
      </c>
      <c r="HT154" s="148">
        <f t="shared" si="764"/>
        <v>198153523.33999988</v>
      </c>
      <c r="HU154" s="148">
        <f>HU156+HU165+HU225+HU229</f>
        <v>181605794.36000019</v>
      </c>
      <c r="HV154" s="148">
        <f>HV156+HV165+HV225+HV229</f>
        <v>235728976.26999992</v>
      </c>
      <c r="HW154" s="148">
        <f>HK154+HL154+HM154+HN154+HO154+HP154+HQ154+HR154+HS154+HT154+HU154+HV154</f>
        <v>2352146186.8000002</v>
      </c>
      <c r="HX154" s="148">
        <f t="shared" ref="HX154:IG154" si="765">HX156+HX165+HX225+HX229</f>
        <v>181631261.80999994</v>
      </c>
      <c r="HY154" s="148">
        <f t="shared" si="765"/>
        <v>187607633.47000003</v>
      </c>
      <c r="HZ154" s="148">
        <f t="shared" si="765"/>
        <v>226052670.96999997</v>
      </c>
      <c r="IA154" s="148">
        <f t="shared" si="765"/>
        <v>194253928.48999998</v>
      </c>
      <c r="IB154" s="148">
        <f t="shared" si="765"/>
        <v>191766518.36000004</v>
      </c>
      <c r="IC154" s="148">
        <f t="shared" si="765"/>
        <v>199683246.67000002</v>
      </c>
      <c r="ID154" s="148">
        <f t="shared" si="765"/>
        <v>209243617.21000022</v>
      </c>
      <c r="IE154" s="148">
        <f t="shared" si="765"/>
        <v>185118739.65999982</v>
      </c>
      <c r="IF154" s="148">
        <f t="shared" si="765"/>
        <v>207482869.66000012</v>
      </c>
      <c r="IG154" s="148">
        <f t="shared" si="765"/>
        <v>206448904.45999992</v>
      </c>
      <c r="IH154" s="148">
        <f>IH156+IH165+IH225+IH229</f>
        <v>209740141.69000006</v>
      </c>
      <c r="II154" s="148">
        <f>II156+II165+II225+II229</f>
        <v>230104863.71000001</v>
      </c>
      <c r="IJ154" s="148">
        <f>HX154+HY154+HZ154+IA154+IB154+IC154+ID154+IE154+IF154+IG154+IH154+II154</f>
        <v>2429134396.1600003</v>
      </c>
      <c r="IK154" s="148">
        <f t="shared" ref="IK154:IT154" si="766">IK156+IK165+IK225+IK229</f>
        <v>186599730.69000003</v>
      </c>
      <c r="IL154" s="148">
        <f t="shared" si="766"/>
        <v>207261532.03000006</v>
      </c>
      <c r="IM154" s="148">
        <f t="shared" si="766"/>
        <v>227719817.61999997</v>
      </c>
      <c r="IN154" s="148">
        <f t="shared" si="766"/>
        <v>187653522.58999997</v>
      </c>
      <c r="IO154" s="148">
        <f t="shared" si="766"/>
        <v>207792541.94999996</v>
      </c>
      <c r="IP154" s="148">
        <f t="shared" si="766"/>
        <v>220671815.47000003</v>
      </c>
      <c r="IQ154" s="148">
        <f t="shared" si="766"/>
        <v>204419851.53999993</v>
      </c>
      <c r="IR154" s="148">
        <f t="shared" si="766"/>
        <v>226258959.41000006</v>
      </c>
      <c r="IS154" s="148">
        <f t="shared" si="766"/>
        <v>203374959.09000003</v>
      </c>
      <c r="IT154" s="148">
        <f t="shared" si="766"/>
        <v>219001247.84999999</v>
      </c>
      <c r="IU154" s="148">
        <f>IU156+IU165+IU225+IU229</f>
        <v>230881787.7700001</v>
      </c>
      <c r="IV154" s="148">
        <f>IV156+IV165+IV225+IV229</f>
        <v>216105389.82999998</v>
      </c>
      <c r="IW154" s="148">
        <f>IK154+IL154+IM154+IN154+IO154+IP154+IQ154+IR154+IS154+IT154+IU154+IV154</f>
        <v>2537741155.8399997</v>
      </c>
      <c r="IX154" s="148">
        <f t="shared" ref="IX154:JG154" si="767">IX156+IX165+IX225+IX229</f>
        <v>213636225.00999999</v>
      </c>
      <c r="IY154" s="148">
        <f t="shared" si="767"/>
        <v>211969435.92000005</v>
      </c>
      <c r="IZ154" s="148">
        <f t="shared" si="767"/>
        <v>245553138.72999999</v>
      </c>
      <c r="JA154" s="148">
        <f t="shared" si="767"/>
        <v>196819500.72</v>
      </c>
      <c r="JB154" s="148">
        <f t="shared" si="767"/>
        <v>224283778.42999998</v>
      </c>
      <c r="JC154" s="148">
        <f t="shared" si="767"/>
        <v>222127071.34999999</v>
      </c>
      <c r="JD154" s="148">
        <f t="shared" si="767"/>
        <v>223714449.54999998</v>
      </c>
      <c r="JE154" s="148">
        <f t="shared" si="767"/>
        <v>225353417.32999998</v>
      </c>
      <c r="JF154" s="148">
        <f t="shared" si="767"/>
        <v>202304604.88000005</v>
      </c>
      <c r="JG154" s="148">
        <f t="shared" si="767"/>
        <v>237657975.93999991</v>
      </c>
      <c r="JH154" s="148">
        <f>JH156+JH165+JH225+JH229</f>
        <v>231022549.50000003</v>
      </c>
      <c r="JI154" s="148">
        <f>JI156+JI165+JI225+JI229</f>
        <v>248012760.57000005</v>
      </c>
      <c r="JJ154" s="148">
        <f>IX154+IY154+IZ154+JA154+JB154+JC154+JD154+JE154+JF154+JG154+JH154+JI154</f>
        <v>2682454907.9300003</v>
      </c>
      <c r="JK154" s="148">
        <f t="shared" ref="JK154:JT154" si="768">JK156+JK165+JK225+JK229</f>
        <v>217592353.88</v>
      </c>
      <c r="JL154" s="148">
        <f t="shared" si="768"/>
        <v>215437815.01999998</v>
      </c>
      <c r="JM154" s="148">
        <f t="shared" si="768"/>
        <v>237301984.13999999</v>
      </c>
      <c r="JN154" s="148">
        <f t="shared" si="768"/>
        <v>222238629.65000001</v>
      </c>
      <c r="JO154" s="148">
        <f t="shared" si="768"/>
        <v>243279693.72999993</v>
      </c>
      <c r="JP154" s="148">
        <f t="shared" si="768"/>
        <v>250237008.77000007</v>
      </c>
      <c r="JQ154" s="148">
        <f t="shared" si="768"/>
        <v>231667382.57999992</v>
      </c>
      <c r="JR154" s="148">
        <f t="shared" si="768"/>
        <v>246366562.79000002</v>
      </c>
      <c r="JS154" s="148">
        <f t="shared" si="768"/>
        <v>218475246.25999999</v>
      </c>
      <c r="JT154" s="148">
        <f t="shared" si="768"/>
        <v>261289476.95000008</v>
      </c>
      <c r="JU154" s="148">
        <f>JU156+JU165+JU225+JU229</f>
        <v>250198928.19999987</v>
      </c>
      <c r="JV154" s="148">
        <f>JV156+JV165+JV225+JV229</f>
        <v>264443379.52000001</v>
      </c>
      <c r="JW154" s="232">
        <f>JK154+JL154+JM154+JN154+JO154+JP154+JQ154+JR154+JS154+JT154+JU154+JV154</f>
        <v>2858528461.4899998</v>
      </c>
      <c r="JX154" s="232">
        <f t="shared" ref="JX154:KG154" si="769">JX156+JX165+JX225+JX229</f>
        <v>244697753.32999998</v>
      </c>
      <c r="JY154" s="148">
        <f t="shared" si="769"/>
        <v>242765583.24999997</v>
      </c>
      <c r="JZ154" s="148">
        <f t="shared" si="769"/>
        <v>274914814.30000001</v>
      </c>
      <c r="KA154" s="148">
        <f t="shared" si="769"/>
        <v>249760907.65999997</v>
      </c>
      <c r="KB154" s="148">
        <f t="shared" si="769"/>
        <v>259121992.81000003</v>
      </c>
      <c r="KC154" s="148">
        <f t="shared" si="769"/>
        <v>267396609.45000011</v>
      </c>
      <c r="KD154" s="148">
        <f t="shared" si="769"/>
        <v>279764619.71999973</v>
      </c>
      <c r="KE154" s="148">
        <f t="shared" si="769"/>
        <v>242107396.90000001</v>
      </c>
      <c r="KF154" s="148">
        <f t="shared" si="769"/>
        <v>247779244.65000018</v>
      </c>
      <c r="KG154" s="148">
        <f t="shared" si="769"/>
        <v>277318147.62999988</v>
      </c>
      <c r="KH154" s="148">
        <f>KH156+KH165+KH225+KH229</f>
        <v>256649534.5800001</v>
      </c>
      <c r="KI154" s="148">
        <f>KI156+KI165+KI225+KI229</f>
        <v>210637225.20999998</v>
      </c>
      <c r="KJ154" s="232">
        <f>JX154+JY154+JZ154+KA154+KB154+KC154+KD154+KE154+KF154+KG154+KH154+KI154</f>
        <v>3052913829.4899998</v>
      </c>
      <c r="KK154" s="232">
        <f t="shared" ref="KK154:KT154" si="770">KK156+KK165+KK225+KK229</f>
        <v>336275711.71999997</v>
      </c>
      <c r="KL154" s="148">
        <f t="shared" si="770"/>
        <v>264486403.87000006</v>
      </c>
      <c r="KM154" s="148">
        <f t="shared" si="770"/>
        <v>292563294.55999994</v>
      </c>
      <c r="KN154" s="148">
        <f t="shared" si="770"/>
        <v>280397392.92000002</v>
      </c>
      <c r="KO154" s="148">
        <f t="shared" si="770"/>
        <v>259076379.53999993</v>
      </c>
      <c r="KP154" s="148">
        <f t="shared" si="770"/>
        <v>269739370.27999997</v>
      </c>
      <c r="KQ154" s="148">
        <f t="shared" si="770"/>
        <v>273455507.4600001</v>
      </c>
      <c r="KR154" s="148">
        <f t="shared" si="770"/>
        <v>241316191.0800001</v>
      </c>
      <c r="KS154" s="148">
        <f t="shared" si="770"/>
        <v>267969139.28999999</v>
      </c>
      <c r="KT154" s="148">
        <f t="shared" si="770"/>
        <v>240192135.89999989</v>
      </c>
      <c r="KU154" s="148">
        <f>KU156+KU165+KU225+KU229</f>
        <v>290819737.26000011</v>
      </c>
      <c r="KV154" s="148">
        <f>KV156+KV165+KV225+KV229</f>
        <v>326346141.8900001</v>
      </c>
      <c r="KW154" s="232">
        <f>KK154+KL154+KM154+KN154+KO154+KP154+KQ154+KR154+KS154+KT154+KU154+KV154</f>
        <v>3342637405.7700005</v>
      </c>
      <c r="KX154" s="232">
        <f t="shared" ref="KX154:LG154" si="771">KX156+KX165+KX225+KX229</f>
        <v>273281011.17000002</v>
      </c>
      <c r="KY154" s="148">
        <f t="shared" si="771"/>
        <v>293472031.8300001</v>
      </c>
      <c r="KZ154" s="148">
        <f t="shared" si="771"/>
        <v>360270870.55000001</v>
      </c>
      <c r="LA154" s="148">
        <f t="shared" si="771"/>
        <v>262202296.31999999</v>
      </c>
      <c r="LB154" s="148">
        <f t="shared" si="771"/>
        <v>292408794.6400001</v>
      </c>
      <c r="LC154" s="148">
        <f t="shared" si="771"/>
        <v>270264377.96999991</v>
      </c>
      <c r="LD154" s="148">
        <f t="shared" si="771"/>
        <v>262290294.58000001</v>
      </c>
      <c r="LE154" s="148">
        <f t="shared" si="771"/>
        <v>263258965.26999998</v>
      </c>
      <c r="LF154" s="148">
        <f t="shared" si="771"/>
        <v>277090154.14000005</v>
      </c>
      <c r="LG154" s="148">
        <f t="shared" si="771"/>
        <v>274935298.06999993</v>
      </c>
      <c r="LH154" s="148">
        <f>LH156+LH165+LH225+LH229</f>
        <v>295087218.53999996</v>
      </c>
      <c r="LI154" s="148">
        <f>LI156+LI165+LI225+LI229</f>
        <v>393719193.63</v>
      </c>
      <c r="LJ154" s="232">
        <f>KX154+KY154+KZ154+LA154+LB154+LC154+LD154+LE154+LF154+LG154+LH154+LI154</f>
        <v>3518280506.71</v>
      </c>
      <c r="LK154" s="232">
        <f t="shared" ref="LK154:LT154" si="772">LK156+LK165+LK225+LK229</f>
        <v>291771710.10999995</v>
      </c>
      <c r="LL154" s="148">
        <f t="shared" si="772"/>
        <v>307466220.44</v>
      </c>
      <c r="LM154" s="148">
        <f t="shared" si="772"/>
        <v>402191961.90999991</v>
      </c>
      <c r="LN154" s="148">
        <f t="shared" si="772"/>
        <v>297186558.46000004</v>
      </c>
      <c r="LO154" s="148">
        <f t="shared" si="772"/>
        <v>326493278.63999999</v>
      </c>
      <c r="LP154" s="148">
        <f t="shared" si="772"/>
        <v>364837149.51999998</v>
      </c>
      <c r="LQ154" s="148">
        <f t="shared" si="772"/>
        <v>318345813.97000009</v>
      </c>
      <c r="LR154" s="148">
        <f t="shared" si="772"/>
        <v>350219174.65999991</v>
      </c>
      <c r="LS154" s="148">
        <f t="shared" si="772"/>
        <v>308500524.95000005</v>
      </c>
      <c r="LT154" s="148">
        <f t="shared" si="772"/>
        <v>339518214.64000005</v>
      </c>
      <c r="LU154" s="148">
        <f>LU156+LU165+LU225+LU229</f>
        <v>374871773.82000005</v>
      </c>
      <c r="LV154" s="148">
        <f>LV156+LV165+LV225+LV229</f>
        <v>368737145.32999974</v>
      </c>
      <c r="LW154" s="232">
        <f>LK154+LL154+LM154+LN154+LO154+LP154+LQ154+LR154+LS154+LT154+LU154+LV154</f>
        <v>4050139526.4499998</v>
      </c>
      <c r="LX154" s="232">
        <f t="shared" ref="LX154:MG154" si="773">LX156+LX165+LX225+LX229</f>
        <v>318975361.61000001</v>
      </c>
      <c r="LY154" s="148">
        <f t="shared" si="773"/>
        <v>333037005.52999991</v>
      </c>
      <c r="LZ154" s="148">
        <f t="shared" si="773"/>
        <v>0</v>
      </c>
      <c r="MA154" s="148">
        <f t="shared" si="773"/>
        <v>0</v>
      </c>
      <c r="MB154" s="148">
        <f t="shared" si="773"/>
        <v>0</v>
      </c>
      <c r="MC154" s="148">
        <f t="shared" si="773"/>
        <v>0</v>
      </c>
      <c r="MD154" s="148">
        <f t="shared" si="773"/>
        <v>0</v>
      </c>
      <c r="ME154" s="148">
        <f t="shared" si="773"/>
        <v>0</v>
      </c>
      <c r="MF154" s="148">
        <f t="shared" si="773"/>
        <v>0</v>
      </c>
      <c r="MG154" s="148">
        <f t="shared" si="773"/>
        <v>0</v>
      </c>
      <c r="MH154" s="148">
        <f>MH156+MH165+MH225+MH229</f>
        <v>0</v>
      </c>
      <c r="MI154" s="148">
        <f>MI156+MI165+MI225+MI229</f>
        <v>0</v>
      </c>
      <c r="MJ154" s="198">
        <f>LX154+LY154+LZ154+MA154+MB154+MC154+MD154+ME154+MF154+MG154+MH154+MI154</f>
        <v>652012367.13999987</v>
      </c>
    </row>
    <row r="155" spans="1:348" ht="20.25" x14ac:dyDescent="0.3">
      <c r="A155" s="93"/>
      <c r="B155" s="100"/>
      <c r="C155" s="101"/>
      <c r="D155" s="101"/>
      <c r="E155" s="149"/>
      <c r="F155" s="149"/>
      <c r="G155" s="149"/>
      <c r="H155" s="149"/>
      <c r="I155" s="149"/>
      <c r="J155" s="149"/>
      <c r="K155" s="149"/>
      <c r="L155" s="149"/>
      <c r="M155" s="149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  <c r="BM155" s="149"/>
      <c r="BN155" s="149"/>
      <c r="BO155" s="149"/>
      <c r="BP155" s="149"/>
      <c r="BQ155" s="149"/>
      <c r="BR155" s="149"/>
      <c r="BS155" s="149"/>
      <c r="BT155" s="149"/>
      <c r="BU155" s="149"/>
      <c r="BV155" s="149"/>
      <c r="BW155" s="149"/>
      <c r="BX155" s="149"/>
      <c r="BY155" s="149"/>
      <c r="BZ155" s="149"/>
      <c r="CA155" s="149"/>
      <c r="CB155" s="149"/>
      <c r="CC155" s="149"/>
      <c r="CD155" s="149"/>
      <c r="CE155" s="149"/>
      <c r="CF155" s="149"/>
      <c r="CG155" s="149"/>
      <c r="CH155" s="149"/>
      <c r="CI155" s="149"/>
      <c r="CJ155" s="149"/>
      <c r="CK155" s="149"/>
      <c r="CL155" s="149"/>
      <c r="CM155" s="149"/>
      <c r="CN155" s="149"/>
      <c r="CO155" s="149"/>
      <c r="CP155" s="149"/>
      <c r="CQ155" s="149"/>
      <c r="CR155" s="149"/>
      <c r="CS155" s="149"/>
      <c r="CT155" s="149"/>
      <c r="CU155" s="149"/>
      <c r="CV155" s="149"/>
      <c r="CW155" s="149"/>
      <c r="CX155" s="149"/>
      <c r="CY155" s="149"/>
      <c r="CZ155" s="149"/>
      <c r="DA155" s="149"/>
      <c r="DB155" s="149"/>
      <c r="DC155" s="149"/>
      <c r="DD155" s="149"/>
      <c r="DE155" s="149"/>
      <c r="DF155" s="149"/>
      <c r="DG155" s="149"/>
      <c r="DH155" s="149"/>
      <c r="DI155" s="149"/>
      <c r="DJ155" s="149"/>
      <c r="DK155" s="149"/>
      <c r="DL155" s="149"/>
      <c r="DM155" s="149"/>
      <c r="DN155" s="149"/>
      <c r="DO155" s="149"/>
      <c r="DP155" s="149"/>
      <c r="DQ155" s="149"/>
      <c r="DR155" s="149"/>
      <c r="DS155" s="149"/>
      <c r="DT155" s="149"/>
      <c r="DU155" s="149"/>
      <c r="DV155" s="149"/>
      <c r="DW155" s="149"/>
      <c r="DX155" s="149"/>
      <c r="DY155" s="149"/>
      <c r="DZ155" s="149"/>
      <c r="EA155" s="149"/>
      <c r="EB155" s="149"/>
      <c r="EC155" s="149"/>
      <c r="ED155" s="149"/>
      <c r="EE155" s="149"/>
      <c r="EF155" s="149"/>
      <c r="EG155" s="149"/>
      <c r="EH155" s="149"/>
      <c r="EI155" s="149"/>
      <c r="EJ155" s="149"/>
      <c r="EK155" s="149"/>
      <c r="EL155" s="149"/>
      <c r="EM155" s="149"/>
      <c r="EN155" s="149"/>
      <c r="EO155" s="149"/>
      <c r="EP155" s="149"/>
      <c r="EQ155" s="149"/>
      <c r="ER155" s="149"/>
      <c r="ES155" s="149"/>
      <c r="ET155" s="149"/>
      <c r="EU155" s="149"/>
      <c r="EV155" s="149"/>
      <c r="EW155" s="149"/>
      <c r="EX155" s="149"/>
      <c r="EY155" s="149"/>
      <c r="EZ155" s="149"/>
      <c r="FA155" s="149"/>
      <c r="FB155" s="149"/>
      <c r="FC155" s="149"/>
      <c r="FD155" s="149"/>
      <c r="FE155" s="149"/>
      <c r="FF155" s="149"/>
      <c r="FG155" s="149"/>
      <c r="FH155" s="149"/>
      <c r="FI155" s="149"/>
      <c r="FJ155" s="149"/>
      <c r="FK155" s="149"/>
      <c r="FL155" s="149"/>
      <c r="FM155" s="149"/>
      <c r="FN155" s="149"/>
      <c r="FO155" s="149"/>
      <c r="FP155" s="149"/>
      <c r="FQ155" s="149"/>
      <c r="FR155" s="149"/>
      <c r="FS155" s="149"/>
      <c r="FT155" s="149"/>
      <c r="FU155" s="149"/>
      <c r="FV155" s="149"/>
      <c r="FW155" s="149"/>
      <c r="FX155" s="149"/>
      <c r="FY155" s="149"/>
      <c r="FZ155" s="149"/>
      <c r="GA155" s="149"/>
      <c r="GB155" s="149"/>
      <c r="GC155" s="149"/>
      <c r="GD155" s="149"/>
      <c r="GE155" s="149"/>
      <c r="GF155" s="149"/>
      <c r="GG155" s="149"/>
      <c r="GH155" s="149"/>
      <c r="GI155" s="149"/>
      <c r="GJ155" s="149"/>
      <c r="GK155" s="149"/>
      <c r="GL155" s="149"/>
      <c r="GM155" s="149"/>
      <c r="GN155" s="149"/>
      <c r="GO155" s="149"/>
      <c r="GP155" s="149"/>
      <c r="GQ155" s="149"/>
      <c r="GR155" s="149"/>
      <c r="GS155" s="149"/>
      <c r="GT155" s="149"/>
      <c r="GU155" s="149"/>
      <c r="GV155" s="149"/>
      <c r="GW155" s="149"/>
      <c r="GX155" s="149"/>
      <c r="GY155" s="149"/>
      <c r="GZ155" s="149"/>
      <c r="HA155" s="149"/>
      <c r="HB155" s="149"/>
      <c r="HC155" s="149"/>
      <c r="HD155" s="149"/>
      <c r="HE155" s="149"/>
      <c r="HF155" s="149"/>
      <c r="HG155" s="149"/>
      <c r="HH155" s="149"/>
      <c r="HI155" s="149"/>
      <c r="HJ155" s="149"/>
      <c r="HK155" s="149"/>
      <c r="HL155" s="149"/>
      <c r="HM155" s="149"/>
      <c r="HN155" s="149"/>
      <c r="HO155" s="149"/>
      <c r="HP155" s="149"/>
      <c r="HQ155" s="149"/>
      <c r="HR155" s="149"/>
      <c r="HS155" s="149"/>
      <c r="HT155" s="149"/>
      <c r="HU155" s="149"/>
      <c r="HV155" s="149"/>
      <c r="HW155" s="149"/>
      <c r="HX155" s="149"/>
      <c r="HY155" s="149"/>
      <c r="HZ155" s="149"/>
      <c r="IA155" s="149"/>
      <c r="IB155" s="149"/>
      <c r="IC155" s="149"/>
      <c r="ID155" s="149"/>
      <c r="IE155" s="149"/>
      <c r="IF155" s="149"/>
      <c r="IG155" s="149"/>
      <c r="IH155" s="149"/>
      <c r="II155" s="149"/>
      <c r="IJ155" s="149"/>
      <c r="IK155" s="149"/>
      <c r="IL155" s="149"/>
      <c r="IM155" s="149"/>
      <c r="IN155" s="149"/>
      <c r="IO155" s="149"/>
      <c r="IP155" s="149"/>
      <c r="IQ155" s="149"/>
      <c r="IR155" s="149"/>
      <c r="IS155" s="149"/>
      <c r="IT155" s="149"/>
      <c r="IU155" s="149"/>
      <c r="IV155" s="149"/>
      <c r="IW155" s="149"/>
      <c r="IX155" s="149"/>
      <c r="IY155" s="149"/>
      <c r="IZ155" s="149"/>
      <c r="JA155" s="149"/>
      <c r="JB155" s="149"/>
      <c r="JC155" s="149"/>
      <c r="JD155" s="149"/>
      <c r="JE155" s="149"/>
      <c r="JF155" s="149"/>
      <c r="JG155" s="149"/>
      <c r="JH155" s="149"/>
      <c r="JI155" s="149"/>
      <c r="JJ155" s="149"/>
      <c r="JK155" s="149"/>
      <c r="JL155" s="149"/>
      <c r="JM155" s="149"/>
      <c r="JN155" s="149"/>
      <c r="JO155" s="149"/>
      <c r="JP155" s="149"/>
      <c r="JQ155" s="149"/>
      <c r="JR155" s="149"/>
      <c r="JS155" s="149"/>
      <c r="JT155" s="149"/>
      <c r="JU155" s="149"/>
      <c r="JV155" s="149"/>
      <c r="JW155" s="233"/>
      <c r="JX155" s="233"/>
      <c r="JY155" s="149"/>
      <c r="JZ155" s="149"/>
      <c r="KA155" s="149"/>
      <c r="KB155" s="149"/>
      <c r="KC155" s="149"/>
      <c r="KD155" s="149"/>
      <c r="KE155" s="149"/>
      <c r="KF155" s="149"/>
      <c r="KG155" s="149"/>
      <c r="KH155" s="149"/>
      <c r="KI155" s="149"/>
      <c r="KJ155" s="233"/>
      <c r="KK155" s="233"/>
      <c r="KL155" s="149"/>
      <c r="KM155" s="149"/>
      <c r="KN155" s="149"/>
      <c r="KO155" s="149"/>
      <c r="KP155" s="149"/>
      <c r="KQ155" s="149"/>
      <c r="KR155" s="149"/>
      <c r="KS155" s="149"/>
      <c r="KT155" s="149"/>
      <c r="KU155" s="149"/>
      <c r="KV155" s="149"/>
      <c r="KW155" s="233"/>
      <c r="KX155" s="233"/>
      <c r="KY155" s="149"/>
      <c r="KZ155" s="149"/>
      <c r="LA155" s="149"/>
      <c r="LB155" s="149"/>
      <c r="LC155" s="149"/>
      <c r="LD155" s="149"/>
      <c r="LE155" s="149"/>
      <c r="LF155" s="149"/>
      <c r="LG155" s="149"/>
      <c r="LH155" s="149"/>
      <c r="LI155" s="149"/>
      <c r="LJ155" s="233"/>
      <c r="LK155" s="233"/>
      <c r="LL155" s="149"/>
      <c r="LM155" s="149"/>
      <c r="LN155" s="149"/>
      <c r="LO155" s="149"/>
      <c r="LP155" s="149"/>
      <c r="LQ155" s="149"/>
      <c r="LR155" s="149"/>
      <c r="LS155" s="149"/>
      <c r="LT155" s="149"/>
      <c r="LU155" s="149"/>
      <c r="LV155" s="149"/>
      <c r="LW155" s="233"/>
      <c r="LX155" s="233"/>
      <c r="LY155" s="149"/>
      <c r="LZ155" s="149"/>
      <c r="MA155" s="149"/>
      <c r="MB155" s="149"/>
      <c r="MC155" s="149"/>
      <c r="MD155" s="149"/>
      <c r="ME155" s="149"/>
      <c r="MF155" s="149"/>
      <c r="MG155" s="149"/>
      <c r="MH155" s="149"/>
      <c r="MI155" s="149"/>
      <c r="MJ155" s="199"/>
    </row>
    <row r="156" spans="1:348" ht="20.25" x14ac:dyDescent="0.3">
      <c r="A156" s="38">
        <v>40</v>
      </c>
      <c r="B156" s="39"/>
      <c r="C156" s="40" t="s">
        <v>212</v>
      </c>
      <c r="D156" s="40" t="s">
        <v>107</v>
      </c>
      <c r="E156" s="151">
        <f t="shared" ref="E156:V156" si="774">E158+E159+E160+E161+E162+E163</f>
        <v>8540915.5399766322</v>
      </c>
      <c r="F156" s="151">
        <f t="shared" si="774"/>
        <v>11942267.568018695</v>
      </c>
      <c r="G156" s="151">
        <f t="shared" si="774"/>
        <v>17031601.569020197</v>
      </c>
      <c r="H156" s="151">
        <v>17136980.470706061</v>
      </c>
      <c r="I156" s="151">
        <f t="shared" si="774"/>
        <v>19309180.437322654</v>
      </c>
      <c r="J156" s="151">
        <f t="shared" si="774"/>
        <v>21527979.469203807</v>
      </c>
      <c r="K156" s="151">
        <f t="shared" si="774"/>
        <v>2327182.4403271577</v>
      </c>
      <c r="L156" s="151">
        <f t="shared" si="774"/>
        <v>2396978.8015356367</v>
      </c>
      <c r="M156" s="151">
        <f t="shared" si="774"/>
        <v>2286300.2837589718</v>
      </c>
      <c r="N156" s="151">
        <f t="shared" si="774"/>
        <v>2561842.7641462195</v>
      </c>
      <c r="O156" s="151">
        <f t="shared" si="774"/>
        <v>2458149.7245868808</v>
      </c>
      <c r="P156" s="151">
        <f t="shared" si="774"/>
        <v>2116796.0273743952</v>
      </c>
      <c r="Q156" s="151">
        <f t="shared" si="774"/>
        <v>2386070.7728259056</v>
      </c>
      <c r="R156" s="151">
        <f t="shared" si="774"/>
        <v>2061471.3737272576</v>
      </c>
      <c r="S156" s="151">
        <f t="shared" si="774"/>
        <v>2596916.2076448007</v>
      </c>
      <c r="T156" s="151">
        <f t="shared" si="774"/>
        <v>2751765.1477215826</v>
      </c>
      <c r="U156" s="151">
        <f t="shared" si="774"/>
        <v>2763002.8375897179</v>
      </c>
      <c r="V156" s="151">
        <f t="shared" si="774"/>
        <v>2931226.0056751799</v>
      </c>
      <c r="W156" s="151">
        <f>K156+L156+M156+N156+O156+P156+Q156+R156+S156+T156+U156+V156</f>
        <v>29637702.386913702</v>
      </c>
      <c r="X156" s="151">
        <f t="shared" ref="X156:AI156" si="775">X158+X159+X160+X161+X162+X163</f>
        <v>2247892.6723418464</v>
      </c>
      <c r="Y156" s="151">
        <f t="shared" si="775"/>
        <v>2247892.6723418464</v>
      </c>
      <c r="Z156" s="151">
        <f t="shared" si="775"/>
        <v>2307185.7786680022</v>
      </c>
      <c r="AA156" s="151">
        <f t="shared" si="775"/>
        <v>1844445.8354197966</v>
      </c>
      <c r="AB156" s="151">
        <f t="shared" si="775"/>
        <v>2157845.1009848104</v>
      </c>
      <c r="AC156" s="151">
        <f t="shared" si="775"/>
        <v>2400851.2769153728</v>
      </c>
      <c r="AD156" s="151">
        <f t="shared" si="775"/>
        <v>2350625.9389083628</v>
      </c>
      <c r="AE156" s="151">
        <f t="shared" si="775"/>
        <v>1412719.0786179269</v>
      </c>
      <c r="AF156" s="151">
        <f t="shared" si="775"/>
        <v>2427699.8831580705</v>
      </c>
      <c r="AG156" s="151">
        <f t="shared" si="775"/>
        <v>4347262.5605074279</v>
      </c>
      <c r="AH156" s="151">
        <f t="shared" si="775"/>
        <v>3617584.710398932</v>
      </c>
      <c r="AI156" s="151">
        <f t="shared" si="775"/>
        <v>7184180.437322652</v>
      </c>
      <c r="AJ156" s="151">
        <f>X156+Y156+Z156+AA156+AB156+AC156+AD156+AE156+AF156+AG156+AH156+AI156</f>
        <v>34546185.945585042</v>
      </c>
      <c r="AK156" s="151">
        <f t="shared" ref="AK156:AV156" si="776">AK158+AK159+AK160+AK161+AK162+AK163</f>
        <v>3012072.2750792857</v>
      </c>
      <c r="AL156" s="151">
        <f t="shared" si="776"/>
        <v>2489791.3954264736</v>
      </c>
      <c r="AM156" s="151">
        <f t="shared" si="776"/>
        <v>3618098.8190619266</v>
      </c>
      <c r="AN156" s="151">
        <f t="shared" si="776"/>
        <v>2926160.9956601574</v>
      </c>
      <c r="AO156" s="151">
        <f t="shared" si="776"/>
        <v>2895434.0719412449</v>
      </c>
      <c r="AP156" s="151">
        <f t="shared" si="776"/>
        <v>3390128.8428476052</v>
      </c>
      <c r="AQ156" s="151">
        <f t="shared" si="776"/>
        <v>3096744.9844767153</v>
      </c>
      <c r="AR156" s="151">
        <f t="shared" si="776"/>
        <v>3353895.4267651467</v>
      </c>
      <c r="AS156" s="151">
        <f t="shared" si="776"/>
        <v>1917061.2908529474</v>
      </c>
      <c r="AT156" s="151">
        <f t="shared" si="776"/>
        <v>2941675.3259472558</v>
      </c>
      <c r="AU156" s="151">
        <f t="shared" si="776"/>
        <v>2894719.0578784845</v>
      </c>
      <c r="AV156" s="151">
        <f t="shared" si="776"/>
        <v>3014621.9328993494</v>
      </c>
      <c r="AW156" s="151">
        <f>AK156+AL156+AM156+AN156+AO156+AP156+AQ156+AR156+AS156+AT156+AU156+AV156</f>
        <v>35550404.418836594</v>
      </c>
      <c r="AX156" s="151">
        <f t="shared" ref="AX156:BI156" si="777">AX158+AX159+AX160+AX161+AX162+AX163</f>
        <v>2702505.3146386249</v>
      </c>
      <c r="AY156" s="151">
        <f t="shared" si="777"/>
        <v>3378900.0310882991</v>
      </c>
      <c r="AZ156" s="151">
        <f t="shared" si="777"/>
        <v>2607089.3961775992</v>
      </c>
      <c r="BA156" s="151">
        <f t="shared" si="777"/>
        <v>3489746.7926890342</v>
      </c>
      <c r="BB156" s="151">
        <f t="shared" si="777"/>
        <v>2597838.4789684522</v>
      </c>
      <c r="BC156" s="151">
        <f t="shared" si="777"/>
        <v>2602908.9333583713</v>
      </c>
      <c r="BD156" s="151">
        <f t="shared" si="777"/>
        <v>2560878.8032048088</v>
      </c>
      <c r="BE156" s="151">
        <f t="shared" si="777"/>
        <v>3040755.4592722408</v>
      </c>
      <c r="BF156" s="151">
        <f t="shared" si="777"/>
        <v>2444876.4425805379</v>
      </c>
      <c r="BG156" s="151">
        <f t="shared" si="777"/>
        <v>3274056.9187114011</v>
      </c>
      <c r="BH156" s="151">
        <f t="shared" si="777"/>
        <v>2719235.2064346545</v>
      </c>
      <c r="BI156" s="151">
        <f t="shared" si="777"/>
        <v>4030295.911784342</v>
      </c>
      <c r="BJ156" s="151">
        <f>AX156+AY156+AZ156+BA156+BB156+BC156+BD156+BE156+BF156+BG156+BH156+BI156</f>
        <v>35449087.688908361</v>
      </c>
      <c r="BK156" s="151">
        <f t="shared" ref="BK156:BV156" si="778">BK158+BK159+BK160+BK161+BK162+BK163</f>
        <v>3161824.6119178771</v>
      </c>
      <c r="BL156" s="151">
        <f t="shared" si="778"/>
        <v>3637222.9653229839</v>
      </c>
      <c r="BM156" s="151">
        <f t="shared" si="778"/>
        <v>2734766.86400434</v>
      </c>
      <c r="BN156" s="151">
        <f t="shared" si="778"/>
        <v>4269875.1886997158</v>
      </c>
      <c r="BO156" s="151">
        <f t="shared" si="778"/>
        <v>2535858.3056668341</v>
      </c>
      <c r="BP156" s="151">
        <f t="shared" si="778"/>
        <v>3133965.9310215334</v>
      </c>
      <c r="BQ156" s="151">
        <f t="shared" si="778"/>
        <v>2959815.3502754113</v>
      </c>
      <c r="BR156" s="151">
        <f t="shared" si="778"/>
        <v>2853335.6929561011</v>
      </c>
      <c r="BS156" s="151">
        <f t="shared" si="778"/>
        <v>2947723.0198214012</v>
      </c>
      <c r="BT156" s="151">
        <f t="shared" si="778"/>
        <v>3275298.5008763131</v>
      </c>
      <c r="BU156" s="151">
        <f t="shared" si="778"/>
        <v>3747957.7306793542</v>
      </c>
      <c r="BV156" s="151">
        <f t="shared" si="778"/>
        <v>3521066.8712652256</v>
      </c>
      <c r="BW156" s="151">
        <f>BK156+BL156+BM156+BN156+BO156+BP156+BQ156+BR156+BS156+BT156+BU156+BV156</f>
        <v>38778711.032507092</v>
      </c>
      <c r="BX156" s="151">
        <f t="shared" ref="BX156:CI156" si="779">BX158+BX159+BX160+BX161+BX162+BX163</f>
        <v>2781068.2272575526</v>
      </c>
      <c r="BY156" s="151">
        <f t="shared" si="779"/>
        <v>3800171.2350609256</v>
      </c>
      <c r="BZ156" s="151">
        <f t="shared" si="779"/>
        <v>2911871.6798113845</v>
      </c>
      <c r="CA156" s="151">
        <f t="shared" si="779"/>
        <v>4032478.4220914706</v>
      </c>
      <c r="CB156" s="151">
        <f t="shared" si="779"/>
        <v>3487603.2001335337</v>
      </c>
      <c r="CC156" s="151">
        <f t="shared" si="779"/>
        <v>3408383.2681522276</v>
      </c>
      <c r="CD156" s="151">
        <f t="shared" si="779"/>
        <v>3175693.04915707</v>
      </c>
      <c r="CE156" s="151">
        <f t="shared" si="779"/>
        <v>3421824.1108329147</v>
      </c>
      <c r="CF156" s="151">
        <f t="shared" si="779"/>
        <v>3202122.0919712936</v>
      </c>
      <c r="CG156" s="151">
        <f t="shared" si="779"/>
        <v>3166328.1873643794</v>
      </c>
      <c r="CH156" s="151">
        <f t="shared" si="779"/>
        <v>3507733.160323821</v>
      </c>
      <c r="CI156" s="151">
        <f t="shared" si="779"/>
        <v>3409975.6036137496</v>
      </c>
      <c r="CJ156" s="151">
        <f>BX156+BY156+BZ156+CA156+CB156+CC156+CD156+CE156+CF156+CG156+CH156+CI156</f>
        <v>40305252.235770315</v>
      </c>
      <c r="CK156" s="151">
        <f t="shared" ref="CK156:CV156" si="780">CK158+CK159+CK160+CK161+CK162+CK163</f>
        <v>4124232.7320146896</v>
      </c>
      <c r="CL156" s="151">
        <f t="shared" si="780"/>
        <v>3884357.3559088646</v>
      </c>
      <c r="CM156" s="151">
        <f t="shared" si="780"/>
        <v>2703107.7682774155</v>
      </c>
      <c r="CN156" s="151">
        <f t="shared" si="780"/>
        <v>5155461.5936821885</v>
      </c>
      <c r="CO156" s="151">
        <f t="shared" si="780"/>
        <v>2571661.6591554</v>
      </c>
      <c r="CP156" s="151">
        <f t="shared" si="780"/>
        <v>3345188.6162577206</v>
      </c>
      <c r="CQ156" s="151">
        <f t="shared" si="780"/>
        <v>4863240.3164329827</v>
      </c>
      <c r="CR156" s="151">
        <f t="shared" si="780"/>
        <v>3504594.3915873813</v>
      </c>
      <c r="CS156" s="151">
        <f t="shared" si="780"/>
        <v>3456372.058087131</v>
      </c>
      <c r="CT156" s="151">
        <f t="shared" si="780"/>
        <v>3609013.5202804208</v>
      </c>
      <c r="CU156" s="151">
        <f t="shared" si="780"/>
        <v>3598335.002503756</v>
      </c>
      <c r="CV156" s="151">
        <f t="shared" si="780"/>
        <v>4837580.4160407269</v>
      </c>
      <c r="CW156" s="151">
        <f>CK156+CL156+CM156+CN156+CO156+CP156+CQ156+CR156+CS156+CT156+CU156+CV156</f>
        <v>45653145.430228673</v>
      </c>
      <c r="CX156" s="151">
        <f t="shared" ref="CX156:DI156" si="781">CX158+CX159+CX160+CX161+CX162+CX163</f>
        <v>3087292.1517693209</v>
      </c>
      <c r="CY156" s="151">
        <f t="shared" si="781"/>
        <v>3207460.3300784505</v>
      </c>
      <c r="CZ156" s="151">
        <f t="shared" si="781"/>
        <v>2922459.5345518282</v>
      </c>
      <c r="DA156" s="151">
        <f t="shared" si="781"/>
        <v>3489175.2055166089</v>
      </c>
      <c r="DB156" s="151">
        <f t="shared" si="781"/>
        <v>3071703.9223835757</v>
      </c>
      <c r="DC156" s="151">
        <f t="shared" si="781"/>
        <v>2977182.7938991813</v>
      </c>
      <c r="DD156" s="151">
        <f t="shared" si="781"/>
        <v>2904010.4361125021</v>
      </c>
      <c r="DE156" s="151">
        <f t="shared" si="781"/>
        <v>3273021.2088549491</v>
      </c>
      <c r="DF156" s="151">
        <f t="shared" si="781"/>
        <v>2990573.9669086966</v>
      </c>
      <c r="DG156" s="151">
        <f t="shared" si="781"/>
        <v>3051671.893173093</v>
      </c>
      <c r="DH156" s="151">
        <f t="shared" si="781"/>
        <v>3008697.8646720075</v>
      </c>
      <c r="DI156" s="151">
        <f t="shared" si="781"/>
        <v>4369983.2056835266</v>
      </c>
      <c r="DJ156" s="151">
        <f>CX156+CY156+CZ156+DA156+DB156+DC156+DD156+DE156+DF156+DG156+DH156+DI156</f>
        <v>38353232.513603739</v>
      </c>
      <c r="DK156" s="151">
        <f t="shared" ref="DK156:DV156" si="782">DK158+DK159+DK160+DK161+DK162+DK163</f>
        <v>2940337.8556584879</v>
      </c>
      <c r="DL156" s="151">
        <f t="shared" si="782"/>
        <v>2871653.081914539</v>
      </c>
      <c r="DM156" s="151">
        <f t="shared" si="782"/>
        <v>2951110.7676514764</v>
      </c>
      <c r="DN156" s="151">
        <f t="shared" si="782"/>
        <v>2926998.3704306465</v>
      </c>
      <c r="DO156" s="151">
        <f t="shared" si="782"/>
        <v>3761985.7915206146</v>
      </c>
      <c r="DP156" s="151">
        <f t="shared" si="782"/>
        <v>2905414.5466115843</v>
      </c>
      <c r="DQ156" s="151">
        <f t="shared" si="782"/>
        <v>3103346.9661575709</v>
      </c>
      <c r="DR156" s="151">
        <f t="shared" si="782"/>
        <v>3000920.4850191954</v>
      </c>
      <c r="DS156" s="151">
        <f t="shared" si="782"/>
        <v>2780045.822024703</v>
      </c>
      <c r="DT156" s="151">
        <f t="shared" si="782"/>
        <v>3074490.691453848</v>
      </c>
      <c r="DU156" s="151">
        <f t="shared" si="782"/>
        <v>3131452.2473293287</v>
      </c>
      <c r="DV156" s="151">
        <f t="shared" si="782"/>
        <v>6087975.0362627311</v>
      </c>
      <c r="DW156" s="151">
        <f>DK156+DL156+DM156+DN156+DO156+DP156+DQ156+DR156+DS156+DT156+DU156+DV156</f>
        <v>39535731.66203472</v>
      </c>
      <c r="DX156" s="151">
        <f t="shared" ref="DX156:EI156" si="783">DX158+DX159+DX160+DX161+DX162+DX163</f>
        <v>2758715.24</v>
      </c>
      <c r="DY156" s="151">
        <f t="shared" si="783"/>
        <v>2889285.07</v>
      </c>
      <c r="DZ156" s="151">
        <f t="shared" si="783"/>
        <v>2953082.26</v>
      </c>
      <c r="EA156" s="151">
        <f t="shared" si="783"/>
        <v>3058002.6300000004</v>
      </c>
      <c r="EB156" s="151">
        <f t="shared" si="783"/>
        <v>3511216.69</v>
      </c>
      <c r="EC156" s="151">
        <f t="shared" si="783"/>
        <v>2942143.7</v>
      </c>
      <c r="ED156" s="151">
        <f t="shared" si="783"/>
        <v>3577826.3499999996</v>
      </c>
      <c r="EE156" s="151">
        <f t="shared" si="783"/>
        <v>3092662.96</v>
      </c>
      <c r="EF156" s="151">
        <f t="shared" si="783"/>
        <v>2734858.43</v>
      </c>
      <c r="EG156" s="151">
        <f t="shared" si="783"/>
        <v>3585493.71</v>
      </c>
      <c r="EH156" s="151">
        <f t="shared" si="783"/>
        <v>3003902.81</v>
      </c>
      <c r="EI156" s="151">
        <f t="shared" si="783"/>
        <v>19535388.690000001</v>
      </c>
      <c r="EJ156" s="151">
        <f>DX156+DY156+DZ156+EA156+EB156+EC156+ED156+EE156+EF156+EG156+EH156+EI156</f>
        <v>53642578.540000007</v>
      </c>
      <c r="EK156" s="151">
        <f t="shared" ref="EK156:EV156" si="784">EK158+EK159+EK160+EK161+EK162+EK163</f>
        <v>2827604.94</v>
      </c>
      <c r="EL156" s="151">
        <f t="shared" si="784"/>
        <v>2916202.35</v>
      </c>
      <c r="EM156" s="151">
        <f t="shared" si="784"/>
        <v>3174012.99</v>
      </c>
      <c r="EN156" s="151">
        <f t="shared" si="784"/>
        <v>3193500.41</v>
      </c>
      <c r="EO156" s="151">
        <f t="shared" si="784"/>
        <v>3930001.2300000004</v>
      </c>
      <c r="EP156" s="151">
        <f t="shared" si="784"/>
        <v>2963301.8</v>
      </c>
      <c r="EQ156" s="151">
        <f t="shared" si="784"/>
        <v>3554854.8899999997</v>
      </c>
      <c r="ER156" s="151">
        <f t="shared" si="784"/>
        <v>3124761.54</v>
      </c>
      <c r="ES156" s="151">
        <f t="shared" si="784"/>
        <v>3514075.48</v>
      </c>
      <c r="ET156" s="151">
        <f t="shared" si="784"/>
        <v>3943433.9299999997</v>
      </c>
      <c r="EU156" s="151">
        <f t="shared" si="784"/>
        <v>3299525.67</v>
      </c>
      <c r="EV156" s="151">
        <f t="shared" si="784"/>
        <v>6713745.7199999997</v>
      </c>
      <c r="EW156" s="151">
        <f>EK156+EL156+EM156+EN156+EO156+EP156+EQ156+ER156+ES156+ET156+EU156+EV156</f>
        <v>43155020.950000003</v>
      </c>
      <c r="EX156" s="151">
        <f t="shared" ref="EX156:FI156" si="785">EX158+EX159+EX160+EX161+EX162+EX163</f>
        <v>3240311.21</v>
      </c>
      <c r="EY156" s="151">
        <f t="shared" si="785"/>
        <v>3370893.93</v>
      </c>
      <c r="EZ156" s="151">
        <f t="shared" si="785"/>
        <v>3396380.2</v>
      </c>
      <c r="FA156" s="151">
        <f t="shared" si="785"/>
        <v>3530361.76</v>
      </c>
      <c r="FB156" s="151">
        <f t="shared" si="785"/>
        <v>4003076.6</v>
      </c>
      <c r="FC156" s="151">
        <f t="shared" si="785"/>
        <v>3461605.86</v>
      </c>
      <c r="FD156" s="151">
        <f t="shared" si="785"/>
        <v>4025719.54</v>
      </c>
      <c r="FE156" s="151">
        <f t="shared" si="785"/>
        <v>3513551.08</v>
      </c>
      <c r="FF156" s="151">
        <f t="shared" si="785"/>
        <v>3334157.93</v>
      </c>
      <c r="FG156" s="151">
        <f t="shared" si="785"/>
        <v>4012390.58</v>
      </c>
      <c r="FH156" s="151">
        <f t="shared" si="785"/>
        <v>3333356.12</v>
      </c>
      <c r="FI156" s="151">
        <f t="shared" si="785"/>
        <v>5348646.76</v>
      </c>
      <c r="FJ156" s="151">
        <f>EX156+EY156+EZ156+FA156+FB156+FC156+FD156+FE156+FF156+FG156+FH156+FI156</f>
        <v>44570451.569999993</v>
      </c>
      <c r="FK156" s="151">
        <f t="shared" ref="FK156:FV156" si="786">FK158+FK159+FK160+FK161+FK162+FK163</f>
        <v>2986845.6700000004</v>
      </c>
      <c r="FL156" s="151">
        <f t="shared" si="786"/>
        <v>3351948.3099999996</v>
      </c>
      <c r="FM156" s="151">
        <f t="shared" si="786"/>
        <v>3290696.33</v>
      </c>
      <c r="FN156" s="151">
        <f t="shared" si="786"/>
        <v>3320770.8600000003</v>
      </c>
      <c r="FO156" s="151">
        <f t="shared" si="786"/>
        <v>4054420.7300000004</v>
      </c>
      <c r="FP156" s="151">
        <f t="shared" si="786"/>
        <v>3156278.85</v>
      </c>
      <c r="FQ156" s="151">
        <f t="shared" si="786"/>
        <v>3960966.77</v>
      </c>
      <c r="FR156" s="151">
        <f t="shared" si="786"/>
        <v>3319526.66</v>
      </c>
      <c r="FS156" s="151">
        <f t="shared" si="786"/>
        <v>3193003.56</v>
      </c>
      <c r="FT156" s="151">
        <f t="shared" si="786"/>
        <v>3753585.4099999997</v>
      </c>
      <c r="FU156" s="151">
        <f t="shared" si="786"/>
        <v>3315696.84</v>
      </c>
      <c r="FV156" s="151">
        <f t="shared" si="786"/>
        <v>4501414.2</v>
      </c>
      <c r="FW156" s="151">
        <f>FK156+FL156+FM156+FN156+FO156+FP156+FQ156+FR156+FS156+FT156+FU156+FV156</f>
        <v>42205154.189999998</v>
      </c>
      <c r="FX156" s="151">
        <f t="shared" ref="FX156:GF156" si="787">FX158+FX159+FX160+FX161+FX162+FX163</f>
        <v>2988687.7</v>
      </c>
      <c r="FY156" s="151">
        <f t="shared" si="787"/>
        <v>3085311.86</v>
      </c>
      <c r="FZ156" s="151">
        <f t="shared" si="787"/>
        <v>3144301.19</v>
      </c>
      <c r="GA156" s="151">
        <f t="shared" si="787"/>
        <v>3842006.86</v>
      </c>
      <c r="GB156" s="151">
        <f t="shared" si="787"/>
        <v>3742026.11</v>
      </c>
      <c r="GC156" s="151">
        <f t="shared" si="787"/>
        <v>3047771.29</v>
      </c>
      <c r="GD156" s="151">
        <f t="shared" si="787"/>
        <v>3960884.85</v>
      </c>
      <c r="GE156" s="151">
        <f t="shared" si="787"/>
        <v>3277333.3299999996</v>
      </c>
      <c r="GF156" s="151">
        <f t="shared" si="787"/>
        <v>3141756.21</v>
      </c>
      <c r="GG156" s="151">
        <f>GG158+GG159+GG160+GG161+GG162+GG163</f>
        <v>3870978.0400000005</v>
      </c>
      <c r="GH156" s="151">
        <f>GH158+GH159+GH160+GH161+GH162+GH163</f>
        <v>3197418.49</v>
      </c>
      <c r="GI156" s="151">
        <f>GI158+GI159+GI160+GI161+GI162+GI163</f>
        <v>3222736.1</v>
      </c>
      <c r="GJ156" s="151">
        <f>FY156+FZ156+GA156+GB156+GC156+GD156+GE156+GF156+GH156+GG156+GI156+FX156</f>
        <v>40521212.030000001</v>
      </c>
      <c r="GK156" s="151">
        <f t="shared" ref="GK156:GT156" si="788">GK158+GK159+GK160+GK161+GK162+GK163</f>
        <v>4699521.24</v>
      </c>
      <c r="GL156" s="151">
        <f t="shared" si="788"/>
        <v>3080950.66</v>
      </c>
      <c r="GM156" s="151">
        <f t="shared" si="788"/>
        <v>3089196.17</v>
      </c>
      <c r="GN156" s="151">
        <f t="shared" si="788"/>
        <v>4043994.61</v>
      </c>
      <c r="GO156" s="151">
        <f t="shared" si="788"/>
        <v>3264498.29</v>
      </c>
      <c r="GP156" s="151">
        <f t="shared" si="788"/>
        <v>3162563.8</v>
      </c>
      <c r="GQ156" s="151">
        <f t="shared" si="788"/>
        <v>4233153.03</v>
      </c>
      <c r="GR156" s="151">
        <f t="shared" si="788"/>
        <v>3234234.55</v>
      </c>
      <c r="GS156" s="151">
        <f t="shared" si="788"/>
        <v>2886959.0100000002</v>
      </c>
      <c r="GT156" s="151">
        <f t="shared" si="788"/>
        <v>2834597.9799999991</v>
      </c>
      <c r="GU156" s="151">
        <f>GU158+GU159+GU160+GU161+GU162+GU163</f>
        <v>3889416.0700000003</v>
      </c>
      <c r="GV156" s="151">
        <f>GV158+GV159+GV160+GV161+GV162+GV163</f>
        <v>3778617.35</v>
      </c>
      <c r="GW156" s="151">
        <f>GK156+GL156+GM156+GN156+GO156+GP156+GQ156+GR156+GS156+GT156+GU156+GV156</f>
        <v>42197702.760000005</v>
      </c>
      <c r="GX156" s="151">
        <f t="shared" ref="GX156:HG156" si="789">GX158+GX159+GX160+GX161+GX162+GX163</f>
        <v>3147934.31</v>
      </c>
      <c r="GY156" s="151">
        <f t="shared" si="789"/>
        <v>2638226.2000000002</v>
      </c>
      <c r="GZ156" s="151">
        <f t="shared" si="789"/>
        <v>2686210.26</v>
      </c>
      <c r="HA156" s="151">
        <f t="shared" si="789"/>
        <v>3788797.94</v>
      </c>
      <c r="HB156" s="151">
        <f t="shared" si="789"/>
        <v>2711103.8300000005</v>
      </c>
      <c r="HC156" s="151">
        <f t="shared" si="789"/>
        <v>3218721.2000000007</v>
      </c>
      <c r="HD156" s="151">
        <f t="shared" si="789"/>
        <v>3978848.7999999993</v>
      </c>
      <c r="HE156" s="151">
        <f t="shared" si="789"/>
        <v>2678060.2100000014</v>
      </c>
      <c r="HF156" s="151">
        <f t="shared" si="789"/>
        <v>3795692.3799999976</v>
      </c>
      <c r="HG156" s="151">
        <f t="shared" si="789"/>
        <v>2523730.61</v>
      </c>
      <c r="HH156" s="151">
        <f>HH158+HH159+HH160+HH161+HH162+HH163</f>
        <v>2889471.5800000029</v>
      </c>
      <c r="HI156" s="151">
        <f>HI158+HI159+HI160+HI161+HI162+HI163</f>
        <v>4529693.6199999982</v>
      </c>
      <c r="HJ156" s="151">
        <f>GX156+GY156+GZ156+HA156+HB156+HC156+HD156+HE156+HF156+HG156+HH156+HI156</f>
        <v>38586490.939999998</v>
      </c>
      <c r="HK156" s="151">
        <f t="shared" ref="HK156:HT156" si="790">HK158+HK159+HK160+HK161+HK162+HK163</f>
        <v>2563709.2100000004</v>
      </c>
      <c r="HL156" s="151">
        <f t="shared" si="790"/>
        <v>3198304.21</v>
      </c>
      <c r="HM156" s="151">
        <f t="shared" si="790"/>
        <v>3780296.0300000003</v>
      </c>
      <c r="HN156" s="151">
        <f t="shared" si="790"/>
        <v>2560689.7499999995</v>
      </c>
      <c r="HO156" s="151">
        <f t="shared" si="790"/>
        <v>3101397.33</v>
      </c>
      <c r="HP156" s="151">
        <f t="shared" si="790"/>
        <v>3627940.0799999996</v>
      </c>
      <c r="HQ156" s="151">
        <f t="shared" si="790"/>
        <v>2670473.0300000003</v>
      </c>
      <c r="HR156" s="151">
        <f t="shared" si="790"/>
        <v>2943750.66</v>
      </c>
      <c r="HS156" s="151">
        <f t="shared" si="790"/>
        <v>3049505.6500000013</v>
      </c>
      <c r="HT156" s="151">
        <f t="shared" si="790"/>
        <v>3243611.7699999991</v>
      </c>
      <c r="HU156" s="151">
        <f>HU158+HU159+HU160+HU161+HU162+HU163</f>
        <v>2942854.86</v>
      </c>
      <c r="HV156" s="151">
        <f>HV158+HV159+HV160+HV161+HV162+HV163</f>
        <v>9306229.5500000007</v>
      </c>
      <c r="HW156" s="151">
        <f>HK156+HL156+HM156+HN156+HO156+HP156+HQ156+HR156+HS156+HT156+HU156+HV156</f>
        <v>42988762.13000001</v>
      </c>
      <c r="HX156" s="151">
        <f t="shared" ref="HX156:IG156" si="791">HX158+HX159+HX160+HX161+HX162+HX163</f>
        <v>3181764.87</v>
      </c>
      <c r="HY156" s="151">
        <f t="shared" si="791"/>
        <v>2379659.3400000003</v>
      </c>
      <c r="HZ156" s="151">
        <f t="shared" si="791"/>
        <v>2975321.31</v>
      </c>
      <c r="IA156" s="151">
        <f t="shared" si="791"/>
        <v>2903458.5799999991</v>
      </c>
      <c r="IB156" s="151">
        <f t="shared" si="791"/>
        <v>3093813.9699999993</v>
      </c>
      <c r="IC156" s="151">
        <f t="shared" si="791"/>
        <v>3263145.9500000007</v>
      </c>
      <c r="ID156" s="151">
        <f t="shared" si="791"/>
        <v>2801346.9299999988</v>
      </c>
      <c r="IE156" s="151">
        <f t="shared" si="791"/>
        <v>3277196.85</v>
      </c>
      <c r="IF156" s="151">
        <f t="shared" si="791"/>
        <v>2970553.5700000003</v>
      </c>
      <c r="IG156" s="151">
        <f t="shared" si="791"/>
        <v>3058660.9699999988</v>
      </c>
      <c r="IH156" s="151">
        <f>IH158+IH159+IH160+IH161+IH162+IH163</f>
        <v>2967359.100000002</v>
      </c>
      <c r="II156" s="151">
        <f>II158+II159+II160+II161+II162+II163</f>
        <v>6058675.5999999978</v>
      </c>
      <c r="IJ156" s="151">
        <f>HX156+HY156+HZ156+IA156+IB156+IC156+ID156+IE156+IF156+IG156+IH156+II156</f>
        <v>38930957.039999999</v>
      </c>
      <c r="IK156" s="151">
        <f t="shared" ref="IK156:IT156" si="792">IK158+IK159+IK160+IK161+IK162+IK163</f>
        <v>2536670.64</v>
      </c>
      <c r="IL156" s="151">
        <f t="shared" si="792"/>
        <v>2823787.7700000005</v>
      </c>
      <c r="IM156" s="151">
        <f t="shared" si="792"/>
        <v>3068473.8600000003</v>
      </c>
      <c r="IN156" s="151">
        <f t="shared" si="792"/>
        <v>3019414.8800000004</v>
      </c>
      <c r="IO156" s="151">
        <f t="shared" si="792"/>
        <v>2967337.4499999988</v>
      </c>
      <c r="IP156" s="151">
        <f t="shared" si="792"/>
        <v>3462254.1799999992</v>
      </c>
      <c r="IQ156" s="151">
        <f t="shared" si="792"/>
        <v>2967859.0700000008</v>
      </c>
      <c r="IR156" s="151">
        <f t="shared" si="792"/>
        <v>2954360.6300000004</v>
      </c>
      <c r="IS156" s="151">
        <f t="shared" si="792"/>
        <v>3041110.2500000005</v>
      </c>
      <c r="IT156" s="151">
        <f t="shared" si="792"/>
        <v>2923829.6100000008</v>
      </c>
      <c r="IU156" s="151">
        <f>IU158+IU159+IU160+IU161+IU162+IU163</f>
        <v>3147808.3599999994</v>
      </c>
      <c r="IV156" s="151">
        <f>IV158+IV159+IV160+IV161+IV162+IV163</f>
        <v>4403213.9299999988</v>
      </c>
      <c r="IW156" s="151">
        <f>IK156+IL156+IM156+IN156+IO156+IP156+IQ156+IR156+IS156+IT156+IU156+IV156</f>
        <v>37316120.629999995</v>
      </c>
      <c r="IX156" s="151">
        <f t="shared" ref="IX156:JG156" si="793">IX158+IX159+IX160+IX161+IX162+IX163</f>
        <v>2739585.32</v>
      </c>
      <c r="IY156" s="151">
        <f t="shared" si="793"/>
        <v>3026653.16</v>
      </c>
      <c r="IZ156" s="151">
        <f t="shared" si="793"/>
        <v>3058480.63</v>
      </c>
      <c r="JA156" s="151">
        <f t="shared" si="793"/>
        <v>3030930.55</v>
      </c>
      <c r="JB156" s="151">
        <f t="shared" si="793"/>
        <v>3099306.9100000006</v>
      </c>
      <c r="JC156" s="151">
        <f t="shared" si="793"/>
        <v>3642388.8200000003</v>
      </c>
      <c r="JD156" s="151">
        <f t="shared" si="793"/>
        <v>3145552.33</v>
      </c>
      <c r="JE156" s="151">
        <f t="shared" si="793"/>
        <v>3102288.5599999996</v>
      </c>
      <c r="JF156" s="151">
        <f t="shared" si="793"/>
        <v>3162194.22</v>
      </c>
      <c r="JG156" s="151">
        <f t="shared" si="793"/>
        <v>3174818.1700000004</v>
      </c>
      <c r="JH156" s="151">
        <f>JH158+JH159+JH160+JH161+JH162+JH163</f>
        <v>3403071.11</v>
      </c>
      <c r="JI156" s="151">
        <f>JI158+JI159+JI160+JI161+JI162+JI163</f>
        <v>4422063.3099999996</v>
      </c>
      <c r="JJ156" s="151">
        <f>IX156+IY156+IZ156+JA156+JB156+JC156+JD156+JE156+JF156+JG156+JH156+JI156</f>
        <v>39007333.090000004</v>
      </c>
      <c r="JK156" s="151">
        <f t="shared" ref="JK156:JT156" si="794">JK158+JK159+JK160+JK161+JK162+JK163</f>
        <v>2685856.12</v>
      </c>
      <c r="JL156" s="151">
        <f t="shared" si="794"/>
        <v>2723357.33</v>
      </c>
      <c r="JM156" s="151">
        <f t="shared" si="794"/>
        <v>3097794.8899999997</v>
      </c>
      <c r="JN156" s="151">
        <f t="shared" si="794"/>
        <v>3090177.35</v>
      </c>
      <c r="JO156" s="151">
        <f t="shared" si="794"/>
        <v>3537287.1900000004</v>
      </c>
      <c r="JP156" s="151">
        <f t="shared" si="794"/>
        <v>4011799.1600000006</v>
      </c>
      <c r="JQ156" s="151">
        <f t="shared" si="794"/>
        <v>2832189.9099999983</v>
      </c>
      <c r="JR156" s="151">
        <f t="shared" si="794"/>
        <v>3214588.1000000015</v>
      </c>
      <c r="JS156" s="151">
        <f t="shared" si="794"/>
        <v>3533077.9000000004</v>
      </c>
      <c r="JT156" s="151">
        <f t="shared" si="794"/>
        <v>2925432.5199999986</v>
      </c>
      <c r="JU156" s="151">
        <f>JU158+JU159+JU160+JU161+JU162+JU163</f>
        <v>3936677.379999999</v>
      </c>
      <c r="JV156" s="151">
        <f>JV158+JV159+JV160+JV161+JV162+JV163</f>
        <v>14619264.08</v>
      </c>
      <c r="JW156" s="235">
        <f>JK156+JL156+JM156+JN156+JO156+JP156+JQ156+JR156+JS156+JT156+JU156+JV156</f>
        <v>50207501.929999992</v>
      </c>
      <c r="JX156" s="235">
        <f t="shared" ref="JX156:KG156" si="795">JX158+JX159+JX160+JX161+JX162+JX163</f>
        <v>2846587.34</v>
      </c>
      <c r="JY156" s="151">
        <f t="shared" si="795"/>
        <v>3529824.6000000006</v>
      </c>
      <c r="JZ156" s="151">
        <f t="shared" si="795"/>
        <v>3335624.9599999995</v>
      </c>
      <c r="KA156" s="151">
        <f t="shared" si="795"/>
        <v>3279774.9400000004</v>
      </c>
      <c r="KB156" s="151">
        <f t="shared" si="795"/>
        <v>3488674.73</v>
      </c>
      <c r="KC156" s="151">
        <f t="shared" si="795"/>
        <v>4077137.540000001</v>
      </c>
      <c r="KD156" s="151">
        <f t="shared" si="795"/>
        <v>3494593.6599999997</v>
      </c>
      <c r="KE156" s="151">
        <f t="shared" si="795"/>
        <v>3689662.1599999997</v>
      </c>
      <c r="KF156" s="151">
        <f t="shared" si="795"/>
        <v>3426202.7100000018</v>
      </c>
      <c r="KG156" s="151">
        <f t="shared" si="795"/>
        <v>3305150.13</v>
      </c>
      <c r="KH156" s="151">
        <f>KH158+KH159+KH160+KH161+KH162+KH163</f>
        <v>3447277.9099999978</v>
      </c>
      <c r="KI156" s="151">
        <f>KI158+KI159+KI160+KI161+KI162+KI163</f>
        <v>21025702.940000001</v>
      </c>
      <c r="KJ156" s="235">
        <f>JX156+JY156+JZ156+KA156+KB156+KC156+KD156+KE156+KF156+KG156+KH156+KI156</f>
        <v>58946213.620000005</v>
      </c>
      <c r="KK156" s="235">
        <f t="shared" ref="KK156:KT156" si="796">KK158+KK159+KK160+KK161+KK162+KK163</f>
        <v>3038733.1700000004</v>
      </c>
      <c r="KL156" s="151">
        <f t="shared" si="796"/>
        <v>3717522.8000000003</v>
      </c>
      <c r="KM156" s="151">
        <f t="shared" si="796"/>
        <v>3533649.64</v>
      </c>
      <c r="KN156" s="151">
        <f t="shared" si="796"/>
        <v>3486135.3099999996</v>
      </c>
      <c r="KO156" s="151">
        <f t="shared" si="796"/>
        <v>4010156.8200000012</v>
      </c>
      <c r="KP156" s="151">
        <f t="shared" si="796"/>
        <v>3376294.5899999989</v>
      </c>
      <c r="KQ156" s="151">
        <f t="shared" si="796"/>
        <v>3359266.8200000003</v>
      </c>
      <c r="KR156" s="151">
        <f t="shared" si="796"/>
        <v>3730421.82</v>
      </c>
      <c r="KS156" s="151">
        <f t="shared" si="796"/>
        <v>3754603.5499999989</v>
      </c>
      <c r="KT156" s="151">
        <f t="shared" si="796"/>
        <v>3528254.9800000009</v>
      </c>
      <c r="KU156" s="151">
        <f>KU158+KU159+KU160+KU161+KU162+KU163</f>
        <v>3637065.71</v>
      </c>
      <c r="KV156" s="151">
        <f>KV158+KV159+KV160+KV161+KV162+KV163</f>
        <v>4790917.3199999975</v>
      </c>
      <c r="KW156" s="235">
        <f>KK156+KL156+KM156+KN156+KO156+KP156+KQ156+KR156+KS156+KT156+KU156+KV156</f>
        <v>43963022.530000009</v>
      </c>
      <c r="KX156" s="235">
        <f t="shared" ref="KX156:LG156" si="797">KX158+KX159+KX160+KX161+KX162+KX163</f>
        <v>3025185.5099999993</v>
      </c>
      <c r="KY156" s="151">
        <f t="shared" si="797"/>
        <v>3667528.9099999997</v>
      </c>
      <c r="KZ156" s="151">
        <f t="shared" si="797"/>
        <v>3613178.67</v>
      </c>
      <c r="LA156" s="151">
        <f t="shared" si="797"/>
        <v>3467869.0099999993</v>
      </c>
      <c r="LB156" s="151">
        <f t="shared" si="797"/>
        <v>3776216.43</v>
      </c>
      <c r="LC156" s="151">
        <f t="shared" si="797"/>
        <v>4328635.74</v>
      </c>
      <c r="LD156" s="151">
        <f t="shared" si="797"/>
        <v>3503880.27</v>
      </c>
      <c r="LE156" s="151">
        <f t="shared" si="797"/>
        <v>3722341.5899999989</v>
      </c>
      <c r="LF156" s="151">
        <f t="shared" si="797"/>
        <v>3635958.98</v>
      </c>
      <c r="LG156" s="151">
        <f t="shared" si="797"/>
        <v>3417657.0600000005</v>
      </c>
      <c r="LH156" s="151">
        <f>LH158+LH159+LH160+LH161+LH162+LH163</f>
        <v>4144449.6399999978</v>
      </c>
      <c r="LI156" s="151">
        <f>LI158+LI159+LI160+LI161+LI162+LI163</f>
        <v>45785109.440000005</v>
      </c>
      <c r="LJ156" s="235">
        <f>KX156+KY156+KZ156+LA156+LB156+LC156+LD156+LE156+LF156+LG156+LH156+LI156</f>
        <v>86088011.25</v>
      </c>
      <c r="LK156" s="235">
        <f t="shared" ref="LK156:LT156" si="798">LK158+LK159+LK160+LK161+LK162+LK163</f>
        <v>3234637.0199999996</v>
      </c>
      <c r="LL156" s="151">
        <f t="shared" si="798"/>
        <v>4266113.45</v>
      </c>
      <c r="LM156" s="151">
        <f t="shared" si="798"/>
        <v>4564699.7699999996</v>
      </c>
      <c r="LN156" s="151">
        <f t="shared" si="798"/>
        <v>3455193.9999999991</v>
      </c>
      <c r="LO156" s="151">
        <f t="shared" si="798"/>
        <v>3609224.38</v>
      </c>
      <c r="LP156" s="151">
        <f t="shared" si="798"/>
        <v>5219545.04</v>
      </c>
      <c r="LQ156" s="151">
        <f t="shared" si="798"/>
        <v>3743137.71</v>
      </c>
      <c r="LR156" s="151">
        <f t="shared" si="798"/>
        <v>4236003.3600000003</v>
      </c>
      <c r="LS156" s="151">
        <f t="shared" si="798"/>
        <v>3799304.830000001</v>
      </c>
      <c r="LT156" s="151">
        <f t="shared" si="798"/>
        <v>3942956.129999999</v>
      </c>
      <c r="LU156" s="151">
        <f>LU158+LU159+LU160+LU161+LU162+LU163</f>
        <v>4534331.419999999</v>
      </c>
      <c r="LV156" s="151">
        <f>LV158+LV159+LV160+LV161+LV162+LV163</f>
        <v>6443881.5400000019</v>
      </c>
      <c r="LW156" s="235">
        <f>LK156+LL156+LM156+LN156+LO156+LP156+LQ156+LR156+LS156+LT156+LU156+LV156</f>
        <v>51049028.649999999</v>
      </c>
      <c r="LX156" s="235">
        <f t="shared" ref="LX156:MG156" si="799">LX158+LX159+LX160+LX161+LX162+LX163</f>
        <v>3441445.88</v>
      </c>
      <c r="LY156" s="151">
        <f t="shared" si="799"/>
        <v>4563515.2799999993</v>
      </c>
      <c r="LZ156" s="151">
        <f t="shared" si="799"/>
        <v>0</v>
      </c>
      <c r="MA156" s="151">
        <f t="shared" si="799"/>
        <v>0</v>
      </c>
      <c r="MB156" s="151">
        <f t="shared" si="799"/>
        <v>0</v>
      </c>
      <c r="MC156" s="151">
        <f t="shared" si="799"/>
        <v>0</v>
      </c>
      <c r="MD156" s="151">
        <f t="shared" si="799"/>
        <v>0</v>
      </c>
      <c r="ME156" s="151">
        <f t="shared" si="799"/>
        <v>0</v>
      </c>
      <c r="MF156" s="151">
        <f t="shared" si="799"/>
        <v>0</v>
      </c>
      <c r="MG156" s="151">
        <f t="shared" si="799"/>
        <v>0</v>
      </c>
      <c r="MH156" s="151">
        <f>MH158+MH159+MH160+MH161+MH162+MH163</f>
        <v>0</v>
      </c>
      <c r="MI156" s="151">
        <f>MI158+MI159+MI160+MI161+MI162+MI163</f>
        <v>0</v>
      </c>
      <c r="MJ156" s="201">
        <f>LX156+LY156+LZ156+MA156+MB156+MC156+MD156+ME156+MF156+MG156+MH156+MI156</f>
        <v>8004961.1599999992</v>
      </c>
    </row>
    <row r="157" spans="1:348" x14ac:dyDescent="0.2">
      <c r="A157" s="33"/>
      <c r="B157" s="34"/>
      <c r="C157" s="35" t="s">
        <v>68</v>
      </c>
      <c r="D157" s="35" t="s">
        <v>68</v>
      </c>
      <c r="E157" s="150"/>
      <c r="F157" s="150"/>
      <c r="G157" s="150"/>
      <c r="H157" s="150"/>
      <c r="I157" s="150"/>
      <c r="J157" s="150"/>
      <c r="K157" s="150"/>
      <c r="L157" s="150"/>
      <c r="M157" s="150"/>
      <c r="N157" s="150"/>
      <c r="O157" s="150"/>
      <c r="P157" s="150"/>
      <c r="Q157" s="150"/>
      <c r="R157" s="150"/>
      <c r="S157" s="150"/>
      <c r="T157" s="150"/>
      <c r="U157" s="150"/>
      <c r="V157" s="150"/>
      <c r="W157" s="150"/>
      <c r="X157" s="150"/>
      <c r="Y157" s="150"/>
      <c r="Z157" s="150"/>
      <c r="AA157" s="150"/>
      <c r="AB157" s="150"/>
      <c r="AC157" s="150"/>
      <c r="AD157" s="150"/>
      <c r="AE157" s="150"/>
      <c r="AF157" s="150"/>
      <c r="AG157" s="150"/>
      <c r="AH157" s="150"/>
      <c r="AI157" s="150"/>
      <c r="AJ157" s="150"/>
      <c r="AK157" s="150"/>
      <c r="AL157" s="150"/>
      <c r="AM157" s="150"/>
      <c r="AN157" s="150"/>
      <c r="AO157" s="150"/>
      <c r="AP157" s="150"/>
      <c r="AQ157" s="150"/>
      <c r="AR157" s="150"/>
      <c r="AS157" s="150"/>
      <c r="AT157" s="150"/>
      <c r="AU157" s="150"/>
      <c r="AV157" s="150"/>
      <c r="AW157" s="150"/>
      <c r="AX157" s="150"/>
      <c r="AY157" s="150"/>
      <c r="AZ157" s="150"/>
      <c r="BA157" s="150"/>
      <c r="BB157" s="150"/>
      <c r="BC157" s="150"/>
      <c r="BD157" s="150"/>
      <c r="BE157" s="150"/>
      <c r="BF157" s="150"/>
      <c r="BG157" s="150"/>
      <c r="BH157" s="150"/>
      <c r="BI157" s="150"/>
      <c r="BJ157" s="150"/>
      <c r="BK157" s="150"/>
      <c r="BL157" s="150"/>
      <c r="BM157" s="150"/>
      <c r="BN157" s="150"/>
      <c r="BO157" s="150"/>
      <c r="BP157" s="150"/>
      <c r="BQ157" s="150"/>
      <c r="BR157" s="150"/>
      <c r="BS157" s="150"/>
      <c r="BT157" s="150"/>
      <c r="BU157" s="150"/>
      <c r="BV157" s="150"/>
      <c r="BW157" s="150"/>
      <c r="BX157" s="150"/>
      <c r="BY157" s="150"/>
      <c r="BZ157" s="150"/>
      <c r="CA157" s="150"/>
      <c r="CB157" s="150"/>
      <c r="CC157" s="150"/>
      <c r="CD157" s="150"/>
      <c r="CE157" s="150"/>
      <c r="CF157" s="150"/>
      <c r="CG157" s="150"/>
      <c r="CH157" s="150"/>
      <c r="CI157" s="150"/>
      <c r="CJ157" s="150"/>
      <c r="CK157" s="150"/>
      <c r="CL157" s="150"/>
      <c r="CM157" s="150"/>
      <c r="CN157" s="150"/>
      <c r="CO157" s="150"/>
      <c r="CP157" s="150"/>
      <c r="CQ157" s="150"/>
      <c r="CR157" s="150"/>
      <c r="CS157" s="150"/>
      <c r="CT157" s="150"/>
      <c r="CU157" s="150"/>
      <c r="CV157" s="150"/>
      <c r="CW157" s="150"/>
      <c r="CX157" s="150"/>
      <c r="CY157" s="150"/>
      <c r="CZ157" s="150"/>
      <c r="DA157" s="150"/>
      <c r="DB157" s="150"/>
      <c r="DC157" s="150"/>
      <c r="DD157" s="150"/>
      <c r="DE157" s="150"/>
      <c r="DF157" s="150"/>
      <c r="DG157" s="150"/>
      <c r="DH157" s="150"/>
      <c r="DI157" s="150"/>
      <c r="DJ157" s="150"/>
      <c r="DK157" s="150"/>
      <c r="DL157" s="150"/>
      <c r="DM157" s="150"/>
      <c r="DN157" s="150"/>
      <c r="DO157" s="150"/>
      <c r="DP157" s="150"/>
      <c r="DQ157" s="150"/>
      <c r="DR157" s="150"/>
      <c r="DS157" s="150"/>
      <c r="DT157" s="150"/>
      <c r="DU157" s="150"/>
      <c r="DV157" s="150"/>
      <c r="DW157" s="150"/>
      <c r="DX157" s="150"/>
      <c r="DY157" s="150"/>
      <c r="DZ157" s="150"/>
      <c r="EA157" s="150"/>
      <c r="EB157" s="150"/>
      <c r="EC157" s="150"/>
      <c r="ED157" s="150"/>
      <c r="EE157" s="150"/>
      <c r="EF157" s="150"/>
      <c r="EG157" s="150"/>
      <c r="EH157" s="150"/>
      <c r="EI157" s="150"/>
      <c r="EJ157" s="150"/>
      <c r="EK157" s="150"/>
      <c r="EL157" s="150"/>
      <c r="EM157" s="150"/>
      <c r="EN157" s="150"/>
      <c r="EO157" s="150"/>
      <c r="EP157" s="150"/>
      <c r="EQ157" s="150"/>
      <c r="ER157" s="150"/>
      <c r="ES157" s="150"/>
      <c r="ET157" s="150"/>
      <c r="EU157" s="150"/>
      <c r="EV157" s="150"/>
      <c r="EW157" s="150"/>
      <c r="EX157" s="150"/>
      <c r="EY157" s="150"/>
      <c r="EZ157" s="150"/>
      <c r="FA157" s="150"/>
      <c r="FB157" s="150"/>
      <c r="FC157" s="150"/>
      <c r="FD157" s="150"/>
      <c r="FE157" s="150"/>
      <c r="FF157" s="150"/>
      <c r="FG157" s="150"/>
      <c r="FH157" s="150"/>
      <c r="FI157" s="150"/>
      <c r="FJ157" s="150"/>
      <c r="FK157" s="150"/>
      <c r="FL157" s="150"/>
      <c r="FM157" s="150"/>
      <c r="FN157" s="150"/>
      <c r="FO157" s="150"/>
      <c r="FP157" s="150"/>
      <c r="FQ157" s="150"/>
      <c r="FR157" s="150"/>
      <c r="FS157" s="150"/>
      <c r="FT157" s="150"/>
      <c r="FU157" s="150"/>
      <c r="FV157" s="150"/>
      <c r="FW157" s="150"/>
      <c r="FX157" s="150"/>
      <c r="FY157" s="150"/>
      <c r="FZ157" s="150"/>
      <c r="GA157" s="150"/>
      <c r="GB157" s="150"/>
      <c r="GC157" s="150"/>
      <c r="GD157" s="150"/>
      <c r="GE157" s="150"/>
      <c r="GF157" s="150"/>
      <c r="GG157" s="150"/>
      <c r="GH157" s="150"/>
      <c r="GI157" s="150"/>
      <c r="GJ157" s="150"/>
      <c r="GK157" s="150"/>
      <c r="GL157" s="150"/>
      <c r="GM157" s="150"/>
      <c r="GN157" s="150"/>
      <c r="GO157" s="150"/>
      <c r="GP157" s="150"/>
      <c r="GQ157" s="150"/>
      <c r="GR157" s="150"/>
      <c r="GS157" s="150"/>
      <c r="GT157" s="150"/>
      <c r="GU157" s="150"/>
      <c r="GV157" s="150"/>
      <c r="GW157" s="150"/>
      <c r="GX157" s="150"/>
      <c r="GY157" s="150"/>
      <c r="GZ157" s="150"/>
      <c r="HA157" s="150"/>
      <c r="HB157" s="150"/>
      <c r="HC157" s="150"/>
      <c r="HD157" s="150"/>
      <c r="HE157" s="150"/>
      <c r="HF157" s="150"/>
      <c r="HG157" s="150"/>
      <c r="HH157" s="150"/>
      <c r="HI157" s="150"/>
      <c r="HJ157" s="150"/>
      <c r="HK157" s="150"/>
      <c r="HL157" s="150"/>
      <c r="HM157" s="150"/>
      <c r="HN157" s="150"/>
      <c r="HO157" s="150"/>
      <c r="HP157" s="150"/>
      <c r="HQ157" s="150"/>
      <c r="HR157" s="150"/>
      <c r="HS157" s="150"/>
      <c r="HT157" s="150"/>
      <c r="HU157" s="150"/>
      <c r="HV157" s="150"/>
      <c r="HW157" s="150"/>
      <c r="HX157" s="150"/>
      <c r="HY157" s="150"/>
      <c r="HZ157" s="150"/>
      <c r="IA157" s="150"/>
      <c r="IB157" s="150"/>
      <c r="IC157" s="150"/>
      <c r="ID157" s="150"/>
      <c r="IE157" s="150"/>
      <c r="IF157" s="150"/>
      <c r="IG157" s="150"/>
      <c r="IH157" s="150"/>
      <c r="II157" s="150"/>
      <c r="IJ157" s="150"/>
      <c r="IK157" s="150"/>
      <c r="IL157" s="150"/>
      <c r="IM157" s="150"/>
      <c r="IN157" s="150"/>
      <c r="IO157" s="150"/>
      <c r="IP157" s="150"/>
      <c r="IQ157" s="150"/>
      <c r="IR157" s="150"/>
      <c r="IS157" s="150"/>
      <c r="IT157" s="150"/>
      <c r="IU157" s="150"/>
      <c r="IV157" s="150"/>
      <c r="IW157" s="150"/>
      <c r="IX157" s="150"/>
      <c r="IY157" s="150"/>
      <c r="IZ157" s="150"/>
      <c r="JA157" s="150"/>
      <c r="JB157" s="150"/>
      <c r="JC157" s="150"/>
      <c r="JD157" s="150"/>
      <c r="JE157" s="150"/>
      <c r="JF157" s="150"/>
      <c r="JG157" s="150"/>
      <c r="JH157" s="150"/>
      <c r="JI157" s="150"/>
      <c r="JJ157" s="150"/>
      <c r="JK157" s="150"/>
      <c r="JL157" s="150"/>
      <c r="JM157" s="150"/>
      <c r="JN157" s="150"/>
      <c r="JO157" s="150"/>
      <c r="JP157" s="150"/>
      <c r="JQ157" s="150"/>
      <c r="JR157" s="150"/>
      <c r="JS157" s="150"/>
      <c r="JT157" s="150"/>
      <c r="JU157" s="150"/>
      <c r="JV157" s="150"/>
      <c r="JW157" s="234"/>
      <c r="JX157" s="234"/>
      <c r="JY157" s="150"/>
      <c r="JZ157" s="150"/>
      <c r="KA157" s="150"/>
      <c r="KB157" s="150"/>
      <c r="KC157" s="150"/>
      <c r="KD157" s="150"/>
      <c r="KE157" s="150"/>
      <c r="KF157" s="150"/>
      <c r="KG157" s="150"/>
      <c r="KH157" s="150"/>
      <c r="KI157" s="150"/>
      <c r="KJ157" s="234"/>
      <c r="KK157" s="234"/>
      <c r="KL157" s="150"/>
      <c r="KM157" s="150"/>
      <c r="KN157" s="150"/>
      <c r="KO157" s="150"/>
      <c r="KP157" s="150"/>
      <c r="KQ157" s="150"/>
      <c r="KR157" s="150"/>
      <c r="KS157" s="150"/>
      <c r="KT157" s="150"/>
      <c r="KU157" s="150"/>
      <c r="KV157" s="150"/>
      <c r="KW157" s="234"/>
      <c r="KX157" s="234"/>
      <c r="KY157" s="150"/>
      <c r="KZ157" s="150"/>
      <c r="LA157" s="150"/>
      <c r="LB157" s="150"/>
      <c r="LC157" s="150"/>
      <c r="LD157" s="150"/>
      <c r="LE157" s="150"/>
      <c r="LF157" s="150"/>
      <c r="LG157" s="150"/>
      <c r="LH157" s="150"/>
      <c r="LI157" s="150"/>
      <c r="LJ157" s="234"/>
      <c r="LK157" s="234"/>
      <c r="LL157" s="150"/>
      <c r="LM157" s="150"/>
      <c r="LN157" s="150"/>
      <c r="LO157" s="150"/>
      <c r="LP157" s="150"/>
      <c r="LQ157" s="150"/>
      <c r="LR157" s="150"/>
      <c r="LS157" s="150"/>
      <c r="LT157" s="150"/>
      <c r="LU157" s="150"/>
      <c r="LV157" s="150"/>
      <c r="LW157" s="234"/>
      <c r="LX157" s="234"/>
      <c r="LY157" s="150"/>
      <c r="LZ157" s="150"/>
      <c r="MA157" s="150"/>
      <c r="MB157" s="150"/>
      <c r="MC157" s="150"/>
      <c r="MD157" s="150"/>
      <c r="ME157" s="150"/>
      <c r="MF157" s="150"/>
      <c r="MG157" s="150"/>
      <c r="MH157" s="150"/>
      <c r="MI157" s="150"/>
      <c r="MJ157" s="200"/>
    </row>
    <row r="158" spans="1:348" ht="18" x14ac:dyDescent="0.25">
      <c r="A158" s="36">
        <v>400</v>
      </c>
      <c r="B158" s="37"/>
      <c r="C158" s="2" t="s">
        <v>337</v>
      </c>
      <c r="D158" s="2" t="s">
        <v>443</v>
      </c>
      <c r="E158" s="153">
        <v>2054969.9549323986</v>
      </c>
      <c r="F158" s="153">
        <v>4007123.1847771658</v>
      </c>
      <c r="G158" s="153">
        <v>5008905.0242029717</v>
      </c>
      <c r="H158" s="153">
        <v>7162735.7703221506</v>
      </c>
      <c r="I158" s="153">
        <v>7491266.0657653147</v>
      </c>
      <c r="J158" s="153">
        <v>8239117.0088466043</v>
      </c>
      <c r="K158" s="153">
        <v>757935.2028042064</v>
      </c>
      <c r="L158" s="153">
        <v>944697.49624436651</v>
      </c>
      <c r="M158" s="153">
        <v>779400.20030045067</v>
      </c>
      <c r="N158" s="153">
        <v>770034.85227841767</v>
      </c>
      <c r="O158" s="153">
        <v>760146.77015523298</v>
      </c>
      <c r="P158" s="153">
        <v>732259.0886329494</v>
      </c>
      <c r="Q158" s="153">
        <v>717523.83575363061</v>
      </c>
      <c r="R158" s="153">
        <v>937331.69754631957</v>
      </c>
      <c r="S158" s="153">
        <v>803413.0696044066</v>
      </c>
      <c r="T158" s="153">
        <v>787193.69053580379</v>
      </c>
      <c r="U158" s="153">
        <v>822984.52679018537</v>
      </c>
      <c r="V158" s="153">
        <v>506534.80220330501</v>
      </c>
      <c r="W158" s="153">
        <f>K158+L158+M158+N158+O158+P158+Q158+R158+S158+T158+U158+V158</f>
        <v>9319455.2328492738</v>
      </c>
      <c r="X158" s="153">
        <v>939308.96344516787</v>
      </c>
      <c r="Y158" s="153">
        <v>939308.96344516787</v>
      </c>
      <c r="Z158" s="153">
        <v>807048.07210816222</v>
      </c>
      <c r="AA158" s="153">
        <v>872391.92121515609</v>
      </c>
      <c r="AB158" s="153">
        <v>789321.48222333496</v>
      </c>
      <c r="AC158" s="153">
        <v>838357.53630445676</v>
      </c>
      <c r="AD158" s="153">
        <v>850872.14154565183</v>
      </c>
      <c r="AE158" s="153">
        <v>776977.96695042565</v>
      </c>
      <c r="AF158" s="153">
        <v>898368.38591220172</v>
      </c>
      <c r="AG158" s="153">
        <v>850771.99132031389</v>
      </c>
      <c r="AH158" s="153">
        <v>1015502.4202971124</v>
      </c>
      <c r="AI158" s="153">
        <v>941716.74177933577</v>
      </c>
      <c r="AJ158" s="153">
        <f>X158+Y158+Z158+AA158+AB158+AC158+AD158+AE158+AF158+AG158+AH158+AI158</f>
        <v>10519946.586546488</v>
      </c>
      <c r="AK158" s="153">
        <v>952971.1233516942</v>
      </c>
      <c r="AL158" s="153">
        <v>1214158.6463027876</v>
      </c>
      <c r="AM158" s="153">
        <v>1013910.9831413786</v>
      </c>
      <c r="AN158" s="153">
        <v>980609.68953430187</v>
      </c>
      <c r="AO158" s="153">
        <v>881397.01635786984</v>
      </c>
      <c r="AP158" s="153">
        <v>1004065.9318143885</v>
      </c>
      <c r="AQ158" s="153">
        <v>1171904.8619178773</v>
      </c>
      <c r="AR158" s="153">
        <v>1069921.653229845</v>
      </c>
      <c r="AS158" s="153">
        <v>1038250.079828075</v>
      </c>
      <c r="AT158" s="153">
        <v>1056573.6857369402</v>
      </c>
      <c r="AU158" s="153">
        <v>1089501.5613420128</v>
      </c>
      <c r="AV158" s="153">
        <v>1214918.2106493074</v>
      </c>
      <c r="AW158" s="153">
        <f>AK158+AL158+AM158+AN158+AO158+AP158+AQ158+AR158+AS158+AT158+AU158+AV158</f>
        <v>12688183.443206478</v>
      </c>
      <c r="AX158" s="153">
        <v>1271771.2955683526</v>
      </c>
      <c r="AY158" s="153">
        <v>1574579.1931230181</v>
      </c>
      <c r="AZ158" s="153">
        <v>1278876.4962443663</v>
      </c>
      <c r="BA158" s="153">
        <v>1253244.0838340851</v>
      </c>
      <c r="BB158" s="153">
        <v>1172707.9018945079</v>
      </c>
      <c r="BC158" s="153">
        <v>1162208.2947754965</v>
      </c>
      <c r="BD158" s="153">
        <v>1175738.1639125368</v>
      </c>
      <c r="BE158" s="153">
        <v>1189131.4001001492</v>
      </c>
      <c r="BF158" s="153">
        <v>1128177.6821064928</v>
      </c>
      <c r="BG158" s="153">
        <v>1260323.8190619263</v>
      </c>
      <c r="BH158" s="153">
        <v>1243940.2614755493</v>
      </c>
      <c r="BI158" s="153">
        <v>1242534.0656401245</v>
      </c>
      <c r="BJ158" s="153">
        <f>AX158+AY158+AZ158+BA158+BB158+BC158+BD158+BE158+BF158+BG158+BH158+BI158</f>
        <v>14953232.657736607</v>
      </c>
      <c r="BK158" s="153">
        <v>1229846.853613754</v>
      </c>
      <c r="BL158" s="153">
        <v>1770304.6006927059</v>
      </c>
      <c r="BM158" s="153">
        <v>1244255.0344683691</v>
      </c>
      <c r="BN158" s="153">
        <v>1277277.8264062756</v>
      </c>
      <c r="BO158" s="153">
        <v>1329180.8759389091</v>
      </c>
      <c r="BP158" s="153">
        <v>1332762.8011183438</v>
      </c>
      <c r="BQ158" s="153">
        <v>1252339.8004089461</v>
      </c>
      <c r="BR158" s="153">
        <v>1294668.0675596735</v>
      </c>
      <c r="BS158" s="153">
        <v>1269981.0247037227</v>
      </c>
      <c r="BT158" s="153">
        <v>1288607.04853113</v>
      </c>
      <c r="BU158" s="153">
        <v>1299264.6186780185</v>
      </c>
      <c r="BV158" s="153">
        <v>1286312.7695292914</v>
      </c>
      <c r="BW158" s="153">
        <f>BK158+BL158+BM158+BN158+BO158+BP158+BQ158+BR158+BS158+BT158+BU158+BV158</f>
        <v>15874801.321649138</v>
      </c>
      <c r="BX158" s="153">
        <v>1292128.1828993491</v>
      </c>
      <c r="BY158" s="153">
        <v>1892358.2523785681</v>
      </c>
      <c r="BZ158" s="153">
        <v>1339807.5514521785</v>
      </c>
      <c r="CA158" s="153">
        <v>1403698.0978968453</v>
      </c>
      <c r="CB158" s="153">
        <v>1407788.8962610576</v>
      </c>
      <c r="CC158" s="153">
        <v>1372845.8625855453</v>
      </c>
      <c r="CD158" s="153">
        <v>1404572.906234351</v>
      </c>
      <c r="CE158" s="153">
        <v>1390858.5869220502</v>
      </c>
      <c r="CF158" s="153">
        <v>1348788.9582707395</v>
      </c>
      <c r="CG158" s="153">
        <v>1440110.6117509613</v>
      </c>
      <c r="CH158" s="153">
        <v>1384982.2295943913</v>
      </c>
      <c r="CI158" s="153">
        <v>1425734.933441828</v>
      </c>
      <c r="CJ158" s="153">
        <f>BX158+BY158+BZ158+CA158+CB158+CC158+CD158+CE158+CF158+CG158+CH158+CI158</f>
        <v>17103675.069687866</v>
      </c>
      <c r="CK158" s="153">
        <v>1366064.4613169755</v>
      </c>
      <c r="CL158" s="153">
        <v>1365092.55253714</v>
      </c>
      <c r="CM158" s="153">
        <v>1355322.8656735097</v>
      </c>
      <c r="CN158" s="153">
        <v>2042398.6974628605</v>
      </c>
      <c r="CO158" s="153">
        <v>1436926.2226673346</v>
      </c>
      <c r="CP158" s="153">
        <v>1399228.0086796863</v>
      </c>
      <c r="CQ158" s="153">
        <v>1448825.4790936401</v>
      </c>
      <c r="CR158" s="153">
        <v>1468256.5514939076</v>
      </c>
      <c r="CS158" s="153">
        <v>1406918.7114004341</v>
      </c>
      <c r="CT158" s="153">
        <v>1480620.9313970958</v>
      </c>
      <c r="CU158" s="153">
        <v>1450813.7205808714</v>
      </c>
      <c r="CV158" s="153">
        <v>1465898.9108662989</v>
      </c>
      <c r="CW158" s="153">
        <f>CK158+CL158+CM158+CN158+CO158+CP158+CQ158+CR158+CS158+CT158+CU158+CV158</f>
        <v>17686367.113169756</v>
      </c>
      <c r="CX158" s="153">
        <v>1474454.5418127193</v>
      </c>
      <c r="CY158" s="153">
        <v>1452434.4962026372</v>
      </c>
      <c r="CZ158" s="153">
        <v>1408546.5100567515</v>
      </c>
      <c r="DA158" s="153">
        <v>2092176.0592972797</v>
      </c>
      <c r="DB158" s="153">
        <v>1558897.8263228179</v>
      </c>
      <c r="DC158" s="153">
        <v>1503413.5517860113</v>
      </c>
      <c r="DD158" s="153">
        <v>1517122.8717659826</v>
      </c>
      <c r="DE158" s="153">
        <v>1484898.6085378067</v>
      </c>
      <c r="DF158" s="153">
        <v>1483289.759848105</v>
      </c>
      <c r="DG158" s="153">
        <v>1586021.5385995663</v>
      </c>
      <c r="DH158" s="153">
        <v>1499028.9205474879</v>
      </c>
      <c r="DI158" s="153">
        <v>1566836.9558921731</v>
      </c>
      <c r="DJ158" s="153">
        <f>CX158+CY158+CZ158+DA158+DB158+DC158+DD158+DE158+DF158+DG158+DH158+DI158</f>
        <v>18627121.640669335</v>
      </c>
      <c r="DK158" s="153">
        <v>1522240.8475630113</v>
      </c>
      <c r="DL158" s="153">
        <v>1512041.2251293608</v>
      </c>
      <c r="DM158" s="153">
        <v>1472982.2901435487</v>
      </c>
      <c r="DN158" s="153">
        <v>1579060.1781839428</v>
      </c>
      <c r="DO158" s="153">
        <v>2125572.010557503</v>
      </c>
      <c r="DP158" s="153">
        <v>1484483.2774578538</v>
      </c>
      <c r="DQ158" s="153">
        <v>1589299.5109330667</v>
      </c>
      <c r="DR158" s="153">
        <v>1528231.3047905196</v>
      </c>
      <c r="DS158" s="153">
        <v>1503967.1879903181</v>
      </c>
      <c r="DT158" s="153">
        <v>1591455.5607995335</v>
      </c>
      <c r="DU158" s="153">
        <v>1539096.9034384913</v>
      </c>
      <c r="DV158" s="153">
        <v>1599642.2767067272</v>
      </c>
      <c r="DW158" s="153">
        <f>DK158+DL158+DM158+DN158+DO158+DP158+DQ158+DR158+DS158+DT158+DU158+DV158</f>
        <v>19048072.573693879</v>
      </c>
      <c r="DX158" s="153">
        <v>1530022.79</v>
      </c>
      <c r="DY158" s="153">
        <v>1560251</v>
      </c>
      <c r="DZ158" s="153">
        <v>1503798.23</v>
      </c>
      <c r="EA158" s="153">
        <v>1608677.34</v>
      </c>
      <c r="EB158" s="153">
        <v>2187043</v>
      </c>
      <c r="EC158" s="153">
        <v>1526523.73</v>
      </c>
      <c r="ED158" s="153">
        <v>1614647.21</v>
      </c>
      <c r="EE158" s="153">
        <v>1617450.63</v>
      </c>
      <c r="EF158" s="153">
        <v>1547025.84</v>
      </c>
      <c r="EG158" s="153">
        <v>1633253.02</v>
      </c>
      <c r="EH158" s="153">
        <v>1574445.53</v>
      </c>
      <c r="EI158" s="153">
        <v>1608668.11</v>
      </c>
      <c r="EJ158" s="153">
        <f>DX158+DY158+DZ158+EA158+EB158+EC158+ED158+EE158+EF158+EG158+EH158+EI158</f>
        <v>19511806.43</v>
      </c>
      <c r="EK158" s="153">
        <v>1536858.43</v>
      </c>
      <c r="EL158" s="153">
        <v>1589508.61</v>
      </c>
      <c r="EM158" s="153">
        <v>1639567.12</v>
      </c>
      <c r="EN158" s="153">
        <v>1716304.6</v>
      </c>
      <c r="EO158" s="153">
        <v>2351529.4700000002</v>
      </c>
      <c r="EP158" s="153">
        <v>1616519.21</v>
      </c>
      <c r="EQ158" s="153">
        <v>1708570.7</v>
      </c>
      <c r="ER158" s="153">
        <v>1769333.76</v>
      </c>
      <c r="ES158" s="153">
        <v>1905615.06</v>
      </c>
      <c r="ET158" s="153">
        <v>1829228.24</v>
      </c>
      <c r="EU158" s="153">
        <v>1798157.7</v>
      </c>
      <c r="EV158" s="153">
        <v>1918026.94</v>
      </c>
      <c r="EW158" s="153">
        <f>EK158+EL158+EM158+EN158+EO158+EP158+EQ158+ER158+ES158+ET158+EU158+EV158</f>
        <v>21379219.84</v>
      </c>
      <c r="EX158" s="153">
        <v>1809275.02</v>
      </c>
      <c r="EY158" s="153">
        <v>1849081.56</v>
      </c>
      <c r="EZ158" s="153">
        <v>1804978.75</v>
      </c>
      <c r="FA158" s="153">
        <v>1960173.04</v>
      </c>
      <c r="FB158" s="153">
        <v>2633389.39</v>
      </c>
      <c r="FC158" s="153">
        <v>1840951.2</v>
      </c>
      <c r="FD158" s="153">
        <v>1820174.11</v>
      </c>
      <c r="FE158" s="153">
        <v>1879696.53</v>
      </c>
      <c r="FF158" s="153">
        <v>1812564.89</v>
      </c>
      <c r="FG158" s="153">
        <v>1838590.25</v>
      </c>
      <c r="FH158" s="153">
        <v>1863479.3</v>
      </c>
      <c r="FI158" s="153">
        <v>1817923.58</v>
      </c>
      <c r="FJ158" s="153">
        <f>EX158+EY158+EZ158+FA158+FB158+FC158+FD158+FE158+FF158+FG158+FH158+FI158</f>
        <v>22930277.619999997</v>
      </c>
      <c r="FK158" s="153">
        <v>1829533.09</v>
      </c>
      <c r="FL158" s="153">
        <v>1848473.95</v>
      </c>
      <c r="FM158" s="153">
        <v>1791815.23</v>
      </c>
      <c r="FN158" s="153">
        <v>1826145.34</v>
      </c>
      <c r="FO158" s="153">
        <v>2502632.14</v>
      </c>
      <c r="FP158" s="153">
        <v>1789253.56</v>
      </c>
      <c r="FQ158" s="153">
        <v>1813034.58</v>
      </c>
      <c r="FR158" s="153">
        <v>1840277.77</v>
      </c>
      <c r="FS158" s="153">
        <v>1802666.31</v>
      </c>
      <c r="FT158" s="153">
        <v>1819232.15</v>
      </c>
      <c r="FU158" s="153">
        <v>1833468.82</v>
      </c>
      <c r="FV158" s="153">
        <v>1822556.44</v>
      </c>
      <c r="FW158" s="153">
        <f>FK158+FL158+FM158+FN158+FO158+FP158+FQ158+FR158+FS158+FT158+FU158+FV158</f>
        <v>22519089.379999999</v>
      </c>
      <c r="FX158" s="153">
        <v>1832392.54</v>
      </c>
      <c r="FY158" s="153">
        <v>1777791.84</v>
      </c>
      <c r="FZ158" s="153">
        <v>1733556.3</v>
      </c>
      <c r="GA158" s="153">
        <v>1785419.98</v>
      </c>
      <c r="GB158" s="153">
        <v>2431429.34</v>
      </c>
      <c r="GC158" s="153">
        <v>1784155.2</v>
      </c>
      <c r="GD158" s="153">
        <v>1788478.29</v>
      </c>
      <c r="GE158" s="153">
        <v>1803557.46</v>
      </c>
      <c r="GF158" s="153">
        <v>1782489.82</v>
      </c>
      <c r="GG158" s="153">
        <v>1805100.53</v>
      </c>
      <c r="GH158" s="153">
        <v>1841119.21</v>
      </c>
      <c r="GI158" s="153">
        <v>1779658.99</v>
      </c>
      <c r="GJ158" s="153">
        <f>FY158+FZ158+GA158+GB158+GC158+GD158+GE158+GF158+GH158+GG158+GI158+FX158</f>
        <v>22145149.5</v>
      </c>
      <c r="GK158" s="153">
        <v>1798573</v>
      </c>
      <c r="GL158" s="153">
        <v>1818927.01</v>
      </c>
      <c r="GM158" s="153">
        <v>1766859.81</v>
      </c>
      <c r="GN158" s="153">
        <v>1785399.84</v>
      </c>
      <c r="GO158" s="153">
        <v>1881171.22</v>
      </c>
      <c r="GP158" s="153">
        <v>2089761.15</v>
      </c>
      <c r="GQ158" s="153">
        <v>1709199.33</v>
      </c>
      <c r="GR158" s="153">
        <v>1793355.03</v>
      </c>
      <c r="GS158" s="153">
        <v>1716198.87</v>
      </c>
      <c r="GT158" s="153">
        <v>1707695.45</v>
      </c>
      <c r="GU158" s="153">
        <v>1733149.74</v>
      </c>
      <c r="GV158" s="153">
        <v>1703315.79</v>
      </c>
      <c r="GW158" s="153">
        <f>GK158+GL158+GM158+GN158+GO158+GP158+GQ158+GR158+GS158+GT158+GU158+GV158</f>
        <v>21503606.239999998</v>
      </c>
      <c r="GX158" s="153">
        <v>1732332.48</v>
      </c>
      <c r="GY158" s="153">
        <v>1659662.48</v>
      </c>
      <c r="GZ158" s="153">
        <v>1637981.8599999999</v>
      </c>
      <c r="HA158" s="153">
        <v>1657456.27</v>
      </c>
      <c r="HB158" s="153">
        <v>1649045.2500000005</v>
      </c>
      <c r="HC158" s="153">
        <v>2276466.540000001</v>
      </c>
      <c r="HD158" s="153">
        <v>1696219.4199999992</v>
      </c>
      <c r="HE158" s="153">
        <v>1646148.5100000007</v>
      </c>
      <c r="HF158" s="153">
        <v>1615160.2199999983</v>
      </c>
      <c r="HG158" s="153">
        <v>1632263.96</v>
      </c>
      <c r="HH158" s="153">
        <v>1737734.3500000024</v>
      </c>
      <c r="HI158" s="153">
        <v>1521970.0099999988</v>
      </c>
      <c r="HJ158" s="153">
        <f>GX158+GY158+GZ158+HA158+HB158+HC158+HD158+HE158+HF158+HG158+HH158+HI158</f>
        <v>20462441.350000001</v>
      </c>
      <c r="HK158" s="153">
        <v>1684218.79</v>
      </c>
      <c r="HL158" s="153">
        <v>2175153.91</v>
      </c>
      <c r="HM158" s="153">
        <v>1618023.0599999998</v>
      </c>
      <c r="HN158" s="153">
        <v>1641379.8499999996</v>
      </c>
      <c r="HO158" s="153">
        <v>1659597.41</v>
      </c>
      <c r="HP158" s="153">
        <v>1936231.4200000002</v>
      </c>
      <c r="HQ158" s="153">
        <v>1637600.2</v>
      </c>
      <c r="HR158" s="153">
        <v>1659828.35</v>
      </c>
      <c r="HS158" s="153">
        <v>1652917.780000001</v>
      </c>
      <c r="HT158" s="153">
        <v>1774865.9099999995</v>
      </c>
      <c r="HU158" s="153">
        <v>1643280.56</v>
      </c>
      <c r="HV158" s="153">
        <v>1639896.0799999998</v>
      </c>
      <c r="HW158" s="153">
        <f>HK158+HL158+HM158+HN158+HO158+HP158+HQ158+HR158+HS158+HT158+HU158+HV158</f>
        <v>20722993.319999997</v>
      </c>
      <c r="HX158" s="153">
        <v>2195744.9699999997</v>
      </c>
      <c r="HY158" s="153">
        <v>1624764.2500000005</v>
      </c>
      <c r="HZ158" s="153">
        <v>1636083.65</v>
      </c>
      <c r="IA158" s="153">
        <v>1650003.3699999994</v>
      </c>
      <c r="IB158" s="153">
        <v>1647914.4799999995</v>
      </c>
      <c r="IC158" s="153">
        <v>1963823.6700000009</v>
      </c>
      <c r="ID158" s="153">
        <v>1657208.1899999985</v>
      </c>
      <c r="IE158" s="153">
        <v>1686908.0100000005</v>
      </c>
      <c r="IF158" s="153">
        <v>1650796.9300000009</v>
      </c>
      <c r="IG158" s="153">
        <v>1672435.0899999987</v>
      </c>
      <c r="IH158" s="153">
        <v>1679883.7600000021</v>
      </c>
      <c r="II158" s="153">
        <v>1665479.7099999974</v>
      </c>
      <c r="IJ158" s="153">
        <f>HX158+HY158+HZ158+IA158+IB158+IC158+ID158+IE158+IF158+IG158+IH158+II158</f>
        <v>20731046.079999998</v>
      </c>
      <c r="IK158" s="153">
        <v>1740888.83</v>
      </c>
      <c r="IL158" s="153">
        <v>1698021.35</v>
      </c>
      <c r="IM158" s="153">
        <v>1698695.0000000005</v>
      </c>
      <c r="IN158" s="153">
        <v>1710613.9700000002</v>
      </c>
      <c r="IO158" s="153">
        <v>1703637.3299999991</v>
      </c>
      <c r="IP158" s="153">
        <v>2305972.9799999991</v>
      </c>
      <c r="IQ158" s="153">
        <v>1702869.9100000004</v>
      </c>
      <c r="IR158" s="153">
        <v>1689791.7600000002</v>
      </c>
      <c r="IS158" s="153">
        <v>1705096.1400000001</v>
      </c>
      <c r="IT158" s="153">
        <v>1741739.4200000013</v>
      </c>
      <c r="IU158" s="153">
        <v>1755558.7199999993</v>
      </c>
      <c r="IV158" s="153">
        <v>1753596.6600000004</v>
      </c>
      <c r="IW158" s="153">
        <f>IK158+IL158+IM158+IN158+IO158+IP158+IQ158+IR158+IS158+IT158+IU158+IV158</f>
        <v>21206482.07</v>
      </c>
      <c r="IX158" s="153">
        <v>1806921.2000000002</v>
      </c>
      <c r="IY158" s="153">
        <v>1729743.24</v>
      </c>
      <c r="IZ158" s="153">
        <v>1728069.63</v>
      </c>
      <c r="JA158" s="153">
        <v>1761703.8299999996</v>
      </c>
      <c r="JB158" s="153">
        <v>1728880.9500000007</v>
      </c>
      <c r="JC158" s="153">
        <v>2342981.87</v>
      </c>
      <c r="JD158" s="153">
        <v>1735953.2700000007</v>
      </c>
      <c r="JE158" s="153">
        <v>1725773.9799999993</v>
      </c>
      <c r="JF158" s="153">
        <v>1717833.64</v>
      </c>
      <c r="JG158" s="153">
        <v>1783400.64</v>
      </c>
      <c r="JH158" s="153">
        <v>1750056.9899999995</v>
      </c>
      <c r="JI158" s="153">
        <v>1741827.5600000003</v>
      </c>
      <c r="JJ158" s="153">
        <f>IX158+IY158+IZ158+JA158+JB158+JC158+JD158+JE158+JF158+JG158+JH158+JI158</f>
        <v>21553146.800000001</v>
      </c>
      <c r="JK158" s="153">
        <v>1745130.54</v>
      </c>
      <c r="JL158" s="153">
        <v>1751456.71</v>
      </c>
      <c r="JM158" s="153">
        <v>1733379.8999999997</v>
      </c>
      <c r="JN158" s="153">
        <v>1734828.7700000003</v>
      </c>
      <c r="JO158" s="153">
        <v>1739560.63</v>
      </c>
      <c r="JP158" s="153">
        <v>2468843.7300000004</v>
      </c>
      <c r="JQ158" s="153">
        <v>1730073.6599999988</v>
      </c>
      <c r="JR158" s="153">
        <v>1759039.1500000013</v>
      </c>
      <c r="JS158" s="153">
        <v>1743128.3100000005</v>
      </c>
      <c r="JT158" s="153">
        <v>1761048.4399999985</v>
      </c>
      <c r="JU158" s="153">
        <v>1749653.5599999989</v>
      </c>
      <c r="JV158" s="153">
        <v>1758312.0000000009</v>
      </c>
      <c r="JW158" s="236">
        <f>JK158+JL158+JM158+JN158+JO158+JP158+JQ158+JR158+JS158+JT158+JU158+JV158</f>
        <v>21674455.399999999</v>
      </c>
      <c r="JX158" s="236">
        <v>1787761.8399999999</v>
      </c>
      <c r="JY158" s="153">
        <v>1827136.2700000003</v>
      </c>
      <c r="JZ158" s="153">
        <v>1837072.2399999998</v>
      </c>
      <c r="KA158" s="153">
        <v>1842667.1900000004</v>
      </c>
      <c r="KB158" s="153">
        <v>1829954.9499999995</v>
      </c>
      <c r="KC158" s="153">
        <v>2591133.4900000007</v>
      </c>
      <c r="KD158" s="153">
        <v>1815823.5699999998</v>
      </c>
      <c r="KE158" s="153">
        <v>1853555.0599999998</v>
      </c>
      <c r="KF158" s="153">
        <v>1837692.5900000012</v>
      </c>
      <c r="KG158" s="153">
        <v>1862026.4099999997</v>
      </c>
      <c r="KH158" s="153">
        <v>1866775.9399999976</v>
      </c>
      <c r="KI158" s="153">
        <v>1914622.6600000004</v>
      </c>
      <c r="KJ158" s="236">
        <f>JX158+JY158+JZ158+KA158+KB158+KC158+KD158+KE158+KF158+KG158+KH158+KI158</f>
        <v>22866222.210000001</v>
      </c>
      <c r="KK158" s="236">
        <v>1921716.7100000002</v>
      </c>
      <c r="KL158" s="153">
        <v>1919543.8500000003</v>
      </c>
      <c r="KM158" s="153">
        <v>1908270.7199999997</v>
      </c>
      <c r="KN158" s="153">
        <v>1951399.1199999996</v>
      </c>
      <c r="KO158" s="153">
        <v>1960436.280000001</v>
      </c>
      <c r="KP158" s="153">
        <v>2698063.5999999992</v>
      </c>
      <c r="KQ158" s="153">
        <v>1939730.6099999999</v>
      </c>
      <c r="KR158" s="153">
        <v>1944187.0900000005</v>
      </c>
      <c r="KS158" s="153">
        <v>1934171.0799999982</v>
      </c>
      <c r="KT158" s="153">
        <v>1953867.7300000007</v>
      </c>
      <c r="KU158" s="153">
        <v>2037698.3400000003</v>
      </c>
      <c r="KV158" s="153">
        <v>1935859.4399999985</v>
      </c>
      <c r="KW158" s="236">
        <f>KK158+KL158+KM158+KN158+KO158+KP158+KQ158+KR158+KS158+KT158+KU158+KV158</f>
        <v>24104944.569999997</v>
      </c>
      <c r="KX158" s="236">
        <v>2078977.55</v>
      </c>
      <c r="KY158" s="153">
        <v>2093198.33</v>
      </c>
      <c r="KZ158" s="153">
        <v>1945124.9500000004</v>
      </c>
      <c r="LA158" s="153">
        <v>1970071.9499999993</v>
      </c>
      <c r="LB158" s="153">
        <v>2119690.15</v>
      </c>
      <c r="LC158" s="153">
        <v>2895989.3100000005</v>
      </c>
      <c r="LD158" s="153">
        <v>1968526.4400000002</v>
      </c>
      <c r="LE158" s="153">
        <v>2048799.4899999988</v>
      </c>
      <c r="LF158" s="153">
        <v>1937443.52</v>
      </c>
      <c r="LG158" s="153">
        <v>1965075.2500000005</v>
      </c>
      <c r="LH158" s="153">
        <v>2073712.1599999981</v>
      </c>
      <c r="LI158" s="153">
        <v>1962210.3300000024</v>
      </c>
      <c r="LJ158" s="236">
        <f>KX158+KY158+KZ158+LA158+LB158+LC158+LD158+LE158+LF158+LG158+LH158+LI158</f>
        <v>25058819.429999996</v>
      </c>
      <c r="LK158" s="236">
        <v>2014780.13</v>
      </c>
      <c r="LL158" s="153">
        <v>2110796.0800000005</v>
      </c>
      <c r="LM158" s="153">
        <v>2009903.57</v>
      </c>
      <c r="LN158" s="153">
        <v>2001173.2399999993</v>
      </c>
      <c r="LO158" s="153">
        <v>2168081.12</v>
      </c>
      <c r="LP158" s="153">
        <v>3031203.81</v>
      </c>
      <c r="LQ158" s="153">
        <v>2120942.9400000004</v>
      </c>
      <c r="LR158" s="153">
        <v>2173087.9700000002</v>
      </c>
      <c r="LS158" s="153">
        <v>2110366.9700000002</v>
      </c>
      <c r="LT158" s="153">
        <v>2065425.5999999996</v>
      </c>
      <c r="LU158" s="153">
        <v>2529704.7399999998</v>
      </c>
      <c r="LV158" s="153">
        <v>2198492.08</v>
      </c>
      <c r="LW158" s="236">
        <f>LK158+LL158+LM158+LN158+LO158+LP158+LQ158+LR158+LS158+LT158+LU158+LV158</f>
        <v>26533958.25</v>
      </c>
      <c r="LX158" s="236">
        <v>2191948.09</v>
      </c>
      <c r="LY158" s="153">
        <v>2345744.61</v>
      </c>
      <c r="LZ158" s="153">
        <v>0</v>
      </c>
      <c r="MA158" s="153">
        <v>0</v>
      </c>
      <c r="MB158" s="153">
        <v>0</v>
      </c>
      <c r="MC158" s="153">
        <v>0</v>
      </c>
      <c r="MD158" s="153">
        <v>0</v>
      </c>
      <c r="ME158" s="153">
        <v>0</v>
      </c>
      <c r="MF158" s="153">
        <v>0</v>
      </c>
      <c r="MG158" s="153">
        <v>0</v>
      </c>
      <c r="MH158" s="153">
        <v>0</v>
      </c>
      <c r="MI158" s="153">
        <v>0</v>
      </c>
      <c r="MJ158" s="202">
        <f>LX158+LY158+LZ158+MA158+MB158+MC158+MD158+ME158+MF158+MG158+MH158+MI158</f>
        <v>4537692.6999999993</v>
      </c>
    </row>
    <row r="159" spans="1:348" ht="18" x14ac:dyDescent="0.25">
      <c r="A159" s="36">
        <v>401</v>
      </c>
      <c r="B159" s="37"/>
      <c r="C159" s="2" t="s">
        <v>338</v>
      </c>
      <c r="D159" s="2" t="s">
        <v>353</v>
      </c>
      <c r="E159" s="153">
        <v>647871.80771156738</v>
      </c>
      <c r="F159" s="153">
        <v>859222.16658320813</v>
      </c>
      <c r="G159" s="153">
        <v>1096252.7124019363</v>
      </c>
      <c r="H159" s="153">
        <v>1378930.8963445169</v>
      </c>
      <c r="I159" s="153">
        <v>1045685.1944583543</v>
      </c>
      <c r="J159" s="153">
        <v>1201147.5546653315</v>
      </c>
      <c r="K159" s="153">
        <v>107287.63144717076</v>
      </c>
      <c r="L159" s="153">
        <v>133724.3031213487</v>
      </c>
      <c r="M159" s="153">
        <v>110326.05575029211</v>
      </c>
      <c r="N159" s="153">
        <v>109000.36721749291</v>
      </c>
      <c r="O159" s="153">
        <v>107600.68435987314</v>
      </c>
      <c r="P159" s="153">
        <v>103653.11300283761</v>
      </c>
      <c r="Q159" s="153">
        <v>101567.30095142714</v>
      </c>
      <c r="R159" s="153">
        <v>132681.65581705893</v>
      </c>
      <c r="S159" s="153">
        <v>113725.13770655985</v>
      </c>
      <c r="T159" s="153">
        <v>111429.24386579869</v>
      </c>
      <c r="U159" s="153">
        <v>116495.52662326825</v>
      </c>
      <c r="V159" s="153">
        <v>69679.519278918378</v>
      </c>
      <c r="W159" s="153">
        <f>K159+L159+M159+N159+O159+P159+Q159+R159+S159+T159+U159+V159</f>
        <v>1317170.5391420464</v>
      </c>
      <c r="X159" s="153">
        <v>118678.01702553831</v>
      </c>
      <c r="Y159" s="153">
        <v>118678.01702553831</v>
      </c>
      <c r="Z159" s="153">
        <v>117910.19863128026</v>
      </c>
      <c r="AA159" s="153">
        <v>119020.19696210984</v>
      </c>
      <c r="AB159" s="153">
        <v>117146.55316307796</v>
      </c>
      <c r="AC159" s="153">
        <v>117430.31213486897</v>
      </c>
      <c r="AD159" s="153">
        <v>121640.79452512102</v>
      </c>
      <c r="AE159" s="153">
        <v>118707.22750792856</v>
      </c>
      <c r="AF159" s="153">
        <v>121920.3805708563</v>
      </c>
      <c r="AG159" s="153">
        <v>125972.29177098983</v>
      </c>
      <c r="AH159" s="153">
        <v>147684.0260390586</v>
      </c>
      <c r="AI159" s="153">
        <v>138027.87514605242</v>
      </c>
      <c r="AJ159" s="153">
        <f>X159+Y159+Z159+AA159+AB159+AC159+AD159+AE159+AF159+AG159+AH159+AI159</f>
        <v>1482815.8905024203</v>
      </c>
      <c r="AK159" s="153">
        <v>140619.26222667337</v>
      </c>
      <c r="AL159" s="153">
        <v>108294.24136204307</v>
      </c>
      <c r="AM159" s="153">
        <v>160630.83375062596</v>
      </c>
      <c r="AN159" s="153">
        <v>139250.18778167249</v>
      </c>
      <c r="AO159" s="153">
        <v>141828.74311467199</v>
      </c>
      <c r="AP159" s="153">
        <v>148314.6219328994</v>
      </c>
      <c r="AQ159" s="153">
        <v>157589.2462443666</v>
      </c>
      <c r="AR159" s="153">
        <v>160218.26034885654</v>
      </c>
      <c r="AS159" s="153">
        <v>155154.30020030058</v>
      </c>
      <c r="AT159" s="153">
        <v>156066.42071440484</v>
      </c>
      <c r="AU159" s="153">
        <v>160379.40606743447</v>
      </c>
      <c r="AV159" s="153">
        <v>176105.82540477384</v>
      </c>
      <c r="AW159" s="153">
        <f>AK159+AL159+AM159+AN159+AO159+AP159+AQ159+AR159+AS159+AT159+AU159+AV159</f>
        <v>1804451.3491487233</v>
      </c>
      <c r="AX159" s="153">
        <v>191015.88833249875</v>
      </c>
      <c r="AY159" s="153">
        <v>180438.18331664169</v>
      </c>
      <c r="AZ159" s="153">
        <v>177697.21978801535</v>
      </c>
      <c r="BA159" s="153">
        <v>183725.88536972131</v>
      </c>
      <c r="BB159" s="153">
        <v>174500.49002670677</v>
      </c>
      <c r="BC159" s="153">
        <v>171931.61333667161</v>
      </c>
      <c r="BD159" s="153">
        <v>175369.46699215504</v>
      </c>
      <c r="BE159" s="153">
        <v>173471.1683358369</v>
      </c>
      <c r="BF159" s="153">
        <v>164921.04110332194</v>
      </c>
      <c r="BG159" s="153">
        <v>185177.76664997498</v>
      </c>
      <c r="BH159" s="153">
        <v>182191.18010348862</v>
      </c>
      <c r="BI159" s="153">
        <v>181174.48430979799</v>
      </c>
      <c r="BJ159" s="153">
        <f>AX159+AY159+AZ159+BA159+BB159+BC159+BD159+BE159+BF159+BG159+BH159+BI159</f>
        <v>2141614.3876648312</v>
      </c>
      <c r="BK159" s="153">
        <v>183573.27658153899</v>
      </c>
      <c r="BL159" s="153">
        <v>190066.40660991491</v>
      </c>
      <c r="BM159" s="153">
        <v>186701.76760974806</v>
      </c>
      <c r="BN159" s="153">
        <v>189446.59076114168</v>
      </c>
      <c r="BO159" s="153">
        <v>190610.43940911361</v>
      </c>
      <c r="BP159" s="153">
        <v>186801.36120847947</v>
      </c>
      <c r="BQ159" s="153">
        <v>187115.72542146547</v>
      </c>
      <c r="BR159" s="153">
        <v>191179.63641295282</v>
      </c>
      <c r="BS159" s="153">
        <v>191185.3024119513</v>
      </c>
      <c r="BT159" s="153">
        <v>189633.33170589225</v>
      </c>
      <c r="BU159" s="153">
        <v>191577.45505758614</v>
      </c>
      <c r="BV159" s="153">
        <v>189923.1086629944</v>
      </c>
      <c r="BW159" s="153">
        <f>BK159+BL159+BM159+BN159+BO159+BP159+BQ159+BR159+BS159+BT159+BU159+BV159</f>
        <v>2267814.4018527791</v>
      </c>
      <c r="BX159" s="153">
        <v>190973.23727257556</v>
      </c>
      <c r="BY159" s="153">
        <v>201578.98923385076</v>
      </c>
      <c r="BZ159" s="153">
        <v>196862.21198464363</v>
      </c>
      <c r="CA159" s="153">
        <v>205770.47266733443</v>
      </c>
      <c r="CB159" s="153">
        <v>201653.77958604565</v>
      </c>
      <c r="CC159" s="153">
        <v>201931.41992154912</v>
      </c>
      <c r="CD159" s="153">
        <v>208226.51473042893</v>
      </c>
      <c r="CE159" s="153">
        <v>205487.87869303944</v>
      </c>
      <c r="CF159" s="153">
        <v>202076.42885161104</v>
      </c>
      <c r="CG159" s="153">
        <v>211963.23760640962</v>
      </c>
      <c r="CH159" s="153">
        <v>203519.7919379067</v>
      </c>
      <c r="CI159" s="153">
        <v>205237.45447337654</v>
      </c>
      <c r="CJ159" s="153">
        <f>BX159+BY159+BZ159+CA159+CB159+CC159+CD159+CE159+CF159+CG159+CH159+CI159</f>
        <v>2435281.4169587716</v>
      </c>
      <c r="CK159" s="153">
        <v>201218.02119846438</v>
      </c>
      <c r="CL159" s="153">
        <v>202175.44391587388</v>
      </c>
      <c r="CM159" s="153">
        <v>201691.51786012345</v>
      </c>
      <c r="CN159" s="153">
        <v>434965.91829410801</v>
      </c>
      <c r="CO159" s="153">
        <v>229865.63178100486</v>
      </c>
      <c r="CP159" s="153">
        <v>231806.04239692874</v>
      </c>
      <c r="CQ159" s="153">
        <v>240928.90176932071</v>
      </c>
      <c r="CR159" s="153">
        <v>247191.62076448006</v>
      </c>
      <c r="CS159" s="153">
        <v>239446.67000500753</v>
      </c>
      <c r="CT159" s="153">
        <v>246962.10983141381</v>
      </c>
      <c r="CU159" s="153">
        <v>248067.93523618762</v>
      </c>
      <c r="CV159" s="153">
        <v>244527.7667334335</v>
      </c>
      <c r="CW159" s="153">
        <f>CK159+CL159+CM159+CN159+CO159+CP159+CQ159+CR159+CS159+CT159+CU159+CV159</f>
        <v>2968847.5797863463</v>
      </c>
      <c r="CX159" s="153">
        <v>242250.3347521282</v>
      </c>
      <c r="CY159" s="153">
        <v>245045.60640961447</v>
      </c>
      <c r="CZ159" s="153">
        <v>239528.04498414299</v>
      </c>
      <c r="DA159" s="153">
        <v>252775.69520948079</v>
      </c>
      <c r="DB159" s="153">
        <v>255492.06405441507</v>
      </c>
      <c r="DC159" s="153">
        <v>249319.85728592888</v>
      </c>
      <c r="DD159" s="153">
        <v>254855.41983809046</v>
      </c>
      <c r="DE159" s="153">
        <v>250576.89279752958</v>
      </c>
      <c r="DF159" s="153">
        <v>249490.20743615428</v>
      </c>
      <c r="DG159" s="153">
        <v>261885.14246369561</v>
      </c>
      <c r="DH159" s="153">
        <v>249415.88065431462</v>
      </c>
      <c r="DI159" s="153">
        <v>260905.3615840429</v>
      </c>
      <c r="DJ159" s="153">
        <f>CX159+CY159+CZ159+DA159+DB159+DC159+DD159+DE159+DF159+DG159+DH159+DI159</f>
        <v>3011540.5074695377</v>
      </c>
      <c r="DK159" s="153">
        <v>250071.46611584042</v>
      </c>
      <c r="DL159" s="153">
        <v>251069.25262894345</v>
      </c>
      <c r="DM159" s="153">
        <v>249304.57728259056</v>
      </c>
      <c r="DN159" s="153">
        <v>261527.00467367721</v>
      </c>
      <c r="DO159" s="153">
        <v>251754.87731597404</v>
      </c>
      <c r="DP159" s="153">
        <v>248571.13491069945</v>
      </c>
      <c r="DQ159" s="153">
        <v>264773.59393256553</v>
      </c>
      <c r="DR159" s="153">
        <v>257027.09142880962</v>
      </c>
      <c r="DS159" s="153">
        <v>251531.3170589217</v>
      </c>
      <c r="DT159" s="153">
        <v>260796.1506426305</v>
      </c>
      <c r="DU159" s="153">
        <v>254132.06593223257</v>
      </c>
      <c r="DV159" s="153">
        <v>266251.98990151804</v>
      </c>
      <c r="DW159" s="153">
        <f>DK159+DL159+DM159+DN159+DO159+DP159+DQ159+DR159+DS159+DT159+DU159+DV159</f>
        <v>3066810.5218244032</v>
      </c>
      <c r="DX159" s="153">
        <v>255104.96</v>
      </c>
      <c r="DY159" s="153">
        <v>258894.93</v>
      </c>
      <c r="DZ159" s="153">
        <v>253620.2</v>
      </c>
      <c r="EA159" s="153">
        <v>266465.13</v>
      </c>
      <c r="EB159" s="153">
        <v>259177.67</v>
      </c>
      <c r="EC159" s="153">
        <v>253982.14</v>
      </c>
      <c r="ED159" s="153">
        <v>269815.95</v>
      </c>
      <c r="EE159" s="153">
        <v>270094.18</v>
      </c>
      <c r="EF159" s="153">
        <v>259369.93</v>
      </c>
      <c r="EG159" s="153">
        <v>271309.84000000003</v>
      </c>
      <c r="EH159" s="153">
        <v>260607.34</v>
      </c>
      <c r="EI159" s="153">
        <v>267580.63</v>
      </c>
      <c r="EJ159" s="153">
        <f>DX159+DY159+DZ159+EA159+EB159+EC159+ED159+EE159+EF159+EG159+EH159+EI159</f>
        <v>3146022.9</v>
      </c>
      <c r="EK159" s="153">
        <v>257235.85</v>
      </c>
      <c r="EL159" s="153">
        <v>264659.34000000003</v>
      </c>
      <c r="EM159" s="153">
        <v>275080.5</v>
      </c>
      <c r="EN159" s="153">
        <v>284672.09000000003</v>
      </c>
      <c r="EO159" s="153">
        <v>278004.25</v>
      </c>
      <c r="EP159" s="153">
        <v>270834.06</v>
      </c>
      <c r="EQ159" s="153">
        <v>288075.94</v>
      </c>
      <c r="ER159" s="153">
        <v>293788.73</v>
      </c>
      <c r="ES159" s="153">
        <v>317900.53999999998</v>
      </c>
      <c r="ET159" s="153">
        <v>298665.83</v>
      </c>
      <c r="EU159" s="153">
        <v>296245.32</v>
      </c>
      <c r="EV159" s="153">
        <v>316146.42</v>
      </c>
      <c r="EW159" s="153">
        <f>EK159+EL159+EM159+EN159+EO159+EP159+EQ159+ER159+ES159+ET159+EU159+EV159</f>
        <v>3441308.8699999996</v>
      </c>
      <c r="EX159" s="153">
        <v>297159.81</v>
      </c>
      <c r="EY159" s="153">
        <v>308135.64</v>
      </c>
      <c r="EZ159" s="153">
        <v>301523.11</v>
      </c>
      <c r="FA159" s="153">
        <v>323349.02</v>
      </c>
      <c r="FB159" s="153">
        <v>326177.88</v>
      </c>
      <c r="FC159" s="153">
        <v>306639.74</v>
      </c>
      <c r="FD159" s="153">
        <v>305120.65999999997</v>
      </c>
      <c r="FE159" s="153">
        <v>310731.32</v>
      </c>
      <c r="FF159" s="153">
        <v>303917.77</v>
      </c>
      <c r="FG159" s="153">
        <v>303302.93</v>
      </c>
      <c r="FH159" s="153">
        <v>306903.65000000002</v>
      </c>
      <c r="FI159" s="153">
        <v>301153.26</v>
      </c>
      <c r="FJ159" s="153">
        <f>EX159+EY159+EZ159+FA159+FB159+FC159+FD159+FE159+FF159+FG159+FH159+FI159</f>
        <v>3694114.79</v>
      </c>
      <c r="FK159" s="153">
        <v>299606.21000000002</v>
      </c>
      <c r="FL159" s="153">
        <v>307073.7</v>
      </c>
      <c r="FM159" s="153">
        <v>300744.31</v>
      </c>
      <c r="FN159" s="153">
        <v>300128.45</v>
      </c>
      <c r="FO159" s="153">
        <v>306124.78999999998</v>
      </c>
      <c r="FP159" s="153">
        <v>298091.33</v>
      </c>
      <c r="FQ159" s="153">
        <v>303764.40000000002</v>
      </c>
      <c r="FR159" s="153">
        <v>307151.76</v>
      </c>
      <c r="FS159" s="153">
        <v>301114.03999999998</v>
      </c>
      <c r="FT159" s="153">
        <v>298798.52</v>
      </c>
      <c r="FU159" s="153">
        <v>302029</v>
      </c>
      <c r="FV159" s="153">
        <v>298270.01</v>
      </c>
      <c r="FW159" s="153">
        <f>FK159+FL159+FM159+FN159+FO159+FP159+FQ159+FR159+FS159+FT159+FU159+FV159</f>
        <v>3622896.5200000005</v>
      </c>
      <c r="FX159" s="153">
        <v>297038.12</v>
      </c>
      <c r="FY159" s="153">
        <v>294164.90999999997</v>
      </c>
      <c r="FZ159" s="153">
        <v>291640.36</v>
      </c>
      <c r="GA159" s="153">
        <v>293438.34000000003</v>
      </c>
      <c r="GB159" s="153">
        <v>298305.94</v>
      </c>
      <c r="GC159" s="153">
        <v>297107.52</v>
      </c>
      <c r="GD159" s="153">
        <v>298600.84000000003</v>
      </c>
      <c r="GE159" s="153">
        <v>301250.13</v>
      </c>
      <c r="GF159" s="153">
        <v>298630.71000000002</v>
      </c>
      <c r="GG159" s="153">
        <v>297135.17</v>
      </c>
      <c r="GH159" s="153">
        <v>303762.18</v>
      </c>
      <c r="GI159" s="153">
        <v>294757.88</v>
      </c>
      <c r="GJ159" s="153">
        <f>FY159+FZ159+GA159+GB159+GC159+GD159+GE159+GF159+GH159+GG159+GI159+FX159</f>
        <v>3565832.1</v>
      </c>
      <c r="GK159" s="153">
        <v>295803.45</v>
      </c>
      <c r="GL159" s="153">
        <v>301164.46000000002</v>
      </c>
      <c r="GM159" s="153">
        <v>295052.71000000002</v>
      </c>
      <c r="GN159" s="153">
        <v>296025.90999999997</v>
      </c>
      <c r="GO159" s="153">
        <v>305577.18</v>
      </c>
      <c r="GP159" s="153">
        <v>296405.32</v>
      </c>
      <c r="GQ159" s="153">
        <v>288378.39</v>
      </c>
      <c r="GR159" s="153">
        <v>293591.52</v>
      </c>
      <c r="GS159" s="153">
        <v>286792.65000000002</v>
      </c>
      <c r="GT159" s="153">
        <v>285241.83</v>
      </c>
      <c r="GU159" s="153">
        <v>286018.96000000002</v>
      </c>
      <c r="GV159" s="153">
        <v>284987.99</v>
      </c>
      <c r="GW159" s="153">
        <f>GK159+GL159+GM159+GN159+GO159+GP159+GQ159+GR159+GS159+GT159+GU159+GV159</f>
        <v>3515040.37</v>
      </c>
      <c r="GX159" s="153">
        <v>286577.58</v>
      </c>
      <c r="GY159" s="153">
        <v>275835.18000000005</v>
      </c>
      <c r="GZ159" s="153">
        <v>275048.99999999994</v>
      </c>
      <c r="HA159" s="153">
        <v>276043.95</v>
      </c>
      <c r="HB159" s="153">
        <v>276038.84000000003</v>
      </c>
      <c r="HC159" s="153">
        <v>275885.1399999999</v>
      </c>
      <c r="HD159" s="153">
        <v>261395.03000000003</v>
      </c>
      <c r="HE159" s="153">
        <v>245166.06000000008</v>
      </c>
      <c r="HF159" s="153">
        <v>242881.17999999993</v>
      </c>
      <c r="HG159" s="153">
        <v>242433.31999999995</v>
      </c>
      <c r="HH159" s="153">
        <v>257708.69000000006</v>
      </c>
      <c r="HI159" s="153">
        <v>225405.25000000012</v>
      </c>
      <c r="HJ159" s="153">
        <f>GX159+GY159+GZ159+HA159+HB159+HC159+HD159+HE159+HF159+HG159+HH159+HI159</f>
        <v>3140419.2199999997</v>
      </c>
      <c r="HK159" s="153">
        <v>247839.02999999997</v>
      </c>
      <c r="HL159" s="153">
        <v>318317.89</v>
      </c>
      <c r="HM159" s="153">
        <v>244407.40999999997</v>
      </c>
      <c r="HN159" s="153">
        <v>245734.67</v>
      </c>
      <c r="HO159" s="153">
        <v>248463.30000000005</v>
      </c>
      <c r="HP159" s="153">
        <v>246707.14999999985</v>
      </c>
      <c r="HQ159" s="153">
        <v>248162.77000000002</v>
      </c>
      <c r="HR159" s="153">
        <v>251390.97000000015</v>
      </c>
      <c r="HS159" s="153">
        <v>252230.29999999993</v>
      </c>
      <c r="HT159" s="153">
        <v>266498.18</v>
      </c>
      <c r="HU159" s="153">
        <v>248781.41000000009</v>
      </c>
      <c r="HV159" s="153">
        <v>248243.11000000002</v>
      </c>
      <c r="HW159" s="153">
        <f>HK159+HL159+HM159+HN159+HO159+HP159+HQ159+HR159+HS159+HT159+HU159+HV159</f>
        <v>3066776.19</v>
      </c>
      <c r="HX159" s="153">
        <v>325253.23</v>
      </c>
      <c r="HY159" s="153">
        <v>241400.27000000002</v>
      </c>
      <c r="HZ159" s="153">
        <v>243159.08000000002</v>
      </c>
      <c r="IA159" s="153">
        <v>244535.15</v>
      </c>
      <c r="IB159" s="153">
        <v>246107.53999999998</v>
      </c>
      <c r="IC159" s="153">
        <v>247283.17</v>
      </c>
      <c r="ID159" s="153">
        <v>247985.46000000008</v>
      </c>
      <c r="IE159" s="153">
        <v>251721.17999999996</v>
      </c>
      <c r="IF159" s="153">
        <v>249796.32999999996</v>
      </c>
      <c r="IG159" s="153">
        <v>250241.20000000007</v>
      </c>
      <c r="IH159" s="153">
        <v>248730.3299999999</v>
      </c>
      <c r="II159" s="153">
        <v>251434.16999999998</v>
      </c>
      <c r="IJ159" s="153">
        <f>HX159+HY159+HZ159+IA159+IB159+IC159+ID159+IE159+IF159+IG159+IH159+II159</f>
        <v>3047647.11</v>
      </c>
      <c r="IK159" s="153">
        <v>260866.69</v>
      </c>
      <c r="IL159" s="153">
        <v>257977.02000000002</v>
      </c>
      <c r="IM159" s="153">
        <v>258951.07</v>
      </c>
      <c r="IN159" s="153">
        <v>259208.15999999995</v>
      </c>
      <c r="IO159" s="153">
        <v>259238.32</v>
      </c>
      <c r="IP159" s="153">
        <v>261587.12</v>
      </c>
      <c r="IQ159" s="153">
        <v>259370.48999999996</v>
      </c>
      <c r="IR159" s="153">
        <v>261032.50000000012</v>
      </c>
      <c r="IS159" s="153">
        <v>262427.52999999974</v>
      </c>
      <c r="IT159" s="153">
        <v>265642.86</v>
      </c>
      <c r="IU159" s="153">
        <v>267292.56000000029</v>
      </c>
      <c r="IV159" s="153">
        <v>270394.4299999997</v>
      </c>
      <c r="IW159" s="153">
        <f>IK159+IL159+IM159+IN159+IO159+IP159+IQ159+IR159+IS159+IT159+IU159+IV159</f>
        <v>3143988.75</v>
      </c>
      <c r="IX159" s="153">
        <v>276106.94</v>
      </c>
      <c r="IY159" s="153">
        <v>267461.12000000005</v>
      </c>
      <c r="IZ159" s="153">
        <v>269140.3</v>
      </c>
      <c r="JA159" s="153">
        <v>276373.21999999997</v>
      </c>
      <c r="JB159" s="153">
        <v>276061.50999999995</v>
      </c>
      <c r="JC159" s="153">
        <v>273730.71999999991</v>
      </c>
      <c r="JD159" s="153">
        <v>274247.01000000007</v>
      </c>
      <c r="JE159" s="153">
        <v>276022.56000000006</v>
      </c>
      <c r="JF159" s="153">
        <v>273769.94000000006</v>
      </c>
      <c r="JG159" s="153">
        <v>280710.60999999987</v>
      </c>
      <c r="JH159" s="153">
        <v>276411.75000000006</v>
      </c>
      <c r="JI159" s="153">
        <v>274041.97000000009</v>
      </c>
      <c r="JJ159" s="153">
        <f>IX159+IY159+IZ159+JA159+JB159+JC159+JD159+JE159+JF159+JG159+JH159+JI159</f>
        <v>3294077.65</v>
      </c>
      <c r="JK159" s="153">
        <v>276531.59000000003</v>
      </c>
      <c r="JL159" s="153">
        <v>293424.81</v>
      </c>
      <c r="JM159" s="153">
        <v>291967.42999999993</v>
      </c>
      <c r="JN159" s="153">
        <v>289367.19999999995</v>
      </c>
      <c r="JO159" s="153">
        <v>293563.24000000011</v>
      </c>
      <c r="JP159" s="153">
        <v>292795.34999999998</v>
      </c>
      <c r="JQ159" s="153">
        <v>292351.81000000006</v>
      </c>
      <c r="JR159" s="153">
        <v>295683.62999999995</v>
      </c>
      <c r="JS159" s="153">
        <v>293197.64</v>
      </c>
      <c r="JT159" s="153">
        <v>292711.52999999991</v>
      </c>
      <c r="JU159" s="153">
        <v>292526.18000000005</v>
      </c>
      <c r="JV159" s="153">
        <v>292837.96999999991</v>
      </c>
      <c r="JW159" s="236">
        <f>JK159+JL159+JM159+JN159+JO159+JP159+JQ159+JR159+JS159+JT159+JU159+JV159</f>
        <v>3496958.38</v>
      </c>
      <c r="JX159" s="236">
        <v>298694.66999999993</v>
      </c>
      <c r="JY159" s="153">
        <v>306046.93000000005</v>
      </c>
      <c r="JZ159" s="153">
        <v>308240.64999999991</v>
      </c>
      <c r="KA159" s="153">
        <v>307705.64</v>
      </c>
      <c r="KB159" s="153">
        <v>307463.63</v>
      </c>
      <c r="KC159" s="153">
        <v>307937.89</v>
      </c>
      <c r="KD159" s="153">
        <v>308204.44999999995</v>
      </c>
      <c r="KE159" s="153">
        <v>310569.67</v>
      </c>
      <c r="KF159" s="153">
        <v>310912.12</v>
      </c>
      <c r="KG159" s="153">
        <v>311067.47999999992</v>
      </c>
      <c r="KH159" s="153">
        <v>310878.02000000019</v>
      </c>
      <c r="KI159" s="153">
        <v>318749.11000000004</v>
      </c>
      <c r="KJ159" s="236">
        <f>JX159+JY159+JZ159+KA159+KB159+KC159+KD159+KE159+KF159+KG159+KH159+KI159</f>
        <v>3706470.2600000002</v>
      </c>
      <c r="KK159" s="236">
        <v>322275.90000000002</v>
      </c>
      <c r="KL159" s="153">
        <v>315999.95999999996</v>
      </c>
      <c r="KM159" s="153">
        <v>316395.7</v>
      </c>
      <c r="KN159" s="153">
        <v>323798.56000000006</v>
      </c>
      <c r="KO159" s="153">
        <v>326784.65999999997</v>
      </c>
      <c r="KP159" s="153">
        <v>315381.94999999984</v>
      </c>
      <c r="KQ159" s="153">
        <v>319504.36000000022</v>
      </c>
      <c r="KR159" s="153">
        <v>320314.48999999987</v>
      </c>
      <c r="KS159" s="153">
        <v>320129.89</v>
      </c>
      <c r="KT159" s="153">
        <v>319479.13000000012</v>
      </c>
      <c r="KU159" s="153">
        <v>333046.13999999984</v>
      </c>
      <c r="KV159" s="153">
        <v>317056.11000000004</v>
      </c>
      <c r="KW159" s="236">
        <f>KK159+KL159+KM159+KN159+KO159+KP159+KQ159+KR159+KS159+KT159+KU159+KV159</f>
        <v>3850166.85</v>
      </c>
      <c r="KX159" s="236">
        <v>338164.75</v>
      </c>
      <c r="KY159" s="153">
        <v>343054.05</v>
      </c>
      <c r="KZ159" s="153">
        <v>322802.59000000003</v>
      </c>
      <c r="LA159" s="153">
        <v>323841.15000000002</v>
      </c>
      <c r="LB159" s="153">
        <v>349984.24000000005</v>
      </c>
      <c r="LC159" s="153">
        <v>327515.91999999993</v>
      </c>
      <c r="LD159" s="153">
        <v>325301.03000000003</v>
      </c>
      <c r="LE159" s="153">
        <v>336378.80000000005</v>
      </c>
      <c r="LF159" s="153">
        <v>319808.63999999996</v>
      </c>
      <c r="LG159" s="153">
        <v>319908.62000000023</v>
      </c>
      <c r="LH159" s="153">
        <v>338390.80999999971</v>
      </c>
      <c r="LI159" s="153">
        <v>319712.48000000004</v>
      </c>
      <c r="LJ159" s="236">
        <f>KX159+KY159+KZ159+LA159+LB159+LC159+LD159+LE159+LF159+LG159+LH159+LI159</f>
        <v>3964863.08</v>
      </c>
      <c r="LK159" s="236">
        <v>328286.51</v>
      </c>
      <c r="LL159" s="153">
        <v>338248.53</v>
      </c>
      <c r="LM159" s="153">
        <v>328704.31</v>
      </c>
      <c r="LN159" s="153">
        <v>324489.41999999993</v>
      </c>
      <c r="LO159" s="153">
        <v>351335.16000000003</v>
      </c>
      <c r="LP159" s="153">
        <v>337681.25000000006</v>
      </c>
      <c r="LQ159" s="153">
        <v>344486.08999999985</v>
      </c>
      <c r="LR159" s="153">
        <v>355143.31999999983</v>
      </c>
      <c r="LS159" s="153">
        <v>343040.97000000015</v>
      </c>
      <c r="LT159" s="153">
        <v>335446.39999999991</v>
      </c>
      <c r="LU159" s="153">
        <v>403085.5400000001</v>
      </c>
      <c r="LV159" s="153">
        <v>363694.78000000014</v>
      </c>
      <c r="LW159" s="236">
        <f>LK159+LL159+LM159+LN159+LO159+LP159+LQ159+LR159+LS159+LT159+LU159+LV159</f>
        <v>4153642.2800000003</v>
      </c>
      <c r="LX159" s="236">
        <v>352426.70000000007</v>
      </c>
      <c r="LY159" s="153">
        <v>373600.00999999995</v>
      </c>
      <c r="LZ159" s="153">
        <v>0</v>
      </c>
      <c r="MA159" s="153">
        <v>0</v>
      </c>
      <c r="MB159" s="153">
        <v>0</v>
      </c>
      <c r="MC159" s="153">
        <v>0</v>
      </c>
      <c r="MD159" s="153">
        <v>0</v>
      </c>
      <c r="ME159" s="153">
        <v>0</v>
      </c>
      <c r="MF159" s="153">
        <v>0</v>
      </c>
      <c r="MG159" s="153">
        <v>0</v>
      </c>
      <c r="MH159" s="153">
        <v>0</v>
      </c>
      <c r="MI159" s="153">
        <v>0</v>
      </c>
      <c r="MJ159" s="202">
        <f>LX159+LY159+LZ159+MA159+MB159+MC159+MD159+ME159+MF159+MG159+MH159+MI159</f>
        <v>726026.71</v>
      </c>
    </row>
    <row r="160" spans="1:348" ht="18" x14ac:dyDescent="0.25">
      <c r="A160" s="36">
        <v>402</v>
      </c>
      <c r="B160" s="37"/>
      <c r="C160" s="2" t="s">
        <v>152</v>
      </c>
      <c r="D160" s="2" t="s">
        <v>354</v>
      </c>
      <c r="E160" s="153">
        <v>5838073.7773326663</v>
      </c>
      <c r="F160" s="153">
        <v>7075922.2166583212</v>
      </c>
      <c r="G160" s="153">
        <v>10926443.83241529</v>
      </c>
      <c r="H160" s="153">
        <v>8595313.8040393926</v>
      </c>
      <c r="I160" s="153">
        <v>10772229.177098984</v>
      </c>
      <c r="J160" s="153">
        <v>12087714.905691871</v>
      </c>
      <c r="K160" s="153">
        <v>1461959.6060757805</v>
      </c>
      <c r="L160" s="153">
        <v>1318557.0021699215</v>
      </c>
      <c r="M160" s="153">
        <v>1396574.0277082291</v>
      </c>
      <c r="N160" s="153">
        <v>1682807.544650309</v>
      </c>
      <c r="O160" s="153">
        <v>1590402.2700717745</v>
      </c>
      <c r="P160" s="153">
        <v>1280883.8257386081</v>
      </c>
      <c r="Q160" s="153">
        <v>1566979.6361208479</v>
      </c>
      <c r="R160" s="153">
        <v>991458.02036387916</v>
      </c>
      <c r="S160" s="153">
        <v>1679778.0003338342</v>
      </c>
      <c r="T160" s="153">
        <v>1853142.2133199801</v>
      </c>
      <c r="U160" s="153">
        <v>1823522.7841762644</v>
      </c>
      <c r="V160" s="153">
        <v>2350413.1196795194</v>
      </c>
      <c r="W160" s="153">
        <f>K160+L160+M160+N160+O160+P160+Q160+R160+S160+T160+U160+V160</f>
        <v>18996478.050408948</v>
      </c>
      <c r="X160" s="153">
        <v>1189642.7975296278</v>
      </c>
      <c r="Y160" s="153">
        <v>1189642.7975296278</v>
      </c>
      <c r="Z160" s="153">
        <v>1382219.1620764481</v>
      </c>
      <c r="AA160" s="153">
        <v>852996.16090802872</v>
      </c>
      <c r="AB160" s="153">
        <v>1251335.3363378402</v>
      </c>
      <c r="AC160" s="153">
        <v>1445042.5638457686</v>
      </c>
      <c r="AD160" s="153">
        <v>1378113.0028375899</v>
      </c>
      <c r="AE160" s="153">
        <v>517013.01952929393</v>
      </c>
      <c r="AF160" s="153">
        <v>1407281.7559672843</v>
      </c>
      <c r="AG160" s="153">
        <v>3370518.2774161245</v>
      </c>
      <c r="AH160" s="153">
        <v>2454398.2640627609</v>
      </c>
      <c r="AI160" s="153">
        <v>6104181.2719078623</v>
      </c>
      <c r="AJ160" s="153">
        <f>X160+Y160+Z160+AA160+AB160+AC160+AD160+AE160+AF160+AG160+AH160+AI160</f>
        <v>22542384.409948256</v>
      </c>
      <c r="AK160" s="153">
        <v>1918481.8895009181</v>
      </c>
      <c r="AL160" s="153">
        <v>1167338.5077616426</v>
      </c>
      <c r="AM160" s="153">
        <v>2443557.002169922</v>
      </c>
      <c r="AN160" s="153">
        <v>1806301.1183441831</v>
      </c>
      <c r="AO160" s="153">
        <v>1872208.3124687031</v>
      </c>
      <c r="AP160" s="153">
        <v>2237748.2891003173</v>
      </c>
      <c r="AQ160" s="153">
        <v>1767250.8763144717</v>
      </c>
      <c r="AR160" s="153">
        <v>2123755.513186445</v>
      </c>
      <c r="AS160" s="153">
        <v>723656.91082457174</v>
      </c>
      <c r="AT160" s="153">
        <v>1729035.2194959107</v>
      </c>
      <c r="AU160" s="153">
        <v>1644838.0904690372</v>
      </c>
      <c r="AV160" s="153">
        <v>1623597.8968452681</v>
      </c>
      <c r="AW160" s="153">
        <f>AK160+AL160+AM160+AN160+AO160+AP160+AQ160+AR160+AS160+AT160+AU160+AV160</f>
        <v>21057769.626481391</v>
      </c>
      <c r="AX160" s="153">
        <v>1239718.1307377734</v>
      </c>
      <c r="AY160" s="153">
        <v>1623882.6546486395</v>
      </c>
      <c r="AZ160" s="153">
        <v>1150515.6801452178</v>
      </c>
      <c r="BA160" s="153">
        <v>2052776.8234852278</v>
      </c>
      <c r="BB160" s="153">
        <v>1250630.0870472374</v>
      </c>
      <c r="BC160" s="153">
        <v>1268769.0252462029</v>
      </c>
      <c r="BD160" s="153">
        <v>1209771.1723001171</v>
      </c>
      <c r="BE160" s="153">
        <v>1677873.9724586885</v>
      </c>
      <c r="BF160" s="153">
        <v>1151777.7193707232</v>
      </c>
      <c r="BG160" s="153">
        <v>1828317.4762143218</v>
      </c>
      <c r="BH160" s="153">
        <v>1291519.3972625607</v>
      </c>
      <c r="BI160" s="153">
        <v>2603377.4042313481</v>
      </c>
      <c r="BJ160" s="153">
        <f>AX160+AY160+AZ160+BA160+BB160+BC160+BD160+BE160+BF160+BG160+BH160+BI160</f>
        <v>18348929.543148056</v>
      </c>
      <c r="BK160" s="153">
        <v>1744519.4875646804</v>
      </c>
      <c r="BL160" s="153">
        <v>1674195.9617342677</v>
      </c>
      <c r="BM160" s="153">
        <v>1244015.9870639294</v>
      </c>
      <c r="BN160" s="153">
        <v>2634873.3554081125</v>
      </c>
      <c r="BO160" s="153">
        <v>855884.30545818701</v>
      </c>
      <c r="BP160" s="153">
        <v>1444370.352403607</v>
      </c>
      <c r="BQ160" s="153">
        <v>1290531.4545151049</v>
      </c>
      <c r="BR160" s="153">
        <v>1228230.435987314</v>
      </c>
      <c r="BS160" s="153">
        <v>1405971.6945000852</v>
      </c>
      <c r="BT160" s="153">
        <v>1698739.9721665822</v>
      </c>
      <c r="BU160" s="153">
        <v>2148854.7122767488</v>
      </c>
      <c r="BV160" s="153">
        <v>1954909.9309798002</v>
      </c>
      <c r="BW160" s="153">
        <f>BK160+BL160+BM160+BN160+BO160+BP160+BQ160+BR160+BS160+BT160+BU160+BV160</f>
        <v>19325097.650058419</v>
      </c>
      <c r="BX160" s="153">
        <v>1181883.6198047069</v>
      </c>
      <c r="BY160" s="153">
        <v>1610896.6819395763</v>
      </c>
      <c r="BZ160" s="153">
        <v>1171732.5107661495</v>
      </c>
      <c r="CA160" s="153">
        <v>2087254.6677933566</v>
      </c>
      <c r="CB160" s="153">
        <v>1663937.0709814727</v>
      </c>
      <c r="CC160" s="153">
        <v>1515881.2387748281</v>
      </c>
      <c r="CD160" s="153">
        <v>1281427.0417709914</v>
      </c>
      <c r="CE160" s="153">
        <v>1686041.9175429791</v>
      </c>
      <c r="CF160" s="153">
        <v>1479836.5074278114</v>
      </c>
      <c r="CG160" s="153">
        <v>1358079.8216491384</v>
      </c>
      <c r="CH160" s="153">
        <v>1743724.1282757495</v>
      </c>
      <c r="CI160" s="153">
        <v>1572382.9960357181</v>
      </c>
      <c r="CJ160" s="153">
        <f>BX160+BY160+BZ160+CA160+CB160+CC160+CD160+CE160+CF160+CG160+CH160+CI160</f>
        <v>18353078.202762477</v>
      </c>
      <c r="CK160" s="153">
        <v>1257039.8978467705</v>
      </c>
      <c r="CL160" s="153">
        <v>2229790.4828910036</v>
      </c>
      <c r="CM160" s="153">
        <v>994897.78346686717</v>
      </c>
      <c r="CN160" s="153">
        <v>2501404.0113503579</v>
      </c>
      <c r="CO160" s="153">
        <v>731572.35853780678</v>
      </c>
      <c r="CP160" s="153">
        <v>1565548.3224837258</v>
      </c>
      <c r="CQ160" s="153">
        <v>1593520.3031630781</v>
      </c>
      <c r="CR160" s="153">
        <v>1653763.9793022869</v>
      </c>
      <c r="CS160" s="153">
        <v>1678834.9190452346</v>
      </c>
      <c r="CT160" s="153">
        <v>1760787.0138541146</v>
      </c>
      <c r="CU160" s="153">
        <v>1745055.082623936</v>
      </c>
      <c r="CV160" s="153">
        <v>1751117.7503338335</v>
      </c>
      <c r="CW160" s="153">
        <f>CK160+CL160+CM160+CN160+CO160+CP160+CQ160+CR160+CS160+CT160+CU160+CV160</f>
        <v>19463331.904899016</v>
      </c>
      <c r="CX160" s="153">
        <v>1370543.6913286599</v>
      </c>
      <c r="CY160" s="153">
        <v>1507258.2423635451</v>
      </c>
      <c r="CZ160" s="153">
        <v>1270838.9714989155</v>
      </c>
      <c r="DA160" s="153">
        <v>1141067.9152896018</v>
      </c>
      <c r="DB160" s="153">
        <v>1253012.1790602568</v>
      </c>
      <c r="DC160" s="153">
        <v>1220569.6780170253</v>
      </c>
      <c r="DD160" s="153">
        <v>1128172.3258637956</v>
      </c>
      <c r="DE160" s="153">
        <v>1534205.8396761809</v>
      </c>
      <c r="DF160" s="153">
        <v>1254567.0155650149</v>
      </c>
      <c r="DG160" s="153">
        <v>1199888.3387998664</v>
      </c>
      <c r="DH160" s="153">
        <v>1257291.2094391587</v>
      </c>
      <c r="DI160" s="153">
        <v>2536313.75</v>
      </c>
      <c r="DJ160" s="153">
        <f>CX160+CY160+CZ160+DA160+DB160+DC160+DD160+DE160+DF160+DG160+DH160+DI160</f>
        <v>16673729.156902021</v>
      </c>
      <c r="DK160" s="153">
        <v>1167909.5114338174</v>
      </c>
      <c r="DL160" s="153">
        <v>1105601.4538474381</v>
      </c>
      <c r="DM160" s="153">
        <v>1231720.6552328488</v>
      </c>
      <c r="DN160" s="153">
        <v>1085903.481555667</v>
      </c>
      <c r="DO160" s="153">
        <v>1384305.0453179772</v>
      </c>
      <c r="DP160" s="153">
        <v>1172119.4723335002</v>
      </c>
      <c r="DQ160" s="153">
        <v>1248745.0472375234</v>
      </c>
      <c r="DR160" s="153">
        <v>1212571.2853864126</v>
      </c>
      <c r="DS160" s="153">
        <v>1024342.1191370389</v>
      </c>
      <c r="DT160" s="153">
        <v>1222116.2959856451</v>
      </c>
      <c r="DU160" s="153">
        <v>1340953.4710398933</v>
      </c>
      <c r="DV160" s="153">
        <v>2164365.0293774037</v>
      </c>
      <c r="DW160" s="153">
        <f>DK160+DL160+DM160+DN160+DO160+DP160+DQ160+DR160+DS160+DT160+DU160+DV160</f>
        <v>15360652.867885165</v>
      </c>
      <c r="DX160" s="153">
        <v>973587.49</v>
      </c>
      <c r="DY160" s="153">
        <v>1070139.1399999999</v>
      </c>
      <c r="DZ160" s="153">
        <v>1195663.83</v>
      </c>
      <c r="EA160" s="153">
        <v>1182712.1000000001</v>
      </c>
      <c r="EB160" s="153">
        <v>1064996.02</v>
      </c>
      <c r="EC160" s="153">
        <v>1161637.83</v>
      </c>
      <c r="ED160" s="153">
        <v>1693363.19</v>
      </c>
      <c r="EE160" s="153">
        <v>1205118.1499999999</v>
      </c>
      <c r="EF160" s="153">
        <v>928462.66</v>
      </c>
      <c r="EG160" s="153">
        <v>1680930.85</v>
      </c>
      <c r="EH160" s="153">
        <v>1168849.94</v>
      </c>
      <c r="EI160" s="153">
        <v>2802538.23</v>
      </c>
      <c r="EJ160" s="153">
        <f>DX160+DY160+DZ160+EA160+EB160+EC160+ED160+EE160+EF160+EG160+EH160+EI160</f>
        <v>16127999.43</v>
      </c>
      <c r="EK160" s="153">
        <v>1033510.66</v>
      </c>
      <c r="EL160" s="153">
        <v>1062034.3999999999</v>
      </c>
      <c r="EM160" s="153">
        <v>1259365.3700000001</v>
      </c>
      <c r="EN160" s="153">
        <v>1192523.72</v>
      </c>
      <c r="EO160" s="153">
        <v>1298459.8700000001</v>
      </c>
      <c r="EP160" s="153">
        <v>1075948.53</v>
      </c>
      <c r="EQ160" s="153">
        <v>1558208.25</v>
      </c>
      <c r="ER160" s="153">
        <v>1061639.05</v>
      </c>
      <c r="ES160" s="153">
        <v>1290559.8799999999</v>
      </c>
      <c r="ET160" s="153">
        <v>1815539.86</v>
      </c>
      <c r="EU160" s="153">
        <v>1205122.6499999999</v>
      </c>
      <c r="EV160" s="153">
        <v>2743712.08</v>
      </c>
      <c r="EW160" s="153">
        <f>EK160+EL160+EM160+EN160+EO160+EP160+EQ160+ER160+ES160+ET160+EU160+EV160</f>
        <v>16596624.32</v>
      </c>
      <c r="EX160" s="153">
        <v>1133876.3799999999</v>
      </c>
      <c r="EY160" s="153">
        <v>1213676.73</v>
      </c>
      <c r="EZ160" s="153">
        <v>1289878.3400000001</v>
      </c>
      <c r="FA160" s="153">
        <v>1246839.7</v>
      </c>
      <c r="FB160" s="153">
        <v>1043509.33</v>
      </c>
      <c r="FC160" s="153">
        <v>1314014.92</v>
      </c>
      <c r="FD160" s="153">
        <v>1900424.77</v>
      </c>
      <c r="FE160" s="153">
        <v>1323123.23</v>
      </c>
      <c r="FF160" s="153">
        <v>1217675.27</v>
      </c>
      <c r="FG160" s="153">
        <v>1870497.4</v>
      </c>
      <c r="FH160" s="153">
        <v>1162973.17</v>
      </c>
      <c r="FI160" s="153">
        <v>3229569.92</v>
      </c>
      <c r="FJ160" s="153">
        <f>EX160+EY160+EZ160+FA160+FB160+FC160+FD160+FE160+FF160+FG160+FH160+FI160</f>
        <v>17946059.16</v>
      </c>
      <c r="FK160" s="153">
        <v>857706.37</v>
      </c>
      <c r="FL160" s="153">
        <v>1196400.6599999999</v>
      </c>
      <c r="FM160" s="153">
        <v>1198136.79</v>
      </c>
      <c r="FN160" s="153">
        <v>1194497.07</v>
      </c>
      <c r="FO160" s="153">
        <v>1245663.8</v>
      </c>
      <c r="FP160" s="153">
        <v>1068933.96</v>
      </c>
      <c r="FQ160" s="153">
        <v>1844167.79</v>
      </c>
      <c r="FR160" s="153">
        <v>1172057.1299999999</v>
      </c>
      <c r="FS160" s="153">
        <v>1088966.54</v>
      </c>
      <c r="FT160" s="153">
        <v>1635326.96</v>
      </c>
      <c r="FU160" s="153">
        <v>1178850.97</v>
      </c>
      <c r="FV160" s="153">
        <v>2378746.08</v>
      </c>
      <c r="FW160" s="153">
        <f>FK160+FL160+FM160+FN160+FO160+FP160+FQ160+FR160+FS160+FT160+FU160+FV160</f>
        <v>16059454.120000001</v>
      </c>
      <c r="FX160" s="153">
        <v>858387.12</v>
      </c>
      <c r="FY160" s="153">
        <v>1010070.67</v>
      </c>
      <c r="FZ160" s="153">
        <v>1114600.0900000001</v>
      </c>
      <c r="GA160" s="153">
        <v>1758477.66</v>
      </c>
      <c r="GB160" s="153">
        <v>1004071.94</v>
      </c>
      <c r="GC160" s="153">
        <v>947569.9</v>
      </c>
      <c r="GD160" s="153">
        <v>1853969.43</v>
      </c>
      <c r="GE160" s="153">
        <v>1148476.93</v>
      </c>
      <c r="GF160" s="153">
        <v>1036183.77</v>
      </c>
      <c r="GG160" s="153">
        <v>1744508.78</v>
      </c>
      <c r="GH160" s="153">
        <v>1020293.8</v>
      </c>
      <c r="GI160" s="153">
        <v>1110186.54</v>
      </c>
      <c r="GJ160" s="153">
        <f>FY160+FZ160+GA160+GB160+GC160+GD160+GE160+GF160+GH160+GG160+GI160+FX160</f>
        <v>14606796.629999997</v>
      </c>
      <c r="GK160" s="153">
        <v>2599858.96</v>
      </c>
      <c r="GL160" s="153">
        <v>949638.91</v>
      </c>
      <c r="GM160" s="153">
        <v>1008199.92</v>
      </c>
      <c r="GN160" s="153">
        <v>1955089.31</v>
      </c>
      <c r="GO160" s="153">
        <v>1072654.19</v>
      </c>
      <c r="GP160" s="153">
        <v>771213.6</v>
      </c>
      <c r="GQ160" s="153">
        <v>2161637.58</v>
      </c>
      <c r="GR160" s="153">
        <v>1139330.6599999999</v>
      </c>
      <c r="GS160" s="153">
        <v>873767.21000000066</v>
      </c>
      <c r="GT160" s="153">
        <v>837658.43999999925</v>
      </c>
      <c r="GU160" s="153">
        <v>1866834.87</v>
      </c>
      <c r="GV160" s="153">
        <v>1777106.51</v>
      </c>
      <c r="GW160" s="153">
        <f>GK160+GL160+GM160+GN160+GO160+GP160+GQ160+GR160+GS160+GT160+GU160+GV160</f>
        <v>17012990.16</v>
      </c>
      <c r="GX160" s="153">
        <v>1126269.8199999998</v>
      </c>
      <c r="GY160" s="153">
        <v>689743.77</v>
      </c>
      <c r="GZ160" s="153">
        <v>767925.48</v>
      </c>
      <c r="HA160" s="153">
        <v>1851755.8199999998</v>
      </c>
      <c r="HB160" s="153">
        <v>773606.15</v>
      </c>
      <c r="HC160" s="153">
        <v>659901.48</v>
      </c>
      <c r="HD160" s="153">
        <v>2014788.06</v>
      </c>
      <c r="HE160" s="153">
        <v>775075.81000000041</v>
      </c>
      <c r="HF160" s="153">
        <v>1928346.6799999995</v>
      </c>
      <c r="HG160" s="153">
        <v>643667.91000000015</v>
      </c>
      <c r="HH160" s="153">
        <v>888088.9600000002</v>
      </c>
      <c r="HI160" s="153">
        <v>2779785.2199999997</v>
      </c>
      <c r="HJ160" s="153">
        <f>GX160+GY160+GZ160+HA160+HB160+HC160+HD160+HE160+HF160+HG160+HH160+HI160</f>
        <v>14898955.16</v>
      </c>
      <c r="HK160" s="153">
        <v>630145</v>
      </c>
      <c r="HL160" s="153">
        <v>701165.73999999987</v>
      </c>
      <c r="HM160" s="153">
        <v>1903663.1900000002</v>
      </c>
      <c r="HN160" s="153">
        <v>662833.98999999976</v>
      </c>
      <c r="HO160" s="153">
        <v>1185548.9700000002</v>
      </c>
      <c r="HP160" s="153">
        <v>1443896.3699999999</v>
      </c>
      <c r="HQ160" s="153">
        <v>784511.50000000012</v>
      </c>
      <c r="HR160" s="153">
        <v>1032169.11</v>
      </c>
      <c r="HS160" s="153">
        <v>1144225.3400000003</v>
      </c>
      <c r="HT160" s="153">
        <v>1202218.5099999998</v>
      </c>
      <c r="HU160" s="153">
        <v>1050763.1699999997</v>
      </c>
      <c r="HV160" s="153">
        <v>2193505.63</v>
      </c>
      <c r="HW160" s="153">
        <f>HK160+HL160+HM160+HN160+HO160+HP160+HQ160+HR160+HS160+HT160+HU160+HV160</f>
        <v>13934646.52</v>
      </c>
      <c r="HX160" s="153">
        <v>660743.34000000008</v>
      </c>
      <c r="HY160" s="153">
        <v>513494.81999999995</v>
      </c>
      <c r="HZ160" s="153">
        <v>1096074.4100000001</v>
      </c>
      <c r="IA160" s="153">
        <v>1008890.8899999999</v>
      </c>
      <c r="IB160" s="153">
        <v>1199766.8400000001</v>
      </c>
      <c r="IC160" s="153">
        <v>1052018.2799999998</v>
      </c>
      <c r="ID160" s="153">
        <v>896148.56000000017</v>
      </c>
      <c r="IE160" s="153">
        <v>1338564.3299999996</v>
      </c>
      <c r="IF160" s="153">
        <v>1069943.6399999999</v>
      </c>
      <c r="IG160" s="153">
        <v>1135979.1200000001</v>
      </c>
      <c r="IH160" s="153">
        <v>1038734.18</v>
      </c>
      <c r="II160" s="153">
        <v>2405644.2100000004</v>
      </c>
      <c r="IJ160" s="153">
        <f>HX160+HY160+HZ160+IA160+IB160+IC160+ID160+IE160+IF160+IG160+IH160+II160</f>
        <v>13416002.620000001</v>
      </c>
      <c r="IK160" s="153">
        <v>534891.51</v>
      </c>
      <c r="IL160" s="153">
        <v>867786.07000000007</v>
      </c>
      <c r="IM160" s="153">
        <v>1110811.1199999999</v>
      </c>
      <c r="IN160" s="153">
        <v>1049558.31</v>
      </c>
      <c r="IO160" s="153">
        <v>1004458.1899999997</v>
      </c>
      <c r="IP160" s="153">
        <v>894679.3600000001</v>
      </c>
      <c r="IQ160" s="153">
        <v>1005586.5900000002</v>
      </c>
      <c r="IR160" s="153">
        <v>1003524.1499999998</v>
      </c>
      <c r="IS160" s="153">
        <v>1073543.2500000005</v>
      </c>
      <c r="IT160" s="153">
        <v>916417.32999999973</v>
      </c>
      <c r="IU160" s="153">
        <v>1124883.5999999999</v>
      </c>
      <c r="IV160" s="153">
        <v>2379109.4099999992</v>
      </c>
      <c r="IW160" s="153">
        <f>IK160+IL160+IM160+IN160+IO160+IP160+IQ160+IR160+IS160+IT160+IU160+IV160</f>
        <v>12965248.890000001</v>
      </c>
      <c r="IX160" s="153">
        <v>656470.53</v>
      </c>
      <c r="IY160" s="153">
        <v>1029382.97</v>
      </c>
      <c r="IZ160" s="153">
        <v>1061187.4000000001</v>
      </c>
      <c r="JA160" s="153">
        <v>992715.92</v>
      </c>
      <c r="JB160" s="153">
        <v>1094291.67</v>
      </c>
      <c r="JC160" s="153">
        <v>1025587.0600000004</v>
      </c>
      <c r="JD160" s="153">
        <v>1135272.6099999994</v>
      </c>
      <c r="JE160" s="153">
        <v>1100388.4700000002</v>
      </c>
      <c r="JF160" s="153">
        <v>1170437.31</v>
      </c>
      <c r="JG160" s="153">
        <v>1110582.1900000004</v>
      </c>
      <c r="JH160" s="153">
        <v>1376524.0300000005</v>
      </c>
      <c r="JI160" s="153">
        <v>2067976.5999999992</v>
      </c>
      <c r="JJ160" s="153">
        <f>IX160+IY160+IZ160+JA160+JB160+JC160+JD160+JE160+JF160+JG160+JH160+JI160</f>
        <v>13820816.760000004</v>
      </c>
      <c r="JK160" s="153">
        <v>664134.83000000007</v>
      </c>
      <c r="JL160" s="153">
        <v>678419.14</v>
      </c>
      <c r="JM160" s="153">
        <v>1072392.56</v>
      </c>
      <c r="JN160" s="153">
        <v>1065942.21</v>
      </c>
      <c r="JO160" s="153">
        <v>1504138.32</v>
      </c>
      <c r="JP160" s="153">
        <v>1250107.0199999998</v>
      </c>
      <c r="JQ160" s="153">
        <v>809764.43999999959</v>
      </c>
      <c r="JR160" s="153">
        <v>1159865.3200000005</v>
      </c>
      <c r="JS160" s="153">
        <v>1496751.9499999995</v>
      </c>
      <c r="JT160" s="153">
        <v>871672.55000000016</v>
      </c>
      <c r="JU160" s="153">
        <v>1894467.6400000004</v>
      </c>
      <c r="JV160" s="153">
        <v>1912974.8299999998</v>
      </c>
      <c r="JW160" s="236">
        <f>JK160+JL160+JM160+JN160+JO160+JP160+JQ160+JR160+JS160+JT160+JU160+JV160</f>
        <v>14380630.810000001</v>
      </c>
      <c r="JX160" s="236">
        <v>760116.94</v>
      </c>
      <c r="JY160" s="153">
        <v>1396624.7300000002</v>
      </c>
      <c r="JZ160" s="153">
        <v>1190270.96</v>
      </c>
      <c r="KA160" s="153">
        <v>1129377.1099999999</v>
      </c>
      <c r="KB160" s="153">
        <v>1351256.1500000004</v>
      </c>
      <c r="KC160" s="153">
        <v>1178030.6000000001</v>
      </c>
      <c r="KD160" s="153">
        <v>1370432.31</v>
      </c>
      <c r="KE160" s="153">
        <v>1525362.4299999997</v>
      </c>
      <c r="KF160" s="153">
        <v>1277577.1700000002</v>
      </c>
      <c r="KG160" s="153">
        <v>1131981.24</v>
      </c>
      <c r="KH160" s="153">
        <v>1269261.7300000002</v>
      </c>
      <c r="KI160" s="153">
        <v>1934038.9600000004</v>
      </c>
      <c r="KJ160" s="236">
        <f>JX160+JY160+JZ160+KA160+KB160+KC160+KD160+KE160+KF160+KG160+KH160+KI160</f>
        <v>15514330.330000002</v>
      </c>
      <c r="KK160" s="236">
        <v>794646.12</v>
      </c>
      <c r="KL160" s="153">
        <v>1481918.9899999998</v>
      </c>
      <c r="KM160" s="153">
        <v>1308633.2200000002</v>
      </c>
      <c r="KN160" s="153">
        <v>1210341.7999999998</v>
      </c>
      <c r="KO160" s="153">
        <v>1722216.4300000002</v>
      </c>
      <c r="KP160" s="153">
        <v>362779.6</v>
      </c>
      <c r="KQ160" s="153">
        <v>1089794.3500000001</v>
      </c>
      <c r="KR160" s="153">
        <v>1465725.7999999996</v>
      </c>
      <c r="KS160" s="153">
        <v>1500302.5800000003</v>
      </c>
      <c r="KT160" s="153">
        <v>1254852.56</v>
      </c>
      <c r="KU160" s="153">
        <v>1266321.23</v>
      </c>
      <c r="KV160" s="153">
        <v>2537842.0499999993</v>
      </c>
      <c r="KW160" s="236">
        <f>KK160+KL160+KM160+KN160+KO160+KP160+KQ160+KR160+KS160+KT160+KU160+KV160</f>
        <v>15995374.729999999</v>
      </c>
      <c r="KX160" s="236">
        <v>607557.09999999986</v>
      </c>
      <c r="KY160" s="153">
        <v>1230207.0899999999</v>
      </c>
      <c r="KZ160" s="153">
        <v>1343089.4599999997</v>
      </c>
      <c r="LA160" s="153">
        <v>1172677.58</v>
      </c>
      <c r="LB160" s="153">
        <v>1284675.3700000001</v>
      </c>
      <c r="LC160" s="153">
        <v>1103896.76</v>
      </c>
      <c r="LD160" s="153">
        <v>1210052.7999999998</v>
      </c>
      <c r="LE160" s="153">
        <v>1337163.3</v>
      </c>
      <c r="LF160" s="153">
        <v>1378706.8199999998</v>
      </c>
      <c r="LG160" s="153">
        <v>1132673.19</v>
      </c>
      <c r="LH160" s="153">
        <v>1732346.6699999997</v>
      </c>
      <c r="LI160" s="153">
        <v>3417136.3500000006</v>
      </c>
      <c r="LJ160" s="236">
        <f>KX160+KY160+KZ160+LA160+LB160+LC160+LD160+LE160+LF160+LG160+LH160+LI160</f>
        <v>16950182.489999998</v>
      </c>
      <c r="LK160" s="236">
        <v>891570.38000000012</v>
      </c>
      <c r="LL160" s="153">
        <v>1817068.8399999999</v>
      </c>
      <c r="LM160" s="153">
        <v>2226091.89</v>
      </c>
      <c r="LN160" s="153">
        <v>1129331.3399999999</v>
      </c>
      <c r="LO160" s="153">
        <v>1089508.0999999999</v>
      </c>
      <c r="LP160" s="153">
        <v>1849826.65</v>
      </c>
      <c r="LQ160" s="153">
        <v>1275888.6799999997</v>
      </c>
      <c r="LR160" s="153">
        <v>1705464.29</v>
      </c>
      <c r="LS160" s="153">
        <v>1342796.8900000004</v>
      </c>
      <c r="LT160" s="153">
        <v>1534528.5699999994</v>
      </c>
      <c r="LU160" s="153">
        <v>1559130.5799999998</v>
      </c>
      <c r="LV160" s="153">
        <v>3775137.7400000007</v>
      </c>
      <c r="LW160" s="236">
        <f>LK160+LL160+LM160+LN160+LO160+LP160+LQ160+LR160+LS160+LT160+LU160+LV160</f>
        <v>20196343.949999999</v>
      </c>
      <c r="LX160" s="236">
        <v>884937.76</v>
      </c>
      <c r="LY160" s="153">
        <v>1825608.16</v>
      </c>
      <c r="LZ160" s="153">
        <v>0</v>
      </c>
      <c r="MA160" s="153">
        <v>0</v>
      </c>
      <c r="MB160" s="153">
        <v>0</v>
      </c>
      <c r="MC160" s="153">
        <v>0</v>
      </c>
      <c r="MD160" s="153">
        <v>0</v>
      </c>
      <c r="ME160" s="153">
        <v>0</v>
      </c>
      <c r="MF160" s="153">
        <v>0</v>
      </c>
      <c r="MG160" s="153">
        <v>0</v>
      </c>
      <c r="MH160" s="153">
        <v>0</v>
      </c>
      <c r="MI160" s="153">
        <v>0</v>
      </c>
      <c r="MJ160" s="202">
        <f>LX160+LY160+LZ160+MA160+MB160+MC160+MD160+ME160+MF160+MG160+MH160+MI160</f>
        <v>2710545.92</v>
      </c>
    </row>
    <row r="161" spans="1:348" ht="18" x14ac:dyDescent="0.25">
      <c r="A161" s="36">
        <v>403</v>
      </c>
      <c r="B161" s="37"/>
      <c r="C161" s="2" t="s">
        <v>69</v>
      </c>
      <c r="D161" s="2" t="s">
        <v>355</v>
      </c>
      <c r="E161" s="153">
        <v>0</v>
      </c>
      <c r="F161" s="153">
        <v>0</v>
      </c>
      <c r="G161" s="153">
        <v>0</v>
      </c>
      <c r="H161" s="153">
        <v>0</v>
      </c>
      <c r="I161" s="153">
        <v>0</v>
      </c>
      <c r="J161" s="153">
        <v>0</v>
      </c>
      <c r="K161" s="153">
        <v>0</v>
      </c>
      <c r="L161" s="153">
        <v>0</v>
      </c>
      <c r="M161" s="153">
        <v>0</v>
      </c>
      <c r="N161" s="153">
        <v>0</v>
      </c>
      <c r="O161" s="153">
        <v>0</v>
      </c>
      <c r="P161" s="153">
        <v>0</v>
      </c>
      <c r="Q161" s="153">
        <v>0</v>
      </c>
      <c r="R161" s="153">
        <v>0</v>
      </c>
      <c r="S161" s="153">
        <v>0</v>
      </c>
      <c r="T161" s="153">
        <v>0</v>
      </c>
      <c r="U161" s="153">
        <v>0</v>
      </c>
      <c r="V161" s="153">
        <v>4598.5645134368224</v>
      </c>
      <c r="W161" s="153">
        <f>K161+L161+M161+N161+O161+P161+Q161+R161+S161+T161+U161+V161</f>
        <v>4598.5645134368224</v>
      </c>
      <c r="X161" s="153">
        <v>262.8943415122684</v>
      </c>
      <c r="Y161" s="153">
        <v>262.8943415122684</v>
      </c>
      <c r="Z161" s="153">
        <v>8.3458521115005837</v>
      </c>
      <c r="AA161" s="153">
        <v>37.55633450175263</v>
      </c>
      <c r="AB161" s="153">
        <v>41.729260557502926</v>
      </c>
      <c r="AC161" s="153">
        <v>20.864630278751463</v>
      </c>
      <c r="AD161" s="153">
        <v>0</v>
      </c>
      <c r="AE161" s="153">
        <v>20.864630278751463</v>
      </c>
      <c r="AF161" s="153">
        <v>129.36070772825906</v>
      </c>
      <c r="AG161" s="153">
        <v>0</v>
      </c>
      <c r="AH161" s="153">
        <v>0</v>
      </c>
      <c r="AI161" s="153">
        <v>254.54848940076786</v>
      </c>
      <c r="AJ161" s="153">
        <f>X161+Y161+Z161+AA161+AB161+AC161+AD161+AE161+AF161+AG161+AH161+AI161</f>
        <v>1039.0585878818229</v>
      </c>
      <c r="AK161" s="153">
        <v>0</v>
      </c>
      <c r="AL161" s="153">
        <v>0</v>
      </c>
      <c r="AM161" s="153">
        <v>0</v>
      </c>
      <c r="AN161" s="153">
        <v>0</v>
      </c>
      <c r="AO161" s="153">
        <v>0</v>
      </c>
      <c r="AP161" s="153">
        <v>0</v>
      </c>
      <c r="AQ161" s="153">
        <v>0</v>
      </c>
      <c r="AR161" s="153">
        <v>0</v>
      </c>
      <c r="AS161" s="153">
        <v>0</v>
      </c>
      <c r="AT161" s="153">
        <v>0</v>
      </c>
      <c r="AU161" s="153">
        <v>0</v>
      </c>
      <c r="AV161" s="153">
        <v>0</v>
      </c>
      <c r="AW161" s="153">
        <f>AK161+AL161+AM161+AN161+AO161+AP161+AQ161+AR161+AS161+AT161+AU161+AV161</f>
        <v>0</v>
      </c>
      <c r="AX161" s="153">
        <v>0</v>
      </c>
      <c r="AY161" s="153">
        <v>0</v>
      </c>
      <c r="AZ161" s="153">
        <v>0</v>
      </c>
      <c r="BA161" s="153">
        <v>0</v>
      </c>
      <c r="BB161" s="153">
        <v>0</v>
      </c>
      <c r="BC161" s="153">
        <v>0</v>
      </c>
      <c r="BD161" s="153">
        <v>0</v>
      </c>
      <c r="BE161" s="153">
        <v>278.91837756634959</v>
      </c>
      <c r="BF161" s="153">
        <v>0</v>
      </c>
      <c r="BG161" s="153">
        <v>237.85678517776665</v>
      </c>
      <c r="BH161" s="153">
        <v>1584.3675930562513</v>
      </c>
      <c r="BI161" s="153">
        <v>3209.9576030712742</v>
      </c>
      <c r="BJ161" s="153">
        <f>AX161+AY161+AZ161+BA161+BB161+BC161+BD161+BE161+BF161+BG161+BH161+BI161</f>
        <v>5311.1003588716412</v>
      </c>
      <c r="BK161" s="153">
        <v>3884.9941579035221</v>
      </c>
      <c r="BL161" s="153">
        <v>2655.9962860958099</v>
      </c>
      <c r="BM161" s="153">
        <v>59794.074862293448</v>
      </c>
      <c r="BN161" s="153">
        <v>168277.41612418627</v>
      </c>
      <c r="BO161" s="153">
        <v>160182.68486062431</v>
      </c>
      <c r="BP161" s="153">
        <v>170031.41629110332</v>
      </c>
      <c r="BQ161" s="153">
        <v>229828.3699298948</v>
      </c>
      <c r="BR161" s="153">
        <v>139257.5529961609</v>
      </c>
      <c r="BS161" s="153">
        <v>80584.998205641794</v>
      </c>
      <c r="BT161" s="153">
        <v>98318.148472708883</v>
      </c>
      <c r="BU161" s="153">
        <v>108260.94466700077</v>
      </c>
      <c r="BV161" s="153">
        <v>89921.062093139772</v>
      </c>
      <c r="BW161" s="153">
        <f>BK161+BL161+BM161+BN161+BO161+BP161+BQ161+BR161+BS161+BT161+BU161+BV161</f>
        <v>1310997.6589467537</v>
      </c>
      <c r="BX161" s="153">
        <v>116083.18728092138</v>
      </c>
      <c r="BY161" s="153">
        <v>95337.31150893007</v>
      </c>
      <c r="BZ161" s="153">
        <v>203469.40560841264</v>
      </c>
      <c r="CA161" s="153">
        <v>335755.18373393419</v>
      </c>
      <c r="CB161" s="153">
        <v>214223.45330495754</v>
      </c>
      <c r="CC161" s="153">
        <v>317724.74687030551</v>
      </c>
      <c r="CD161" s="153">
        <v>281466.58642129856</v>
      </c>
      <c r="CE161" s="153">
        <v>139435.72767484575</v>
      </c>
      <c r="CF161" s="153">
        <v>171420.19742113154</v>
      </c>
      <c r="CG161" s="153">
        <v>156174.51635787025</v>
      </c>
      <c r="CH161" s="153">
        <v>175507.01051577367</v>
      </c>
      <c r="CI161" s="153">
        <v>206620.21966282718</v>
      </c>
      <c r="CJ161" s="153">
        <f>BX161+BY161+BZ161+CA161+CB161+CC161+CD161+CE161+CF161+CG161+CH161+CI161</f>
        <v>2413217.5463612084</v>
      </c>
      <c r="CK161" s="153">
        <v>1299910.351652479</v>
      </c>
      <c r="CL161" s="153">
        <v>87298.876564847145</v>
      </c>
      <c r="CM161" s="153">
        <v>151195.60127691514</v>
      </c>
      <c r="CN161" s="153">
        <v>176692.96657486269</v>
      </c>
      <c r="CO161" s="153">
        <v>173297.4461692539</v>
      </c>
      <c r="CP161" s="153">
        <v>148606.24269737941</v>
      </c>
      <c r="CQ161" s="153">
        <v>1579965.6324069437</v>
      </c>
      <c r="CR161" s="153">
        <v>135382.24002670674</v>
      </c>
      <c r="CS161" s="153">
        <v>131171.75763645468</v>
      </c>
      <c r="CT161" s="153">
        <v>120643.4651977967</v>
      </c>
      <c r="CU161" s="153">
        <v>154398.26406276083</v>
      </c>
      <c r="CV161" s="153">
        <v>1376035.9881071609</v>
      </c>
      <c r="CW161" s="153">
        <f>CK161+CL161+CM161+CN161+CO161+CP161+CQ161+CR161+CS161+CT161+CU161+CV161</f>
        <v>5534598.8323735613</v>
      </c>
      <c r="CX161" s="153">
        <v>43.583875813720582</v>
      </c>
      <c r="CY161" s="153">
        <v>2721.9851026539809</v>
      </c>
      <c r="CZ161" s="153">
        <v>3546.0080120180269</v>
      </c>
      <c r="DA161" s="153">
        <v>3155.5357202470373</v>
      </c>
      <c r="DB161" s="153">
        <v>4301.8529460857953</v>
      </c>
      <c r="DC161" s="153">
        <v>3879.706810215323</v>
      </c>
      <c r="DD161" s="153">
        <v>3859.8186446336153</v>
      </c>
      <c r="DE161" s="153">
        <v>3339.8678434318172</v>
      </c>
      <c r="DF161" s="153">
        <v>3226.984059422467</v>
      </c>
      <c r="DG161" s="153">
        <v>3876.8733099649476</v>
      </c>
      <c r="DH161" s="153">
        <v>2961.8540310465701</v>
      </c>
      <c r="DI161" s="153">
        <v>5927.1382073109662</v>
      </c>
      <c r="DJ161" s="153">
        <f>CX161+CY161+CZ161+DA161+DB161+DC161+DD161+DE161+DF161+DG161+DH161+DI161</f>
        <v>40841.208562844266</v>
      </c>
      <c r="DK161" s="153">
        <v>116.0305458187281</v>
      </c>
      <c r="DL161" s="153">
        <v>2941.1503087965284</v>
      </c>
      <c r="DM161" s="153">
        <v>-2896.7550075112667</v>
      </c>
      <c r="DN161" s="153">
        <v>507.70601735937237</v>
      </c>
      <c r="DO161" s="153">
        <v>353.85832916040727</v>
      </c>
      <c r="DP161" s="153">
        <v>240.66190953096313</v>
      </c>
      <c r="DQ161" s="153">
        <v>528.81405441495576</v>
      </c>
      <c r="DR161" s="153">
        <v>3090.8034134535137</v>
      </c>
      <c r="DS161" s="153">
        <v>205.19783842430257</v>
      </c>
      <c r="DT161" s="153">
        <v>122.68402603905859</v>
      </c>
      <c r="DU161" s="153">
        <v>-2730.1930812885998</v>
      </c>
      <c r="DV161" s="153">
        <v>0</v>
      </c>
      <c r="DW161" s="153">
        <f>DK161+DL161+DM161+DN161+DO161+DP161+DQ161+DR161+DS161+DT161+DU161+DV161</f>
        <v>2479.9583541979632</v>
      </c>
      <c r="DX161" s="153">
        <v>0</v>
      </c>
      <c r="DY161" s="153">
        <v>0</v>
      </c>
      <c r="DZ161" s="153">
        <v>0</v>
      </c>
      <c r="EA161" s="153">
        <v>148.06</v>
      </c>
      <c r="EB161" s="153">
        <v>0</v>
      </c>
      <c r="EC161" s="153">
        <v>0</v>
      </c>
      <c r="ED161" s="153">
        <v>0</v>
      </c>
      <c r="EE161" s="153">
        <v>0</v>
      </c>
      <c r="EF161" s="153">
        <v>0</v>
      </c>
      <c r="EG161" s="153">
        <v>0</v>
      </c>
      <c r="EH161" s="153">
        <v>0</v>
      </c>
      <c r="EI161" s="153">
        <v>0</v>
      </c>
      <c r="EJ161" s="153">
        <f>DX161+DY161+DZ161+EA161+EB161+EC161+ED161+EE161+EF161+EG161+EH161+EI161</f>
        <v>148.06</v>
      </c>
      <c r="EK161" s="153">
        <v>0</v>
      </c>
      <c r="EL161" s="153">
        <v>0</v>
      </c>
      <c r="EM161" s="153">
        <v>0</v>
      </c>
      <c r="EN161" s="153">
        <v>0</v>
      </c>
      <c r="EO161" s="153">
        <v>2007.64</v>
      </c>
      <c r="EP161" s="153">
        <v>0</v>
      </c>
      <c r="EQ161" s="153">
        <v>0</v>
      </c>
      <c r="ER161" s="153">
        <v>0</v>
      </c>
      <c r="ES161" s="153">
        <v>0</v>
      </c>
      <c r="ET161" s="153">
        <v>0</v>
      </c>
      <c r="EU161" s="153">
        <v>0</v>
      </c>
      <c r="EV161" s="153">
        <v>0</v>
      </c>
      <c r="EW161" s="153">
        <f>EK161+EL161+EM161+EN161+EO161+EP161+EQ161+ER161+ES161+ET161+EU161+EV161</f>
        <v>2007.64</v>
      </c>
      <c r="EX161" s="153">
        <v>0</v>
      </c>
      <c r="EY161" s="153">
        <v>0</v>
      </c>
      <c r="EZ161" s="153">
        <v>0</v>
      </c>
      <c r="FA161" s="153">
        <v>0</v>
      </c>
      <c r="FB161" s="153">
        <v>0</v>
      </c>
      <c r="FC161" s="153">
        <v>0</v>
      </c>
      <c r="FD161" s="153">
        <v>0</v>
      </c>
      <c r="FE161" s="153">
        <v>0</v>
      </c>
      <c r="FF161" s="153">
        <v>0</v>
      </c>
      <c r="FG161" s="153">
        <v>0</v>
      </c>
      <c r="FH161" s="153">
        <v>0</v>
      </c>
      <c r="FI161" s="153">
        <v>0</v>
      </c>
      <c r="FJ161" s="153">
        <f>EX161+EY161+EZ161+FA161+FB161+FC161+FD161+FE161+FF161+FG161+FH161+FI161</f>
        <v>0</v>
      </c>
      <c r="FK161" s="153">
        <v>0</v>
      </c>
      <c r="FL161" s="153">
        <v>0</v>
      </c>
      <c r="FM161" s="153">
        <v>0</v>
      </c>
      <c r="FN161" s="153">
        <v>0</v>
      </c>
      <c r="FO161" s="153">
        <v>0</v>
      </c>
      <c r="FP161" s="153">
        <v>0</v>
      </c>
      <c r="FQ161" s="153">
        <v>0</v>
      </c>
      <c r="FR161" s="153">
        <v>40</v>
      </c>
      <c r="FS161" s="153">
        <v>256.67</v>
      </c>
      <c r="FT161" s="153">
        <v>227.78</v>
      </c>
      <c r="FU161" s="153">
        <v>1348.05</v>
      </c>
      <c r="FV161" s="153">
        <v>1841.67</v>
      </c>
      <c r="FW161" s="153">
        <f>FK161+FL161+FM161+FN161+FO161+FP161+FQ161+FR161+FS161+FT161+FU161+FV161</f>
        <v>3714.17</v>
      </c>
      <c r="FX161" s="153">
        <v>869.92</v>
      </c>
      <c r="FY161" s="153">
        <v>3284.44</v>
      </c>
      <c r="FZ161" s="153">
        <v>4504.4399999999996</v>
      </c>
      <c r="GA161" s="153">
        <v>4670.88</v>
      </c>
      <c r="GB161" s="153">
        <v>8218.89</v>
      </c>
      <c r="GC161" s="153">
        <v>18938.669999999998</v>
      </c>
      <c r="GD161" s="153">
        <v>19836.29</v>
      </c>
      <c r="GE161" s="153">
        <v>24048.81</v>
      </c>
      <c r="GF161" s="153">
        <v>24451.91</v>
      </c>
      <c r="GG161" s="153">
        <v>24233.56</v>
      </c>
      <c r="GH161" s="153">
        <v>32243.3</v>
      </c>
      <c r="GI161" s="153">
        <v>38132.69</v>
      </c>
      <c r="GJ161" s="153">
        <f>FY161+FZ161+GA161+GB161+GC161+GD161+GE161+GF161+GH161+GG161+GI161+FX161</f>
        <v>203433.80000000002</v>
      </c>
      <c r="GK161" s="153">
        <v>5285.83</v>
      </c>
      <c r="GL161" s="153">
        <v>11220.28</v>
      </c>
      <c r="GM161" s="153">
        <v>19083.73</v>
      </c>
      <c r="GN161" s="153">
        <v>7479.55</v>
      </c>
      <c r="GO161" s="153">
        <v>5095.7</v>
      </c>
      <c r="GP161" s="153">
        <v>5183.7299999999996</v>
      </c>
      <c r="GQ161" s="153">
        <v>73937.73</v>
      </c>
      <c r="GR161" s="153">
        <v>7957.3400000000111</v>
      </c>
      <c r="GS161" s="153">
        <v>10200.280000000001</v>
      </c>
      <c r="GT161" s="153">
        <v>4002.2599999999802</v>
      </c>
      <c r="GU161" s="153">
        <v>3412.5</v>
      </c>
      <c r="GV161" s="153">
        <v>13207.06</v>
      </c>
      <c r="GW161" s="153">
        <f>GK161+GL161+GM161+GN161+GO161+GP161+GQ161+GR161+GS161+GT161+GU161+GV161</f>
        <v>166065.99</v>
      </c>
      <c r="GX161" s="153">
        <v>2754.43</v>
      </c>
      <c r="GY161" s="153">
        <v>12984.77</v>
      </c>
      <c r="GZ161" s="153">
        <v>5253.9199999999983</v>
      </c>
      <c r="HA161" s="153">
        <v>3541.9000000000015</v>
      </c>
      <c r="HB161" s="153">
        <v>12413.59</v>
      </c>
      <c r="HC161" s="153">
        <v>6468.0400000000009</v>
      </c>
      <c r="HD161" s="153">
        <v>6446.2900000000009</v>
      </c>
      <c r="HE161" s="153">
        <v>11669.829999999994</v>
      </c>
      <c r="HF161" s="153">
        <v>9304.3000000000102</v>
      </c>
      <c r="HG161" s="153">
        <v>5365.4199999999983</v>
      </c>
      <c r="HH161" s="153">
        <v>5939.5800000000017</v>
      </c>
      <c r="HI161" s="153">
        <v>2533.1399999999994</v>
      </c>
      <c r="HJ161" s="153">
        <f>GX161+GY161+GZ161+HA161+HB161+HC161+HD161+HE161+HF161+HG161+HH161+HI161</f>
        <v>84675.21</v>
      </c>
      <c r="HK161" s="153">
        <v>1506.39</v>
      </c>
      <c r="HL161" s="153">
        <v>3666.67</v>
      </c>
      <c r="HM161" s="153">
        <v>14202.369999999999</v>
      </c>
      <c r="HN161" s="153">
        <v>10741.239999999998</v>
      </c>
      <c r="HO161" s="153">
        <v>7787.6500000000015</v>
      </c>
      <c r="HP161" s="153">
        <v>1105.1399999999994</v>
      </c>
      <c r="HQ161" s="153">
        <v>198.55999999999767</v>
      </c>
      <c r="HR161" s="153">
        <v>362.2300000000032</v>
      </c>
      <c r="HS161" s="153">
        <v>132.2300000000032</v>
      </c>
      <c r="HT161" s="153">
        <v>29.169999999998254</v>
      </c>
      <c r="HU161" s="153">
        <v>29.720000000001164</v>
      </c>
      <c r="HV161" s="153">
        <v>23.610000000000582</v>
      </c>
      <c r="HW161" s="153">
        <f>HK161+HL161+HM161+HN161+HO161+HP161+HQ161+HR161+HS161+HT161+HU161+HV161</f>
        <v>39784.980000000003</v>
      </c>
      <c r="HX161" s="153">
        <v>23.33</v>
      </c>
      <c r="HY161" s="153">
        <v>0</v>
      </c>
      <c r="HZ161" s="153">
        <v>4.1700000000000017</v>
      </c>
      <c r="IA161" s="153">
        <v>29.17</v>
      </c>
      <c r="IB161" s="153">
        <v>25.11</v>
      </c>
      <c r="IC161" s="153">
        <v>20.83</v>
      </c>
      <c r="ID161" s="153">
        <v>4.7199999999999989</v>
      </c>
      <c r="IE161" s="153">
        <v>3.3299999999999983</v>
      </c>
      <c r="IF161" s="153">
        <v>16.670000000000002</v>
      </c>
      <c r="IG161" s="153">
        <v>5.5599999999999881</v>
      </c>
      <c r="IH161" s="153">
        <v>10.830000000000013</v>
      </c>
      <c r="II161" s="153">
        <v>13.890000000000015</v>
      </c>
      <c r="IJ161" s="153">
        <f>HX161+HY161+HZ161+IA161+IB161+IC161+ID161+IE161+IF161+IG161+IH161+II161</f>
        <v>157.61000000000001</v>
      </c>
      <c r="IK161" s="153">
        <v>23.61</v>
      </c>
      <c r="IL161" s="153">
        <v>3.3300000000000018</v>
      </c>
      <c r="IM161" s="153">
        <v>16.669999999999998</v>
      </c>
      <c r="IN161" s="153">
        <v>34.44</v>
      </c>
      <c r="IO161" s="153">
        <v>3.6099999999999994</v>
      </c>
      <c r="IP161" s="153">
        <v>14.719999999999999</v>
      </c>
      <c r="IQ161" s="153">
        <v>32.080000000000013</v>
      </c>
      <c r="IR161" s="153">
        <v>12.219999999999999</v>
      </c>
      <c r="IS161" s="153">
        <v>43.329999999999984</v>
      </c>
      <c r="IT161" s="153">
        <v>30</v>
      </c>
      <c r="IU161" s="153">
        <v>73.480000000000018</v>
      </c>
      <c r="IV161" s="153">
        <v>113.43</v>
      </c>
      <c r="IW161" s="153">
        <f>IK161+IL161+IM161+IN161+IO161+IP161+IQ161+IR161+IS161+IT161+IU161+IV161</f>
        <v>400.92</v>
      </c>
      <c r="IX161" s="153">
        <v>86.65</v>
      </c>
      <c r="IY161" s="153">
        <v>65.829999999999984</v>
      </c>
      <c r="IZ161" s="153">
        <v>83.300000000000011</v>
      </c>
      <c r="JA161" s="153">
        <v>137.58000000000001</v>
      </c>
      <c r="JB161" s="153">
        <v>72.779999999999973</v>
      </c>
      <c r="JC161" s="153">
        <v>89.169999999999959</v>
      </c>
      <c r="JD161" s="153">
        <v>79.440000000000055</v>
      </c>
      <c r="JE161" s="153">
        <v>103.54999999999995</v>
      </c>
      <c r="JF161" s="153">
        <v>153.33000000000004</v>
      </c>
      <c r="JG161" s="153">
        <v>124.73000000000002</v>
      </c>
      <c r="JH161" s="153">
        <v>78.340000000000032</v>
      </c>
      <c r="JI161" s="153">
        <v>110.70000000000005</v>
      </c>
      <c r="JJ161" s="153">
        <f>IX161+IY161+IZ161+JA161+JB161+JC161+JD161+JE161+JF161+JG161+JH161+JI161</f>
        <v>1185.4000000000001</v>
      </c>
      <c r="JK161" s="153">
        <v>59.16</v>
      </c>
      <c r="JL161" s="153">
        <v>56.67</v>
      </c>
      <c r="JM161" s="153">
        <v>55.000000000000014</v>
      </c>
      <c r="JN161" s="153">
        <v>39.169999999999987</v>
      </c>
      <c r="JO161" s="153">
        <v>25</v>
      </c>
      <c r="JP161" s="153">
        <v>53.06</v>
      </c>
      <c r="JQ161" s="153">
        <v>0</v>
      </c>
      <c r="JR161" s="153">
        <v>0</v>
      </c>
      <c r="JS161" s="153">
        <v>0</v>
      </c>
      <c r="JT161" s="153">
        <v>0</v>
      </c>
      <c r="JU161" s="153">
        <v>30</v>
      </c>
      <c r="JV161" s="153">
        <v>33.329999999999984</v>
      </c>
      <c r="JW161" s="236">
        <f>JK161+JL161+JM161+JN161+JO161+JP161+JQ161+JR161+JS161+JT161+JU161+JV161</f>
        <v>351.39</v>
      </c>
      <c r="JX161" s="236">
        <v>13.89</v>
      </c>
      <c r="JY161" s="153">
        <v>16.669999999999998</v>
      </c>
      <c r="JZ161" s="153">
        <v>41.11</v>
      </c>
      <c r="KA161" s="153">
        <v>25</v>
      </c>
      <c r="KB161" s="153">
        <v>0</v>
      </c>
      <c r="KC161" s="153">
        <v>35.559999999999988</v>
      </c>
      <c r="KD161" s="153">
        <v>133.33000000000001</v>
      </c>
      <c r="KE161" s="153">
        <v>175</v>
      </c>
      <c r="KF161" s="153">
        <v>20.829999999999984</v>
      </c>
      <c r="KG161" s="153">
        <v>75</v>
      </c>
      <c r="KH161" s="153">
        <v>362.22</v>
      </c>
      <c r="KI161" s="153">
        <v>266.66999999999996</v>
      </c>
      <c r="KJ161" s="236">
        <f>JX161+JY161+JZ161+KA161+KB161+KC161+KD161+KE161+KF161+KG161+KH161+KI161</f>
        <v>1165.28</v>
      </c>
      <c r="KK161" s="236">
        <v>94.44</v>
      </c>
      <c r="KL161" s="153">
        <v>60</v>
      </c>
      <c r="KM161" s="153">
        <v>350</v>
      </c>
      <c r="KN161" s="153">
        <v>595.82999999999993</v>
      </c>
      <c r="KO161" s="153">
        <v>719.45</v>
      </c>
      <c r="KP161" s="153">
        <v>69.440000000000055</v>
      </c>
      <c r="KQ161" s="153">
        <v>10237.5</v>
      </c>
      <c r="KR161" s="153">
        <v>194.44000000000051</v>
      </c>
      <c r="KS161" s="153">
        <v>0</v>
      </c>
      <c r="KT161" s="153">
        <v>55.559999999999491</v>
      </c>
      <c r="KU161" s="153">
        <v>0</v>
      </c>
      <c r="KV161" s="153">
        <v>159.71999999999935</v>
      </c>
      <c r="KW161" s="236">
        <f>KK161+KL161+KM161+KN161+KO161+KP161+KQ161+KR161+KS161+KT161+KU161+KV161</f>
        <v>12536.38</v>
      </c>
      <c r="KX161" s="236">
        <v>486.11</v>
      </c>
      <c r="KY161" s="153">
        <v>1069.44</v>
      </c>
      <c r="KZ161" s="153">
        <v>2161.67</v>
      </c>
      <c r="LA161" s="153">
        <v>1278.3300000000004</v>
      </c>
      <c r="LB161" s="153">
        <v>21866.670000000002</v>
      </c>
      <c r="LC161" s="153">
        <v>1233.75</v>
      </c>
      <c r="LD161" s="153">
        <v>0</v>
      </c>
      <c r="LE161" s="153">
        <v>0</v>
      </c>
      <c r="LF161" s="153">
        <v>0</v>
      </c>
      <c r="LG161" s="153">
        <v>0</v>
      </c>
      <c r="LH161" s="153">
        <v>0</v>
      </c>
      <c r="LI161" s="153">
        <v>0</v>
      </c>
      <c r="LJ161" s="236">
        <f>KX161+KY161+KZ161+LA161+LB161+LC161+LD161+LE161+LF161+LG161+LH161+LI161</f>
        <v>28095.97</v>
      </c>
      <c r="LK161" s="236">
        <v>0</v>
      </c>
      <c r="LL161" s="153">
        <v>0</v>
      </c>
      <c r="LM161" s="153">
        <v>0</v>
      </c>
      <c r="LN161" s="153">
        <v>200</v>
      </c>
      <c r="LO161" s="153">
        <v>300</v>
      </c>
      <c r="LP161" s="153">
        <v>833.32999999999993</v>
      </c>
      <c r="LQ161" s="153">
        <v>1820</v>
      </c>
      <c r="LR161" s="153">
        <v>2307.7799999999997</v>
      </c>
      <c r="LS161" s="153">
        <v>3100.0000000000009</v>
      </c>
      <c r="LT161" s="153">
        <v>7555.5599999999995</v>
      </c>
      <c r="LU161" s="153">
        <v>42410.560000000005</v>
      </c>
      <c r="LV161" s="153">
        <v>106556.94</v>
      </c>
      <c r="LW161" s="236">
        <f>LK161+LL161+LM161+LN161+LO161+LP161+LQ161+LR161+LS161+LT161+LU161+LV161</f>
        <v>165084.17000000001</v>
      </c>
      <c r="LX161" s="236">
        <v>12133.33</v>
      </c>
      <c r="LY161" s="153">
        <v>18562.5</v>
      </c>
      <c r="LZ161" s="153">
        <v>0</v>
      </c>
      <c r="MA161" s="153">
        <v>0</v>
      </c>
      <c r="MB161" s="153">
        <v>0</v>
      </c>
      <c r="MC161" s="153">
        <v>0</v>
      </c>
      <c r="MD161" s="153">
        <v>0</v>
      </c>
      <c r="ME161" s="153">
        <v>0</v>
      </c>
      <c r="MF161" s="153">
        <v>0</v>
      </c>
      <c r="MG161" s="153">
        <v>0</v>
      </c>
      <c r="MH161" s="153">
        <v>0</v>
      </c>
      <c r="MI161" s="153">
        <v>0</v>
      </c>
      <c r="MJ161" s="202">
        <f>LX161+LY161+LZ161+MA161+MB161+MC161+MD161+ME161+MF161+MG161+MH161+MI161</f>
        <v>30695.83</v>
      </c>
    </row>
    <row r="162" spans="1:348" ht="18" x14ac:dyDescent="0.25">
      <c r="A162" s="36">
        <v>404</v>
      </c>
      <c r="B162" s="37"/>
      <c r="C162" s="2" t="s">
        <v>153</v>
      </c>
      <c r="D162" s="2" t="s">
        <v>356</v>
      </c>
      <c r="E162" s="153">
        <v>0</v>
      </c>
      <c r="F162" s="153">
        <v>0</v>
      </c>
      <c r="G162" s="153">
        <v>0</v>
      </c>
      <c r="H162" s="153">
        <v>0</v>
      </c>
      <c r="I162" s="153">
        <v>0</v>
      </c>
      <c r="J162" s="153">
        <v>0</v>
      </c>
      <c r="K162" s="153">
        <v>0</v>
      </c>
      <c r="L162" s="153">
        <v>0</v>
      </c>
      <c r="M162" s="153">
        <v>0</v>
      </c>
      <c r="N162" s="153">
        <v>0</v>
      </c>
      <c r="O162" s="153">
        <v>0</v>
      </c>
      <c r="P162" s="153">
        <v>0</v>
      </c>
      <c r="Q162" s="153">
        <v>0</v>
      </c>
      <c r="R162" s="153">
        <v>0</v>
      </c>
      <c r="S162" s="153">
        <v>0</v>
      </c>
      <c r="T162" s="153">
        <v>0</v>
      </c>
      <c r="U162" s="153">
        <v>0</v>
      </c>
      <c r="V162" s="153">
        <v>0</v>
      </c>
      <c r="W162" s="153">
        <v>0</v>
      </c>
      <c r="X162" s="153">
        <v>0</v>
      </c>
      <c r="Y162" s="153">
        <v>0</v>
      </c>
      <c r="Z162" s="153">
        <v>0</v>
      </c>
      <c r="AA162" s="153">
        <v>0</v>
      </c>
      <c r="AB162" s="153">
        <v>0</v>
      </c>
      <c r="AC162" s="153">
        <v>0</v>
      </c>
      <c r="AD162" s="153">
        <v>0</v>
      </c>
      <c r="AE162" s="153">
        <v>0</v>
      </c>
      <c r="AF162" s="153">
        <v>0</v>
      </c>
      <c r="AG162" s="153">
        <v>0</v>
      </c>
      <c r="AH162" s="153">
        <v>0</v>
      </c>
      <c r="AI162" s="153">
        <v>0</v>
      </c>
      <c r="AJ162" s="153">
        <v>0</v>
      </c>
      <c r="AK162" s="153">
        <v>0</v>
      </c>
      <c r="AL162" s="153">
        <v>0</v>
      </c>
      <c r="AM162" s="153">
        <v>0</v>
      </c>
      <c r="AN162" s="153">
        <v>0</v>
      </c>
      <c r="AO162" s="153">
        <v>0</v>
      </c>
      <c r="AP162" s="153">
        <v>0</v>
      </c>
      <c r="AQ162" s="153">
        <v>0</v>
      </c>
      <c r="AR162" s="153">
        <v>0</v>
      </c>
      <c r="AS162" s="153">
        <v>0</v>
      </c>
      <c r="AT162" s="153">
        <v>0</v>
      </c>
      <c r="AU162" s="153">
        <v>0</v>
      </c>
      <c r="AV162" s="153">
        <v>0</v>
      </c>
      <c r="AW162" s="153">
        <v>0</v>
      </c>
      <c r="AX162" s="153">
        <v>0</v>
      </c>
      <c r="AY162" s="153">
        <v>0</v>
      </c>
      <c r="AZ162" s="153">
        <v>0</v>
      </c>
      <c r="BA162" s="153">
        <v>0</v>
      </c>
      <c r="BB162" s="153">
        <v>0</v>
      </c>
      <c r="BC162" s="153">
        <v>0</v>
      </c>
      <c r="BD162" s="153">
        <v>0</v>
      </c>
      <c r="BE162" s="153">
        <v>0</v>
      </c>
      <c r="BF162" s="153">
        <v>0</v>
      </c>
      <c r="BG162" s="153">
        <v>0</v>
      </c>
      <c r="BH162" s="153">
        <v>0</v>
      </c>
      <c r="BI162" s="153">
        <v>0</v>
      </c>
      <c r="BJ162" s="153">
        <v>0</v>
      </c>
      <c r="BK162" s="153">
        <v>0</v>
      </c>
      <c r="BL162" s="153">
        <v>0</v>
      </c>
      <c r="BM162" s="153">
        <v>0</v>
      </c>
      <c r="BN162" s="153">
        <v>0</v>
      </c>
      <c r="BO162" s="153">
        <v>0</v>
      </c>
      <c r="BP162" s="153">
        <v>0</v>
      </c>
      <c r="BQ162" s="153">
        <v>0</v>
      </c>
      <c r="BR162" s="153">
        <v>0</v>
      </c>
      <c r="BS162" s="153">
        <v>0</v>
      </c>
      <c r="BT162" s="153">
        <v>0</v>
      </c>
      <c r="BU162" s="153">
        <v>0</v>
      </c>
      <c r="BV162" s="153">
        <v>0</v>
      </c>
      <c r="BW162" s="153">
        <v>0</v>
      </c>
      <c r="BX162" s="153">
        <v>0</v>
      </c>
      <c r="BY162" s="153">
        <v>0</v>
      </c>
      <c r="BZ162" s="153">
        <v>0</v>
      </c>
      <c r="CA162" s="153">
        <v>0</v>
      </c>
      <c r="CB162" s="153">
        <v>0</v>
      </c>
      <c r="CC162" s="153">
        <v>0</v>
      </c>
      <c r="CD162" s="153">
        <v>0</v>
      </c>
      <c r="CE162" s="153">
        <v>0</v>
      </c>
      <c r="CF162" s="153">
        <v>0</v>
      </c>
      <c r="CG162" s="153">
        <v>0</v>
      </c>
      <c r="CH162" s="153">
        <v>0</v>
      </c>
      <c r="CI162" s="153">
        <v>0</v>
      </c>
      <c r="CJ162" s="153">
        <v>0</v>
      </c>
      <c r="CK162" s="153">
        <v>0</v>
      </c>
      <c r="CL162" s="153">
        <v>0</v>
      </c>
      <c r="CM162" s="153">
        <v>0</v>
      </c>
      <c r="CN162" s="153">
        <v>0</v>
      </c>
      <c r="CO162" s="153">
        <v>0</v>
      </c>
      <c r="CP162" s="153">
        <v>0</v>
      </c>
      <c r="CQ162" s="153">
        <v>0</v>
      </c>
      <c r="CR162" s="153">
        <v>0</v>
      </c>
      <c r="CS162" s="153">
        <v>0</v>
      </c>
      <c r="CT162" s="153">
        <v>0</v>
      </c>
      <c r="CU162" s="153">
        <v>0</v>
      </c>
      <c r="CV162" s="153">
        <v>0</v>
      </c>
      <c r="CW162" s="153">
        <v>0</v>
      </c>
      <c r="CX162" s="153">
        <v>0</v>
      </c>
      <c r="CY162" s="153">
        <v>0</v>
      </c>
      <c r="CZ162" s="153">
        <v>0</v>
      </c>
      <c r="DA162" s="153">
        <v>0</v>
      </c>
      <c r="DB162" s="153">
        <v>0</v>
      </c>
      <c r="DC162" s="153">
        <v>0</v>
      </c>
      <c r="DD162" s="153">
        <v>0</v>
      </c>
      <c r="DE162" s="153">
        <v>0</v>
      </c>
      <c r="DF162" s="153">
        <v>0</v>
      </c>
      <c r="DG162" s="153">
        <v>0</v>
      </c>
      <c r="DH162" s="153">
        <v>0</v>
      </c>
      <c r="DI162" s="153">
        <v>0</v>
      </c>
      <c r="DJ162" s="153">
        <v>0</v>
      </c>
      <c r="DK162" s="153">
        <v>0</v>
      </c>
      <c r="DL162" s="153">
        <v>0</v>
      </c>
      <c r="DM162" s="153">
        <v>0</v>
      </c>
      <c r="DN162" s="153">
        <v>0</v>
      </c>
      <c r="DO162" s="153">
        <v>0</v>
      </c>
      <c r="DP162" s="153">
        <v>0</v>
      </c>
      <c r="DQ162" s="153">
        <v>0</v>
      </c>
      <c r="DR162" s="153">
        <v>0</v>
      </c>
      <c r="DS162" s="153">
        <v>0</v>
      </c>
      <c r="DT162" s="153">
        <v>0</v>
      </c>
      <c r="DU162" s="153">
        <v>0</v>
      </c>
      <c r="DV162" s="153">
        <v>0</v>
      </c>
      <c r="DW162" s="153">
        <v>0</v>
      </c>
      <c r="DX162" s="153">
        <v>0</v>
      </c>
      <c r="DY162" s="153">
        <v>0</v>
      </c>
      <c r="DZ162" s="153">
        <v>0</v>
      </c>
      <c r="EA162" s="153">
        <v>0</v>
      </c>
      <c r="EB162" s="153">
        <v>0</v>
      </c>
      <c r="EC162" s="153">
        <v>0</v>
      </c>
      <c r="ED162" s="153">
        <v>0</v>
      </c>
      <c r="EE162" s="153">
        <v>0</v>
      </c>
      <c r="EF162" s="153">
        <v>0</v>
      </c>
      <c r="EG162" s="153">
        <v>0</v>
      </c>
      <c r="EH162" s="153">
        <v>0</v>
      </c>
      <c r="EI162" s="153">
        <v>0</v>
      </c>
      <c r="EJ162" s="153">
        <v>0</v>
      </c>
      <c r="EK162" s="153">
        <v>0</v>
      </c>
      <c r="EL162" s="153">
        <v>0</v>
      </c>
      <c r="EM162" s="153">
        <v>0</v>
      </c>
      <c r="EN162" s="153">
        <v>0</v>
      </c>
      <c r="EO162" s="153">
        <v>0</v>
      </c>
      <c r="EP162" s="153">
        <v>0</v>
      </c>
      <c r="EQ162" s="153">
        <v>0</v>
      </c>
      <c r="ER162" s="153">
        <v>0</v>
      </c>
      <c r="ES162" s="153">
        <v>0</v>
      </c>
      <c r="ET162" s="153">
        <v>0</v>
      </c>
      <c r="EU162" s="153">
        <v>0</v>
      </c>
      <c r="EV162" s="153">
        <v>0</v>
      </c>
      <c r="EW162" s="153">
        <v>0</v>
      </c>
      <c r="EX162" s="153">
        <v>0</v>
      </c>
      <c r="EY162" s="153">
        <v>0</v>
      </c>
      <c r="EZ162" s="153">
        <v>0</v>
      </c>
      <c r="FA162" s="153">
        <v>0</v>
      </c>
      <c r="FB162" s="153">
        <v>0</v>
      </c>
      <c r="FC162" s="153">
        <v>0</v>
      </c>
      <c r="FD162" s="153">
        <v>0</v>
      </c>
      <c r="FE162" s="153">
        <v>0</v>
      </c>
      <c r="FF162" s="153">
        <v>0</v>
      </c>
      <c r="FG162" s="153">
        <v>0</v>
      </c>
      <c r="FH162" s="153">
        <v>0</v>
      </c>
      <c r="FI162" s="153">
        <v>0</v>
      </c>
      <c r="FJ162" s="153">
        <v>0</v>
      </c>
      <c r="FK162" s="153">
        <v>0</v>
      </c>
      <c r="FL162" s="153">
        <v>0</v>
      </c>
      <c r="FM162" s="153">
        <v>0</v>
      </c>
      <c r="FN162" s="153">
        <v>0</v>
      </c>
      <c r="FO162" s="153">
        <v>0</v>
      </c>
      <c r="FP162" s="153">
        <v>0</v>
      </c>
      <c r="FQ162" s="153">
        <v>0</v>
      </c>
      <c r="FR162" s="153">
        <v>0</v>
      </c>
      <c r="FS162" s="153">
        <v>0</v>
      </c>
      <c r="FT162" s="153">
        <v>0</v>
      </c>
      <c r="FU162" s="153">
        <v>0</v>
      </c>
      <c r="FV162" s="153">
        <v>0</v>
      </c>
      <c r="FW162" s="153">
        <v>0</v>
      </c>
      <c r="FX162" s="153">
        <v>0</v>
      </c>
      <c r="FY162" s="153">
        <v>0</v>
      </c>
      <c r="FZ162" s="153">
        <v>0</v>
      </c>
      <c r="GA162" s="153">
        <v>0</v>
      </c>
      <c r="GB162" s="153">
        <v>0</v>
      </c>
      <c r="GC162" s="153">
        <v>0</v>
      </c>
      <c r="GD162" s="153">
        <v>0</v>
      </c>
      <c r="GE162" s="153">
        <v>0</v>
      </c>
      <c r="GF162" s="153">
        <v>0</v>
      </c>
      <c r="GG162" s="153">
        <v>0</v>
      </c>
      <c r="GH162" s="153">
        <v>0</v>
      </c>
      <c r="GI162" s="153">
        <v>0</v>
      </c>
      <c r="GJ162" s="153">
        <v>0</v>
      </c>
      <c r="GK162" s="153">
        <v>0</v>
      </c>
      <c r="GL162" s="153">
        <v>0</v>
      </c>
      <c r="GM162" s="153">
        <v>0</v>
      </c>
      <c r="GN162" s="153">
        <v>0</v>
      </c>
      <c r="GO162" s="153">
        <v>0</v>
      </c>
      <c r="GP162" s="153">
        <v>0</v>
      </c>
      <c r="GQ162" s="153">
        <v>0</v>
      </c>
      <c r="GR162" s="153">
        <v>0</v>
      </c>
      <c r="GS162" s="153">
        <v>0</v>
      </c>
      <c r="GT162" s="153">
        <v>0</v>
      </c>
      <c r="GU162" s="153">
        <v>0</v>
      </c>
      <c r="GV162" s="153">
        <v>0</v>
      </c>
      <c r="GW162" s="153">
        <v>0</v>
      </c>
      <c r="GX162" s="153">
        <v>0</v>
      </c>
      <c r="GY162" s="153">
        <v>0</v>
      </c>
      <c r="GZ162" s="153">
        <v>0</v>
      </c>
      <c r="HA162" s="153">
        <v>0</v>
      </c>
      <c r="HB162" s="153">
        <v>0</v>
      </c>
      <c r="HC162" s="153">
        <v>0</v>
      </c>
      <c r="HD162" s="153">
        <v>0</v>
      </c>
      <c r="HE162" s="153">
        <v>0</v>
      </c>
      <c r="HF162" s="153">
        <v>0</v>
      </c>
      <c r="HG162" s="153">
        <v>0</v>
      </c>
      <c r="HH162" s="153">
        <v>0</v>
      </c>
      <c r="HI162" s="153">
        <v>0</v>
      </c>
      <c r="HJ162" s="153">
        <v>0</v>
      </c>
      <c r="HK162" s="153">
        <v>0</v>
      </c>
      <c r="HL162" s="153">
        <v>0</v>
      </c>
      <c r="HM162" s="153">
        <v>0</v>
      </c>
      <c r="HN162" s="153">
        <v>0</v>
      </c>
      <c r="HO162" s="153">
        <v>0</v>
      </c>
      <c r="HP162" s="153">
        <v>0</v>
      </c>
      <c r="HQ162" s="153">
        <v>0</v>
      </c>
      <c r="HR162" s="153">
        <v>0</v>
      </c>
      <c r="HS162" s="153">
        <v>0</v>
      </c>
      <c r="HT162" s="153">
        <v>0</v>
      </c>
      <c r="HU162" s="153">
        <v>0</v>
      </c>
      <c r="HV162" s="153">
        <v>0</v>
      </c>
      <c r="HW162" s="153">
        <v>0</v>
      </c>
      <c r="HX162" s="153">
        <v>0</v>
      </c>
      <c r="HY162" s="153">
        <v>0</v>
      </c>
      <c r="HZ162" s="153">
        <v>0</v>
      </c>
      <c r="IA162" s="153">
        <v>0</v>
      </c>
      <c r="IB162" s="153">
        <v>0</v>
      </c>
      <c r="IC162" s="153">
        <v>0</v>
      </c>
      <c r="ID162" s="153">
        <v>0</v>
      </c>
      <c r="IE162" s="153">
        <v>0</v>
      </c>
      <c r="IF162" s="153">
        <v>0</v>
      </c>
      <c r="IG162" s="153">
        <v>0</v>
      </c>
      <c r="IH162" s="153">
        <v>0</v>
      </c>
      <c r="II162" s="153">
        <v>0</v>
      </c>
      <c r="IJ162" s="153">
        <v>0</v>
      </c>
      <c r="IK162" s="153">
        <v>0</v>
      </c>
      <c r="IL162" s="153">
        <v>0</v>
      </c>
      <c r="IM162" s="153">
        <v>0</v>
      </c>
      <c r="IN162" s="153">
        <v>0</v>
      </c>
      <c r="IO162" s="153">
        <v>0</v>
      </c>
      <c r="IP162" s="153">
        <v>0</v>
      </c>
      <c r="IQ162" s="153">
        <v>0</v>
      </c>
      <c r="IR162" s="153">
        <v>0</v>
      </c>
      <c r="IS162" s="153">
        <v>0</v>
      </c>
      <c r="IT162" s="153">
        <v>0</v>
      </c>
      <c r="IU162" s="153">
        <v>0</v>
      </c>
      <c r="IV162" s="153">
        <v>0</v>
      </c>
      <c r="IW162" s="153">
        <v>0</v>
      </c>
      <c r="IX162" s="153">
        <v>0</v>
      </c>
      <c r="IY162" s="153">
        <v>0</v>
      </c>
      <c r="IZ162" s="153">
        <v>0</v>
      </c>
      <c r="JA162" s="153">
        <v>0</v>
      </c>
      <c r="JB162" s="153">
        <v>0</v>
      </c>
      <c r="JC162" s="153">
        <v>0</v>
      </c>
      <c r="JD162" s="153">
        <v>0</v>
      </c>
      <c r="JE162" s="153">
        <v>0</v>
      </c>
      <c r="JF162" s="153">
        <v>0</v>
      </c>
      <c r="JG162" s="153">
        <v>0</v>
      </c>
      <c r="JH162" s="153">
        <v>0</v>
      </c>
      <c r="JI162" s="153">
        <v>0</v>
      </c>
      <c r="JJ162" s="153">
        <v>0</v>
      </c>
      <c r="JK162" s="153">
        <v>0</v>
      </c>
      <c r="JL162" s="153">
        <v>0</v>
      </c>
      <c r="JM162" s="153">
        <v>0</v>
      </c>
      <c r="JN162" s="153">
        <v>0</v>
      </c>
      <c r="JO162" s="153">
        <v>0</v>
      </c>
      <c r="JP162" s="153">
        <v>0</v>
      </c>
      <c r="JQ162" s="153">
        <v>0</v>
      </c>
      <c r="JR162" s="153">
        <v>0</v>
      </c>
      <c r="JS162" s="153">
        <v>0</v>
      </c>
      <c r="JT162" s="153">
        <v>0</v>
      </c>
      <c r="JU162" s="153">
        <v>0</v>
      </c>
      <c r="JV162" s="153">
        <v>0</v>
      </c>
      <c r="JW162" s="236">
        <v>0</v>
      </c>
      <c r="JX162" s="236">
        <v>0</v>
      </c>
      <c r="JY162" s="153">
        <v>0</v>
      </c>
      <c r="JZ162" s="153">
        <v>0</v>
      </c>
      <c r="KA162" s="153">
        <v>0</v>
      </c>
      <c r="KB162" s="153">
        <v>0</v>
      </c>
      <c r="KC162" s="153">
        <v>0</v>
      </c>
      <c r="KD162" s="153">
        <v>0</v>
      </c>
      <c r="KE162" s="153">
        <v>0</v>
      </c>
      <c r="KF162" s="153">
        <v>0</v>
      </c>
      <c r="KG162" s="153">
        <v>0</v>
      </c>
      <c r="KH162" s="153">
        <v>0</v>
      </c>
      <c r="KI162" s="153">
        <v>0</v>
      </c>
      <c r="KJ162" s="236">
        <v>0</v>
      </c>
      <c r="KK162" s="236">
        <v>0</v>
      </c>
      <c r="KL162" s="153">
        <v>0</v>
      </c>
      <c r="KM162" s="153">
        <v>0</v>
      </c>
      <c r="KN162" s="153">
        <v>0</v>
      </c>
      <c r="KO162" s="153">
        <v>0</v>
      </c>
      <c r="KP162" s="153">
        <v>0</v>
      </c>
      <c r="KQ162" s="153">
        <v>0</v>
      </c>
      <c r="KR162" s="153">
        <v>0</v>
      </c>
      <c r="KS162" s="153">
        <v>0</v>
      </c>
      <c r="KT162" s="153">
        <v>0</v>
      </c>
      <c r="KU162" s="153">
        <v>0</v>
      </c>
      <c r="KV162" s="153">
        <v>0</v>
      </c>
      <c r="KW162" s="236">
        <v>0</v>
      </c>
      <c r="KX162" s="236">
        <v>0</v>
      </c>
      <c r="KY162" s="153">
        <v>0</v>
      </c>
      <c r="KZ162" s="153">
        <v>0</v>
      </c>
      <c r="LA162" s="153">
        <v>0</v>
      </c>
      <c r="LB162" s="153">
        <v>0</v>
      </c>
      <c r="LC162" s="153">
        <v>0</v>
      </c>
      <c r="LD162" s="153">
        <v>0</v>
      </c>
      <c r="LE162" s="153">
        <v>0</v>
      </c>
      <c r="LF162" s="153">
        <v>0</v>
      </c>
      <c r="LG162" s="153">
        <v>0</v>
      </c>
      <c r="LH162" s="153">
        <v>0</v>
      </c>
      <c r="LI162" s="153">
        <v>0</v>
      </c>
      <c r="LJ162" s="236">
        <v>0</v>
      </c>
      <c r="LK162" s="236">
        <v>0</v>
      </c>
      <c r="LL162" s="153">
        <v>0</v>
      </c>
      <c r="LM162" s="153">
        <v>0</v>
      </c>
      <c r="LN162" s="153">
        <v>0</v>
      </c>
      <c r="LO162" s="153">
        <v>0</v>
      </c>
      <c r="LP162" s="153">
        <v>0</v>
      </c>
      <c r="LQ162" s="153">
        <v>0</v>
      </c>
      <c r="LR162" s="153">
        <v>0</v>
      </c>
      <c r="LS162" s="153">
        <v>0</v>
      </c>
      <c r="LT162" s="153">
        <v>0</v>
      </c>
      <c r="LU162" s="153">
        <v>0</v>
      </c>
      <c r="LV162" s="153">
        <v>0</v>
      </c>
      <c r="LW162" s="236">
        <v>0</v>
      </c>
      <c r="LX162" s="236">
        <v>0</v>
      </c>
      <c r="LY162" s="153">
        <v>0</v>
      </c>
      <c r="LZ162" s="153">
        <v>0</v>
      </c>
      <c r="MA162" s="153">
        <v>0</v>
      </c>
      <c r="MB162" s="153">
        <v>0</v>
      </c>
      <c r="MC162" s="153">
        <v>0</v>
      </c>
      <c r="MD162" s="153">
        <v>0</v>
      </c>
      <c r="ME162" s="153">
        <v>0</v>
      </c>
      <c r="MF162" s="153">
        <v>0</v>
      </c>
      <c r="MG162" s="153">
        <v>0</v>
      </c>
      <c r="MH162" s="153">
        <v>0</v>
      </c>
      <c r="MI162" s="153">
        <v>0</v>
      </c>
      <c r="MJ162" s="202">
        <v>0</v>
      </c>
    </row>
    <row r="163" spans="1:348" ht="18" x14ac:dyDescent="0.25">
      <c r="A163" s="36">
        <v>409</v>
      </c>
      <c r="B163" s="37"/>
      <c r="C163" s="2" t="s">
        <v>154</v>
      </c>
      <c r="D163" s="2" t="s">
        <v>357</v>
      </c>
      <c r="E163" s="153">
        <v>0</v>
      </c>
      <c r="F163" s="153">
        <v>0</v>
      </c>
      <c r="G163" s="153">
        <v>0</v>
      </c>
      <c r="H163" s="153">
        <v>0</v>
      </c>
      <c r="I163" s="153">
        <v>0</v>
      </c>
      <c r="J163" s="153">
        <v>0</v>
      </c>
      <c r="K163" s="153">
        <v>0</v>
      </c>
      <c r="L163" s="153">
        <v>0</v>
      </c>
      <c r="M163" s="153">
        <v>0</v>
      </c>
      <c r="N163" s="153">
        <v>0</v>
      </c>
      <c r="O163" s="153">
        <v>0</v>
      </c>
      <c r="P163" s="153">
        <v>0</v>
      </c>
      <c r="Q163" s="153">
        <v>0</v>
      </c>
      <c r="R163" s="153">
        <v>0</v>
      </c>
      <c r="S163" s="153">
        <v>0</v>
      </c>
      <c r="T163" s="153">
        <v>0</v>
      </c>
      <c r="U163" s="153">
        <v>0</v>
      </c>
      <c r="V163" s="153">
        <v>0</v>
      </c>
      <c r="W163" s="153">
        <v>0</v>
      </c>
      <c r="X163" s="153">
        <v>0</v>
      </c>
      <c r="Y163" s="153">
        <v>0</v>
      </c>
      <c r="Z163" s="153">
        <v>0</v>
      </c>
      <c r="AA163" s="153">
        <v>0</v>
      </c>
      <c r="AB163" s="153">
        <v>0</v>
      </c>
      <c r="AC163" s="153">
        <v>0</v>
      </c>
      <c r="AD163" s="153">
        <v>0</v>
      </c>
      <c r="AE163" s="153">
        <v>0</v>
      </c>
      <c r="AF163" s="153">
        <v>0</v>
      </c>
      <c r="AG163" s="153">
        <v>0</v>
      </c>
      <c r="AH163" s="153">
        <v>0</v>
      </c>
      <c r="AI163" s="153">
        <v>0</v>
      </c>
      <c r="AJ163" s="153">
        <v>0</v>
      </c>
      <c r="AK163" s="153">
        <v>0</v>
      </c>
      <c r="AL163" s="153">
        <v>0</v>
      </c>
      <c r="AM163" s="153">
        <v>0</v>
      </c>
      <c r="AN163" s="153">
        <v>0</v>
      </c>
      <c r="AO163" s="153">
        <v>0</v>
      </c>
      <c r="AP163" s="153">
        <v>0</v>
      </c>
      <c r="AQ163" s="153">
        <v>0</v>
      </c>
      <c r="AR163" s="153">
        <v>0</v>
      </c>
      <c r="AS163" s="153">
        <v>0</v>
      </c>
      <c r="AT163" s="153">
        <v>0</v>
      </c>
      <c r="AU163" s="153">
        <v>0</v>
      </c>
      <c r="AV163" s="153">
        <v>0</v>
      </c>
      <c r="AW163" s="153">
        <v>0</v>
      </c>
      <c r="AX163" s="153">
        <v>0</v>
      </c>
      <c r="AY163" s="153">
        <v>0</v>
      </c>
      <c r="AZ163" s="153">
        <v>0</v>
      </c>
      <c r="BA163" s="153">
        <v>0</v>
      </c>
      <c r="BB163" s="153">
        <v>0</v>
      </c>
      <c r="BC163" s="153">
        <v>0</v>
      </c>
      <c r="BD163" s="153">
        <v>0</v>
      </c>
      <c r="BE163" s="153">
        <v>0</v>
      </c>
      <c r="BF163" s="153">
        <v>0</v>
      </c>
      <c r="BG163" s="153">
        <v>0</v>
      </c>
      <c r="BH163" s="153">
        <v>0</v>
      </c>
      <c r="BI163" s="153">
        <v>0</v>
      </c>
      <c r="BJ163" s="153">
        <v>0</v>
      </c>
      <c r="BK163" s="153">
        <v>0</v>
      </c>
      <c r="BL163" s="153">
        <v>0</v>
      </c>
      <c r="BM163" s="153">
        <v>0</v>
      </c>
      <c r="BN163" s="153">
        <v>0</v>
      </c>
      <c r="BO163" s="153">
        <v>0</v>
      </c>
      <c r="BP163" s="153">
        <v>0</v>
      </c>
      <c r="BQ163" s="153">
        <v>0</v>
      </c>
      <c r="BR163" s="153">
        <v>0</v>
      </c>
      <c r="BS163" s="153">
        <v>0</v>
      </c>
      <c r="BT163" s="153">
        <v>0</v>
      </c>
      <c r="BU163" s="153">
        <v>0</v>
      </c>
      <c r="BV163" s="153">
        <v>0</v>
      </c>
      <c r="BW163" s="153">
        <v>0</v>
      </c>
      <c r="BX163" s="153">
        <v>0</v>
      </c>
      <c r="BY163" s="153">
        <v>0</v>
      </c>
      <c r="BZ163" s="153">
        <v>0</v>
      </c>
      <c r="CA163" s="153">
        <v>0</v>
      </c>
      <c r="CB163" s="153">
        <v>0</v>
      </c>
      <c r="CC163" s="153">
        <v>0</v>
      </c>
      <c r="CD163" s="153">
        <v>0</v>
      </c>
      <c r="CE163" s="153">
        <v>0</v>
      </c>
      <c r="CF163" s="153">
        <v>0</v>
      </c>
      <c r="CG163" s="153">
        <v>0</v>
      </c>
      <c r="CH163" s="153">
        <v>0</v>
      </c>
      <c r="CI163" s="153">
        <v>0</v>
      </c>
      <c r="CJ163" s="153">
        <v>0</v>
      </c>
      <c r="CK163" s="153">
        <v>0</v>
      </c>
      <c r="CL163" s="153">
        <v>0</v>
      </c>
      <c r="CM163" s="153">
        <v>0</v>
      </c>
      <c r="CN163" s="153">
        <v>0</v>
      </c>
      <c r="CO163" s="153">
        <v>0</v>
      </c>
      <c r="CP163" s="153">
        <v>0</v>
      </c>
      <c r="CQ163" s="153">
        <v>0</v>
      </c>
      <c r="CR163" s="153">
        <v>0</v>
      </c>
      <c r="CS163" s="153">
        <v>0</v>
      </c>
      <c r="CT163" s="153">
        <v>0</v>
      </c>
      <c r="CU163" s="153">
        <v>0</v>
      </c>
      <c r="CV163" s="153">
        <v>0</v>
      </c>
      <c r="CW163" s="153">
        <v>0</v>
      </c>
      <c r="CX163" s="153">
        <v>0</v>
      </c>
      <c r="CY163" s="153">
        <v>0</v>
      </c>
      <c r="CZ163" s="153">
        <v>0</v>
      </c>
      <c r="DA163" s="153">
        <v>0</v>
      </c>
      <c r="DB163" s="153">
        <v>0</v>
      </c>
      <c r="DC163" s="153">
        <v>0</v>
      </c>
      <c r="DD163" s="153">
        <v>0</v>
      </c>
      <c r="DE163" s="153">
        <v>0</v>
      </c>
      <c r="DF163" s="153">
        <v>0</v>
      </c>
      <c r="DG163" s="153">
        <v>0</v>
      </c>
      <c r="DH163" s="153">
        <v>0</v>
      </c>
      <c r="DI163" s="153">
        <v>0</v>
      </c>
      <c r="DJ163" s="153">
        <v>0</v>
      </c>
      <c r="DK163" s="153">
        <v>0</v>
      </c>
      <c r="DL163" s="153">
        <v>0</v>
      </c>
      <c r="DM163" s="153">
        <v>0</v>
      </c>
      <c r="DN163" s="153">
        <v>0</v>
      </c>
      <c r="DO163" s="153">
        <v>0</v>
      </c>
      <c r="DP163" s="153">
        <v>0</v>
      </c>
      <c r="DQ163" s="153">
        <v>0</v>
      </c>
      <c r="DR163" s="153">
        <v>0</v>
      </c>
      <c r="DS163" s="153">
        <v>0</v>
      </c>
      <c r="DT163" s="153">
        <v>0</v>
      </c>
      <c r="DU163" s="153">
        <v>0</v>
      </c>
      <c r="DV163" s="153">
        <v>2057715.7402770822</v>
      </c>
      <c r="DW163" s="153">
        <f>DK163+DL163+DM163+DN163+DO163+DP163+DQ163+DR163+DS163+DT163+DU163+DV163</f>
        <v>2057715.7402770822</v>
      </c>
      <c r="DX163" s="153">
        <v>0</v>
      </c>
      <c r="DY163" s="153">
        <v>0</v>
      </c>
      <c r="DZ163" s="153">
        <v>0</v>
      </c>
      <c r="EA163" s="153">
        <v>0</v>
      </c>
      <c r="EB163" s="153">
        <v>0</v>
      </c>
      <c r="EC163" s="153">
        <v>0</v>
      </c>
      <c r="ED163" s="153">
        <v>0</v>
      </c>
      <c r="EE163" s="153">
        <v>0</v>
      </c>
      <c r="EF163" s="153">
        <v>0</v>
      </c>
      <c r="EG163" s="153">
        <v>0</v>
      </c>
      <c r="EH163" s="153">
        <v>0</v>
      </c>
      <c r="EI163" s="153">
        <v>14856601.720000001</v>
      </c>
      <c r="EJ163" s="153">
        <f>DX163+DY163+DZ163+EA163+EB163+EC163+ED163+EE163+EF163+EG163+EH163+EI163</f>
        <v>14856601.720000001</v>
      </c>
      <c r="EK163" s="153">
        <v>0</v>
      </c>
      <c r="EL163" s="153">
        <v>0</v>
      </c>
      <c r="EM163" s="153">
        <v>0</v>
      </c>
      <c r="EN163" s="153">
        <v>0</v>
      </c>
      <c r="EO163" s="153">
        <v>0</v>
      </c>
      <c r="EP163" s="153">
        <v>0</v>
      </c>
      <c r="EQ163" s="153">
        <v>0</v>
      </c>
      <c r="ER163" s="153">
        <v>0</v>
      </c>
      <c r="ES163" s="153">
        <v>0</v>
      </c>
      <c r="ET163" s="153">
        <v>0</v>
      </c>
      <c r="EU163" s="153">
        <v>0</v>
      </c>
      <c r="EV163" s="153">
        <v>1735860.28</v>
      </c>
      <c r="EW163" s="153">
        <f>EK163+EL163+EM163+EN163+EO163+EP163+EQ163+ER163+ES163+ET163+EU163+EV163</f>
        <v>1735860.28</v>
      </c>
      <c r="EX163" s="153">
        <v>0</v>
      </c>
      <c r="EY163" s="153">
        <v>0</v>
      </c>
      <c r="EZ163" s="153">
        <v>0</v>
      </c>
      <c r="FA163" s="153">
        <v>0</v>
      </c>
      <c r="FB163" s="153">
        <v>0</v>
      </c>
      <c r="FC163" s="153">
        <v>0</v>
      </c>
      <c r="FD163" s="153">
        <v>0</v>
      </c>
      <c r="FE163" s="153">
        <v>0</v>
      </c>
      <c r="FF163" s="153">
        <v>0</v>
      </c>
      <c r="FG163" s="153">
        <v>0</v>
      </c>
      <c r="FH163" s="153">
        <v>0</v>
      </c>
      <c r="FI163" s="153">
        <v>0</v>
      </c>
      <c r="FJ163" s="153">
        <v>0</v>
      </c>
      <c r="FK163" s="153">
        <v>0</v>
      </c>
      <c r="FL163" s="153">
        <v>0</v>
      </c>
      <c r="FM163" s="153">
        <v>0</v>
      </c>
      <c r="FN163" s="153">
        <v>0</v>
      </c>
      <c r="FO163" s="153">
        <v>0</v>
      </c>
      <c r="FP163" s="153">
        <v>0</v>
      </c>
      <c r="FQ163" s="153">
        <v>0</v>
      </c>
      <c r="FR163" s="153">
        <v>0</v>
      </c>
      <c r="FS163" s="153">
        <v>0</v>
      </c>
      <c r="FT163" s="153">
        <v>0</v>
      </c>
      <c r="FU163" s="153">
        <v>0</v>
      </c>
      <c r="FV163" s="153">
        <v>0</v>
      </c>
      <c r="FW163" s="153">
        <v>0</v>
      </c>
      <c r="FX163" s="153">
        <v>0</v>
      </c>
      <c r="FY163" s="153">
        <v>0</v>
      </c>
      <c r="FZ163" s="153">
        <v>0</v>
      </c>
      <c r="GA163" s="153">
        <v>0</v>
      </c>
      <c r="GB163" s="153">
        <v>0</v>
      </c>
      <c r="GC163" s="153">
        <v>0</v>
      </c>
      <c r="GD163" s="153">
        <v>0</v>
      </c>
      <c r="GE163" s="153">
        <v>0</v>
      </c>
      <c r="GF163" s="153">
        <v>0</v>
      </c>
      <c r="GG163" s="153">
        <v>0</v>
      </c>
      <c r="GH163" s="153">
        <v>0</v>
      </c>
      <c r="GI163" s="153">
        <v>0</v>
      </c>
      <c r="GJ163" s="153">
        <f>FY163+FZ163+GA163+GB163+GC163+GD163+GE163+GF163+GH163+GG163+GI163+FX163</f>
        <v>0</v>
      </c>
      <c r="GK163" s="153">
        <v>0</v>
      </c>
      <c r="GL163" s="153">
        <v>0</v>
      </c>
      <c r="GM163" s="153">
        <v>0</v>
      </c>
      <c r="GN163" s="153">
        <v>0</v>
      </c>
      <c r="GO163" s="153">
        <v>0</v>
      </c>
      <c r="GP163" s="153">
        <v>0</v>
      </c>
      <c r="GQ163" s="153">
        <v>0</v>
      </c>
      <c r="GR163" s="153">
        <v>0</v>
      </c>
      <c r="GS163" s="153">
        <v>0</v>
      </c>
      <c r="GT163" s="153">
        <v>0</v>
      </c>
      <c r="GU163" s="153">
        <v>0</v>
      </c>
      <c r="GV163" s="153">
        <v>0</v>
      </c>
      <c r="GW163" s="153">
        <f>GK163+GL163+GM163+GN163+GO163+GP163+GQ163+GR163+GS163+GT163+GU163+GV163</f>
        <v>0</v>
      </c>
      <c r="GX163" s="153">
        <v>0</v>
      </c>
      <c r="GY163" s="153">
        <v>0</v>
      </c>
      <c r="GZ163" s="153">
        <v>0</v>
      </c>
      <c r="HA163" s="153">
        <v>0</v>
      </c>
      <c r="HB163" s="153">
        <v>0</v>
      </c>
      <c r="HC163" s="153">
        <v>0</v>
      </c>
      <c r="HD163" s="153">
        <v>0</v>
      </c>
      <c r="HE163" s="153">
        <v>0</v>
      </c>
      <c r="HF163" s="153">
        <v>0</v>
      </c>
      <c r="HG163" s="153">
        <v>0</v>
      </c>
      <c r="HH163" s="153">
        <v>0</v>
      </c>
      <c r="HI163" s="153">
        <v>0</v>
      </c>
      <c r="HJ163" s="153">
        <f>GX163+GY163+GZ163+HA163+HB163+HC163+HD163+HE163+HF163+HG163+HH163+HI163</f>
        <v>0</v>
      </c>
      <c r="HK163" s="153">
        <v>0</v>
      </c>
      <c r="HL163" s="153">
        <v>0</v>
      </c>
      <c r="HM163" s="153">
        <v>0</v>
      </c>
      <c r="HN163" s="153">
        <v>0</v>
      </c>
      <c r="HO163" s="153">
        <v>0</v>
      </c>
      <c r="HP163" s="153">
        <v>0</v>
      </c>
      <c r="HQ163" s="153">
        <v>0</v>
      </c>
      <c r="HR163" s="153">
        <v>0</v>
      </c>
      <c r="HS163" s="153">
        <v>0</v>
      </c>
      <c r="HT163" s="153">
        <v>0</v>
      </c>
      <c r="HU163" s="153">
        <v>0</v>
      </c>
      <c r="HV163" s="153">
        <v>5224561.12</v>
      </c>
      <c r="HW163" s="153">
        <f>HK163+HL163+HM163+HN163+HO163+HP163+HQ163+HR163+HS163+HT163+HU163+HV163</f>
        <v>5224561.12</v>
      </c>
      <c r="HX163" s="153">
        <v>0</v>
      </c>
      <c r="HY163" s="153">
        <v>0</v>
      </c>
      <c r="HZ163" s="153">
        <v>0</v>
      </c>
      <c r="IA163" s="153">
        <v>0</v>
      </c>
      <c r="IB163" s="153">
        <v>0</v>
      </c>
      <c r="IC163" s="153">
        <v>0</v>
      </c>
      <c r="ID163" s="153">
        <v>0</v>
      </c>
      <c r="IE163" s="153">
        <v>0</v>
      </c>
      <c r="IF163" s="153">
        <v>0</v>
      </c>
      <c r="IG163" s="153">
        <v>0</v>
      </c>
      <c r="IH163" s="153">
        <v>0</v>
      </c>
      <c r="II163" s="153">
        <v>1736103.62</v>
      </c>
      <c r="IJ163" s="153">
        <f>HX163+HY163+HZ163+IA163+IB163+IC163+ID163+IE163+IF163+IG163+IH163+II163</f>
        <v>1736103.62</v>
      </c>
      <c r="IK163" s="153">
        <v>0</v>
      </c>
      <c r="IL163" s="153">
        <v>0</v>
      </c>
      <c r="IM163" s="153">
        <v>0</v>
      </c>
      <c r="IN163" s="153">
        <v>0</v>
      </c>
      <c r="IO163" s="153">
        <v>0</v>
      </c>
      <c r="IP163" s="153">
        <v>0</v>
      </c>
      <c r="IQ163" s="153">
        <v>0</v>
      </c>
      <c r="IR163" s="153">
        <v>0</v>
      </c>
      <c r="IS163" s="153">
        <v>0</v>
      </c>
      <c r="IT163" s="153">
        <v>0</v>
      </c>
      <c r="IU163" s="153">
        <v>0</v>
      </c>
      <c r="IV163" s="153">
        <v>0</v>
      </c>
      <c r="IW163" s="153">
        <f>IK163+IL163+IM163+IN163+IO163+IP163+IQ163+IR163+IS163+IT163+IU163+IV163</f>
        <v>0</v>
      </c>
      <c r="IX163" s="153">
        <v>0</v>
      </c>
      <c r="IY163" s="153">
        <v>0</v>
      </c>
      <c r="IZ163" s="153">
        <v>0</v>
      </c>
      <c r="JA163" s="153">
        <v>0</v>
      </c>
      <c r="JB163" s="153">
        <v>0</v>
      </c>
      <c r="JC163" s="153">
        <v>0</v>
      </c>
      <c r="JD163" s="153">
        <v>0</v>
      </c>
      <c r="JE163" s="153">
        <v>0</v>
      </c>
      <c r="JF163" s="153">
        <v>0</v>
      </c>
      <c r="JG163" s="153">
        <v>0</v>
      </c>
      <c r="JH163" s="153">
        <v>0</v>
      </c>
      <c r="JI163" s="153">
        <v>338106.48</v>
      </c>
      <c r="JJ163" s="153">
        <f>IX163+IY163+IZ163+JA163+JB163+JC163+JD163+JE163+JF163+JG163+JH163+JI163</f>
        <v>338106.48</v>
      </c>
      <c r="JK163" s="153">
        <v>0</v>
      </c>
      <c r="JL163" s="153">
        <v>0</v>
      </c>
      <c r="JM163" s="153">
        <v>0</v>
      </c>
      <c r="JN163" s="153">
        <v>0</v>
      </c>
      <c r="JO163" s="153">
        <v>0</v>
      </c>
      <c r="JP163" s="153">
        <v>0</v>
      </c>
      <c r="JQ163" s="153">
        <v>0</v>
      </c>
      <c r="JR163" s="153">
        <v>0</v>
      </c>
      <c r="JS163" s="153">
        <v>0</v>
      </c>
      <c r="JT163" s="153">
        <v>0</v>
      </c>
      <c r="JU163" s="153">
        <v>0</v>
      </c>
      <c r="JV163" s="153">
        <v>10655105.949999999</v>
      </c>
      <c r="JW163" s="236">
        <f>JK163+JL163+JM163+JN163+JO163+JP163+JQ163+JR163+JS163+JT163+JU163+JV163</f>
        <v>10655105.949999999</v>
      </c>
      <c r="JX163" s="236">
        <v>0</v>
      </c>
      <c r="JY163" s="153">
        <v>0</v>
      </c>
      <c r="JZ163" s="153">
        <v>0</v>
      </c>
      <c r="KA163" s="153">
        <v>0</v>
      </c>
      <c r="KB163" s="153">
        <v>0</v>
      </c>
      <c r="KC163" s="153">
        <v>0</v>
      </c>
      <c r="KD163" s="153">
        <v>0</v>
      </c>
      <c r="KE163" s="153">
        <v>0</v>
      </c>
      <c r="KF163" s="153">
        <v>0</v>
      </c>
      <c r="KG163" s="153">
        <v>0</v>
      </c>
      <c r="KH163" s="153">
        <v>0</v>
      </c>
      <c r="KI163" s="153">
        <v>16858025.539999999</v>
      </c>
      <c r="KJ163" s="236">
        <f>JX163+JY163+JZ163+KA163+KB163+KC163+KD163+KE163+KF163+KG163+KH163+KI163</f>
        <v>16858025.539999999</v>
      </c>
      <c r="KK163" s="236">
        <v>0</v>
      </c>
      <c r="KL163" s="153">
        <v>0</v>
      </c>
      <c r="KM163" s="153">
        <v>0</v>
      </c>
      <c r="KN163" s="153">
        <v>0</v>
      </c>
      <c r="KO163" s="153">
        <v>0</v>
      </c>
      <c r="KP163" s="153">
        <v>0</v>
      </c>
      <c r="KQ163" s="153">
        <v>0</v>
      </c>
      <c r="KR163" s="153">
        <v>0</v>
      </c>
      <c r="KS163" s="153">
        <v>0</v>
      </c>
      <c r="KT163" s="153">
        <v>0</v>
      </c>
      <c r="KU163" s="153">
        <v>0</v>
      </c>
      <c r="KV163" s="153">
        <v>0</v>
      </c>
      <c r="KW163" s="236">
        <f>KK163+KL163+KM163+KN163+KO163+KP163+KQ163+KR163+KS163+KT163+KU163+KV163</f>
        <v>0</v>
      </c>
      <c r="KX163" s="236">
        <v>0</v>
      </c>
      <c r="KY163" s="153">
        <v>0</v>
      </c>
      <c r="KZ163" s="153">
        <v>0</v>
      </c>
      <c r="LA163" s="153">
        <v>0</v>
      </c>
      <c r="LB163" s="153">
        <v>0</v>
      </c>
      <c r="LC163" s="153">
        <v>0</v>
      </c>
      <c r="LD163" s="153">
        <v>0</v>
      </c>
      <c r="LE163" s="153">
        <v>0</v>
      </c>
      <c r="LF163" s="153">
        <v>0</v>
      </c>
      <c r="LG163" s="153">
        <v>0</v>
      </c>
      <c r="LH163" s="153">
        <v>0</v>
      </c>
      <c r="LI163" s="153">
        <v>40086050.280000001</v>
      </c>
      <c r="LJ163" s="236">
        <f>KX163+KY163+KZ163+LA163+LB163+LC163+LD163+LE163+LF163+LG163+LH163+LI163</f>
        <v>40086050.280000001</v>
      </c>
      <c r="LK163" s="236">
        <v>0</v>
      </c>
      <c r="LL163" s="153">
        <v>0</v>
      </c>
      <c r="LM163" s="153">
        <v>0</v>
      </c>
      <c r="LN163" s="153">
        <v>0</v>
      </c>
      <c r="LO163" s="153">
        <v>0</v>
      </c>
      <c r="LP163" s="153">
        <v>0</v>
      </c>
      <c r="LQ163" s="153">
        <v>0</v>
      </c>
      <c r="LR163" s="153">
        <v>0</v>
      </c>
      <c r="LS163" s="153">
        <v>0</v>
      </c>
      <c r="LT163" s="153">
        <v>0</v>
      </c>
      <c r="LU163" s="153">
        <v>0</v>
      </c>
      <c r="LV163" s="153">
        <v>0</v>
      </c>
      <c r="LW163" s="236">
        <f>LK163+LL163+LM163+LN163+LO163+LP163+LQ163+LR163+LS163+LT163+LU163+LV163</f>
        <v>0</v>
      </c>
      <c r="LX163" s="236">
        <v>0</v>
      </c>
      <c r="LY163" s="153">
        <v>0</v>
      </c>
      <c r="LZ163" s="153">
        <v>0</v>
      </c>
      <c r="MA163" s="153">
        <v>0</v>
      </c>
      <c r="MB163" s="153">
        <v>0</v>
      </c>
      <c r="MC163" s="153">
        <v>0</v>
      </c>
      <c r="MD163" s="153">
        <v>0</v>
      </c>
      <c r="ME163" s="153">
        <v>0</v>
      </c>
      <c r="MF163" s="153">
        <v>0</v>
      </c>
      <c r="MG163" s="153">
        <v>0</v>
      </c>
      <c r="MH163" s="153">
        <v>0</v>
      </c>
      <c r="MI163" s="153">
        <v>0</v>
      </c>
      <c r="MJ163" s="202">
        <f>LX163+LY163+LZ163+MA163+MB163+MC163+MD163+ME163+MF163+MG163+MH163+MI163</f>
        <v>0</v>
      </c>
    </row>
    <row r="164" spans="1:348" x14ac:dyDescent="0.2">
      <c r="A164" s="33"/>
      <c r="B164" s="34"/>
      <c r="C164" s="35" t="s">
        <v>68</v>
      </c>
      <c r="D164" s="35" t="s">
        <v>68</v>
      </c>
      <c r="E164" s="150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0"/>
      <c r="AT164" s="150"/>
      <c r="AU164" s="150"/>
      <c r="AV164" s="150"/>
      <c r="AW164" s="150"/>
      <c r="AX164" s="150"/>
      <c r="AY164" s="150"/>
      <c r="AZ164" s="150"/>
      <c r="BA164" s="150"/>
      <c r="BB164" s="150"/>
      <c r="BC164" s="150"/>
      <c r="BD164" s="150"/>
      <c r="BE164" s="150"/>
      <c r="BF164" s="150"/>
      <c r="BG164" s="150"/>
      <c r="BH164" s="150"/>
      <c r="BI164" s="150"/>
      <c r="BJ164" s="150"/>
      <c r="BK164" s="150"/>
      <c r="BL164" s="150"/>
      <c r="BM164" s="150"/>
      <c r="BN164" s="150"/>
      <c r="BO164" s="150"/>
      <c r="BP164" s="150"/>
      <c r="BQ164" s="150"/>
      <c r="BR164" s="150"/>
      <c r="BS164" s="150"/>
      <c r="BT164" s="150"/>
      <c r="BU164" s="150"/>
      <c r="BV164" s="150"/>
      <c r="BW164" s="150"/>
      <c r="BX164" s="150"/>
      <c r="BY164" s="150"/>
      <c r="BZ164" s="150"/>
      <c r="CA164" s="150"/>
      <c r="CB164" s="150"/>
      <c r="CC164" s="150"/>
      <c r="CD164" s="150"/>
      <c r="CE164" s="150"/>
      <c r="CF164" s="150"/>
      <c r="CG164" s="150"/>
      <c r="CH164" s="150"/>
      <c r="CI164" s="150"/>
      <c r="CJ164" s="150"/>
      <c r="CK164" s="150"/>
      <c r="CL164" s="150"/>
      <c r="CM164" s="150"/>
      <c r="CN164" s="150"/>
      <c r="CO164" s="150"/>
      <c r="CP164" s="150"/>
      <c r="CQ164" s="150"/>
      <c r="CR164" s="150"/>
      <c r="CS164" s="150"/>
      <c r="CT164" s="150"/>
      <c r="CU164" s="150"/>
      <c r="CV164" s="150"/>
      <c r="CW164" s="150"/>
      <c r="CX164" s="150"/>
      <c r="CY164" s="150"/>
      <c r="CZ164" s="150"/>
      <c r="DA164" s="150"/>
      <c r="DB164" s="150"/>
      <c r="DC164" s="150"/>
      <c r="DD164" s="150"/>
      <c r="DE164" s="150"/>
      <c r="DF164" s="150"/>
      <c r="DG164" s="150"/>
      <c r="DH164" s="150"/>
      <c r="DI164" s="150"/>
      <c r="DJ164" s="150"/>
      <c r="DK164" s="150"/>
      <c r="DL164" s="150"/>
      <c r="DM164" s="150"/>
      <c r="DN164" s="150"/>
      <c r="DO164" s="150"/>
      <c r="DP164" s="150"/>
      <c r="DQ164" s="150"/>
      <c r="DR164" s="150"/>
      <c r="DS164" s="150"/>
      <c r="DT164" s="150"/>
      <c r="DU164" s="150"/>
      <c r="DV164" s="150"/>
      <c r="DW164" s="150"/>
      <c r="DX164" s="150"/>
      <c r="DY164" s="150"/>
      <c r="DZ164" s="150"/>
      <c r="EA164" s="150"/>
      <c r="EB164" s="150"/>
      <c r="EC164" s="150"/>
      <c r="ED164" s="150"/>
      <c r="EE164" s="150"/>
      <c r="EF164" s="150"/>
      <c r="EG164" s="150"/>
      <c r="EH164" s="150"/>
      <c r="EI164" s="150"/>
      <c r="EJ164" s="150"/>
      <c r="EK164" s="150"/>
      <c r="EL164" s="150"/>
      <c r="EM164" s="150"/>
      <c r="EN164" s="150"/>
      <c r="EO164" s="150"/>
      <c r="EP164" s="150"/>
      <c r="EQ164" s="150"/>
      <c r="ER164" s="150"/>
      <c r="ES164" s="150"/>
      <c r="ET164" s="150"/>
      <c r="EU164" s="150"/>
      <c r="EV164" s="150"/>
      <c r="EW164" s="150"/>
      <c r="EX164" s="150"/>
      <c r="EY164" s="150"/>
      <c r="EZ164" s="150"/>
      <c r="FA164" s="150"/>
      <c r="FB164" s="150"/>
      <c r="FC164" s="150"/>
      <c r="FD164" s="150"/>
      <c r="FE164" s="150"/>
      <c r="FF164" s="150"/>
      <c r="FG164" s="150"/>
      <c r="FH164" s="150"/>
      <c r="FI164" s="150"/>
      <c r="FJ164" s="150"/>
      <c r="FK164" s="150"/>
      <c r="FL164" s="150"/>
      <c r="FM164" s="150"/>
      <c r="FN164" s="150"/>
      <c r="FO164" s="150"/>
      <c r="FP164" s="150"/>
      <c r="FQ164" s="150"/>
      <c r="FR164" s="150"/>
      <c r="FS164" s="150"/>
      <c r="FT164" s="150"/>
      <c r="FU164" s="150"/>
      <c r="FV164" s="150"/>
      <c r="FW164" s="150"/>
      <c r="FX164" s="150"/>
      <c r="FY164" s="150"/>
      <c r="FZ164" s="150"/>
      <c r="GA164" s="150"/>
      <c r="GB164" s="150"/>
      <c r="GC164" s="150"/>
      <c r="GD164" s="150"/>
      <c r="GE164" s="150"/>
      <c r="GF164" s="150"/>
      <c r="GG164" s="150"/>
      <c r="GH164" s="150"/>
      <c r="GI164" s="150"/>
      <c r="GJ164" s="150"/>
      <c r="GK164" s="150"/>
      <c r="GL164" s="150"/>
      <c r="GM164" s="150"/>
      <c r="GN164" s="150"/>
      <c r="GO164" s="150"/>
      <c r="GP164" s="150"/>
      <c r="GQ164" s="150"/>
      <c r="GR164" s="150"/>
      <c r="GS164" s="150"/>
      <c r="GT164" s="150"/>
      <c r="GU164" s="150"/>
      <c r="GV164" s="150"/>
      <c r="GW164" s="150"/>
      <c r="GX164" s="150"/>
      <c r="GY164" s="150"/>
      <c r="GZ164" s="150"/>
      <c r="HA164" s="150"/>
      <c r="HB164" s="150"/>
      <c r="HC164" s="150"/>
      <c r="HD164" s="150"/>
      <c r="HE164" s="150"/>
      <c r="HF164" s="150"/>
      <c r="HG164" s="150"/>
      <c r="HH164" s="150"/>
      <c r="HI164" s="150"/>
      <c r="HJ164" s="150"/>
      <c r="HK164" s="150"/>
      <c r="HL164" s="150"/>
      <c r="HM164" s="150"/>
      <c r="HN164" s="150"/>
      <c r="HO164" s="150"/>
      <c r="HP164" s="150"/>
      <c r="HQ164" s="150"/>
      <c r="HR164" s="150"/>
      <c r="HS164" s="150"/>
      <c r="HT164" s="150"/>
      <c r="HU164" s="150"/>
      <c r="HV164" s="150"/>
      <c r="HW164" s="150"/>
      <c r="HX164" s="150"/>
      <c r="HY164" s="150"/>
      <c r="HZ164" s="150"/>
      <c r="IA164" s="150"/>
      <c r="IB164" s="150"/>
      <c r="IC164" s="150"/>
      <c r="ID164" s="150"/>
      <c r="IE164" s="150"/>
      <c r="IF164" s="150"/>
      <c r="IG164" s="150"/>
      <c r="IH164" s="150"/>
      <c r="II164" s="150"/>
      <c r="IJ164" s="150"/>
      <c r="IK164" s="150"/>
      <c r="IL164" s="150"/>
      <c r="IM164" s="150"/>
      <c r="IN164" s="150"/>
      <c r="IO164" s="150"/>
      <c r="IP164" s="150"/>
      <c r="IQ164" s="150"/>
      <c r="IR164" s="150"/>
      <c r="IS164" s="150"/>
      <c r="IT164" s="150"/>
      <c r="IU164" s="150"/>
      <c r="IV164" s="150"/>
      <c r="IW164" s="150"/>
      <c r="IX164" s="150"/>
      <c r="IY164" s="150"/>
      <c r="IZ164" s="150"/>
      <c r="JA164" s="150"/>
      <c r="JB164" s="150"/>
      <c r="JC164" s="150"/>
      <c r="JD164" s="150"/>
      <c r="JE164" s="150"/>
      <c r="JF164" s="150"/>
      <c r="JG164" s="150"/>
      <c r="JH164" s="150"/>
      <c r="JI164" s="150"/>
      <c r="JJ164" s="150"/>
      <c r="JK164" s="150"/>
      <c r="JL164" s="150"/>
      <c r="JM164" s="150"/>
      <c r="JN164" s="150"/>
      <c r="JO164" s="150"/>
      <c r="JP164" s="150"/>
      <c r="JQ164" s="150"/>
      <c r="JR164" s="150"/>
      <c r="JS164" s="150"/>
      <c r="JT164" s="150"/>
      <c r="JU164" s="150"/>
      <c r="JV164" s="150"/>
      <c r="JW164" s="234"/>
      <c r="JX164" s="234"/>
      <c r="JY164" s="150"/>
      <c r="JZ164" s="150"/>
      <c r="KA164" s="150"/>
      <c r="KB164" s="150"/>
      <c r="KC164" s="150"/>
      <c r="KD164" s="150"/>
      <c r="KE164" s="150"/>
      <c r="KF164" s="150"/>
      <c r="KG164" s="150"/>
      <c r="KH164" s="150"/>
      <c r="KI164" s="150"/>
      <c r="KJ164" s="234"/>
      <c r="KK164" s="234"/>
      <c r="KL164" s="150"/>
      <c r="KM164" s="150"/>
      <c r="KN164" s="150"/>
      <c r="KO164" s="150"/>
      <c r="KP164" s="150"/>
      <c r="KQ164" s="150"/>
      <c r="KR164" s="150"/>
      <c r="KS164" s="150"/>
      <c r="KT164" s="150"/>
      <c r="KU164" s="150"/>
      <c r="KV164" s="150"/>
      <c r="KW164" s="234"/>
      <c r="KX164" s="234"/>
      <c r="KY164" s="150"/>
      <c r="KZ164" s="150"/>
      <c r="LA164" s="150"/>
      <c r="LB164" s="150"/>
      <c r="LC164" s="150"/>
      <c r="LD164" s="150"/>
      <c r="LE164" s="150"/>
      <c r="LF164" s="150"/>
      <c r="LG164" s="150"/>
      <c r="LH164" s="150"/>
      <c r="LI164" s="150"/>
      <c r="LJ164" s="234"/>
      <c r="LK164" s="234"/>
      <c r="LL164" s="150"/>
      <c r="LM164" s="150"/>
      <c r="LN164" s="150"/>
      <c r="LO164" s="150"/>
      <c r="LP164" s="150"/>
      <c r="LQ164" s="150"/>
      <c r="LR164" s="150"/>
      <c r="LS164" s="150"/>
      <c r="LT164" s="150"/>
      <c r="LU164" s="150"/>
      <c r="LV164" s="150"/>
      <c r="LW164" s="234"/>
      <c r="LX164" s="234"/>
      <c r="LY164" s="150"/>
      <c r="LZ164" s="150"/>
      <c r="MA164" s="150"/>
      <c r="MB164" s="150"/>
      <c r="MC164" s="150"/>
      <c r="MD164" s="150"/>
      <c r="ME164" s="150"/>
      <c r="MF164" s="150"/>
      <c r="MG164" s="150"/>
      <c r="MH164" s="150"/>
      <c r="MI164" s="150"/>
      <c r="MJ164" s="200"/>
    </row>
    <row r="165" spans="1:348" ht="20.25" x14ac:dyDescent="0.3">
      <c r="A165" s="38">
        <v>41</v>
      </c>
      <c r="B165" s="39"/>
      <c r="C165" s="40" t="s">
        <v>70</v>
      </c>
      <c r="D165" s="40" t="s">
        <v>108</v>
      </c>
      <c r="E165" s="151">
        <f t="shared" ref="E165:V165" si="800">E167+E169+E183+E186+E217</f>
        <v>268593390.08512771</v>
      </c>
      <c r="F165" s="151">
        <f t="shared" si="800"/>
        <v>414121649.14037722</v>
      </c>
      <c r="G165" s="151">
        <f t="shared" si="800"/>
        <v>517515085.12769157</v>
      </c>
      <c r="H165" s="151">
        <v>597153033.7172426</v>
      </c>
      <c r="I165" s="151">
        <f t="shared" si="800"/>
        <v>683188678.85161078</v>
      </c>
      <c r="J165" s="151">
        <f t="shared" si="800"/>
        <v>773371085.79535973</v>
      </c>
      <c r="K165" s="151">
        <f t="shared" si="800"/>
        <v>65480070.10515774</v>
      </c>
      <c r="L165" s="151">
        <f t="shared" si="800"/>
        <v>66273017.86012353</v>
      </c>
      <c r="M165" s="151">
        <f t="shared" si="800"/>
        <v>69858784.009347349</v>
      </c>
      <c r="N165" s="151">
        <f t="shared" si="800"/>
        <v>68998251.543982655</v>
      </c>
      <c r="O165" s="151">
        <f t="shared" si="800"/>
        <v>68259535.136037394</v>
      </c>
      <c r="P165" s="151">
        <f t="shared" si="800"/>
        <v>74101656.651644126</v>
      </c>
      <c r="Q165" s="151">
        <f t="shared" si="800"/>
        <v>74757486.22934401</v>
      </c>
      <c r="R165" s="151">
        <f t="shared" si="800"/>
        <v>66272896.845267899</v>
      </c>
      <c r="S165" s="151">
        <f t="shared" si="800"/>
        <v>69443949.257219166</v>
      </c>
      <c r="T165" s="151">
        <f t="shared" si="800"/>
        <v>68801543.982640639</v>
      </c>
      <c r="U165" s="151">
        <f t="shared" si="800"/>
        <v>68810803.70555836</v>
      </c>
      <c r="V165" s="151">
        <f t="shared" si="800"/>
        <v>108971215.15606745</v>
      </c>
      <c r="W165" s="151">
        <f>K165+L165+M165+N165+O165+P165+Q165+R165+S165+T165+U165+V165</f>
        <v>870029210.48239052</v>
      </c>
      <c r="X165" s="151">
        <f t="shared" ref="X165:AI165" si="801">X167+X169+X183+X186+X217</f>
        <v>74035244.533466861</v>
      </c>
      <c r="Y165" s="151">
        <f t="shared" si="801"/>
        <v>74035244.533466861</v>
      </c>
      <c r="Z165" s="151">
        <f t="shared" si="801"/>
        <v>79064863.962610587</v>
      </c>
      <c r="AA165" s="151">
        <f t="shared" si="801"/>
        <v>78085056.751794368</v>
      </c>
      <c r="AB165" s="151">
        <f t="shared" si="801"/>
        <v>75117668.168920055</v>
      </c>
      <c r="AC165" s="151">
        <f t="shared" si="801"/>
        <v>82580287.097312644</v>
      </c>
      <c r="AD165" s="151">
        <f t="shared" si="801"/>
        <v>80887852.612251699</v>
      </c>
      <c r="AE165" s="151">
        <f t="shared" si="801"/>
        <v>67507565.51493907</v>
      </c>
      <c r="AF165" s="151">
        <f t="shared" si="801"/>
        <v>78922174.929060265</v>
      </c>
      <c r="AG165" s="151">
        <f t="shared" si="801"/>
        <v>82995038.390919715</v>
      </c>
      <c r="AH165" s="151">
        <f t="shared" si="801"/>
        <v>81544975.797028884</v>
      </c>
      <c r="AI165" s="151">
        <f t="shared" si="801"/>
        <v>101531034.05107662</v>
      </c>
      <c r="AJ165" s="151">
        <f>X165+Y165+Z165+AA165+AB165+AC165+AD165+AE165+AF165+AG165+AH165+AI165</f>
        <v>956307006.34284759</v>
      </c>
      <c r="AK165" s="151">
        <f t="shared" ref="AK165:AV165" si="802">AK167+AK169+AK183+AK186+AK217</f>
        <v>92473510.265398115</v>
      </c>
      <c r="AL165" s="151">
        <f t="shared" si="802"/>
        <v>79662397.763311654</v>
      </c>
      <c r="AM165" s="151">
        <f t="shared" si="802"/>
        <v>85455792.021365359</v>
      </c>
      <c r="AN165" s="151">
        <f t="shared" si="802"/>
        <v>81975828.743114695</v>
      </c>
      <c r="AO165" s="151">
        <f t="shared" si="802"/>
        <v>94657358.154648632</v>
      </c>
      <c r="AP165" s="151">
        <f t="shared" si="802"/>
        <v>88658967.618093818</v>
      </c>
      <c r="AQ165" s="151">
        <f t="shared" si="802"/>
        <v>86027558.003672168</v>
      </c>
      <c r="AR165" s="151">
        <f t="shared" si="802"/>
        <v>85726240.682607234</v>
      </c>
      <c r="AS165" s="151">
        <f t="shared" si="802"/>
        <v>88072941.172675684</v>
      </c>
      <c r="AT165" s="151">
        <f t="shared" si="802"/>
        <v>94689497.440494046</v>
      </c>
      <c r="AU165" s="151">
        <f t="shared" si="802"/>
        <v>104507371.62535472</v>
      </c>
      <c r="AV165" s="151">
        <f t="shared" si="802"/>
        <v>104491015.69020198</v>
      </c>
      <c r="AW165" s="151">
        <f>AK165+AL165+AM165+AN165+AO165+AP165+AQ165+AR165+AS165+AT165+AU165+AV165</f>
        <v>1086398479.180938</v>
      </c>
      <c r="AX165" s="151">
        <f t="shared" ref="AX165:BI165" si="803">AX167+AX169+AX183+AX186+AX217</f>
        <v>96234734.116925389</v>
      </c>
      <c r="AY165" s="151">
        <f t="shared" si="803"/>
        <v>107125464.37172425</v>
      </c>
      <c r="AZ165" s="151">
        <f t="shared" si="803"/>
        <v>104412435.76335338</v>
      </c>
      <c r="BA165" s="151">
        <f t="shared" si="803"/>
        <v>100579091.76381244</v>
      </c>
      <c r="BB165" s="151">
        <f t="shared" si="803"/>
        <v>102843081.19399931</v>
      </c>
      <c r="BC165" s="151">
        <f t="shared" si="803"/>
        <v>109324912.51314472</v>
      </c>
      <c r="BD165" s="151">
        <f t="shared" si="803"/>
        <v>106675051.03634614</v>
      </c>
      <c r="BE165" s="151">
        <f t="shared" si="803"/>
        <v>104011713.85040063</v>
      </c>
      <c r="BF165" s="151">
        <f t="shared" si="803"/>
        <v>105348288.4378234</v>
      </c>
      <c r="BG165" s="151">
        <f t="shared" si="803"/>
        <v>107496302.78751461</v>
      </c>
      <c r="BH165" s="151">
        <f t="shared" si="803"/>
        <v>105788175.11033224</v>
      </c>
      <c r="BI165" s="151">
        <f t="shared" si="803"/>
        <v>118458601.8554498</v>
      </c>
      <c r="BJ165" s="151">
        <f>AX165+AY165+AZ165+BA165+BB165+BC165+BD165+BE165+BF165+BG165+BH165+BI165</f>
        <v>1268297852.8008261</v>
      </c>
      <c r="BK165" s="151">
        <f t="shared" ref="BK165:BV165" si="804">BK167+BK169+BK183+BK186+BK217</f>
        <v>108258725.96394594</v>
      </c>
      <c r="BL165" s="151">
        <f t="shared" si="804"/>
        <v>127390926.60657653</v>
      </c>
      <c r="BM165" s="151">
        <f t="shared" si="804"/>
        <v>113255713.86763479</v>
      </c>
      <c r="BN165" s="151">
        <f t="shared" si="804"/>
        <v>115469444.57615592</v>
      </c>
      <c r="BO165" s="151">
        <f t="shared" si="804"/>
        <v>118042358.46574028</v>
      </c>
      <c r="BP165" s="151">
        <f t="shared" si="804"/>
        <v>114224392.99415794</v>
      </c>
      <c r="BQ165" s="151">
        <f t="shared" si="804"/>
        <v>118756190.35574195</v>
      </c>
      <c r="BR165" s="151">
        <f t="shared" si="804"/>
        <v>109804437.85499085</v>
      </c>
      <c r="BS165" s="151">
        <f t="shared" si="804"/>
        <v>109571481.21519779</v>
      </c>
      <c r="BT165" s="151">
        <f t="shared" si="804"/>
        <v>125029805.76314481</v>
      </c>
      <c r="BU165" s="151">
        <f t="shared" si="804"/>
        <v>119582470.02975293</v>
      </c>
      <c r="BV165" s="151">
        <f t="shared" si="804"/>
        <v>134076478.65381399</v>
      </c>
      <c r="BW165" s="151">
        <f>BK165+BL165+BM165+BN165+BO165+BP165+BQ165+BR165+BS165+BT165+BU165+BV165</f>
        <v>1413462426.3468537</v>
      </c>
      <c r="BX165" s="151">
        <f t="shared" ref="BX165:CI165" si="805">BX167+BX169+BX183+BX186+BX217</f>
        <v>117049207.15494075</v>
      </c>
      <c r="BY165" s="151">
        <f t="shared" si="805"/>
        <v>142158282.41954598</v>
      </c>
      <c r="BZ165" s="151">
        <f t="shared" si="805"/>
        <v>123759128.33675513</v>
      </c>
      <c r="CA165" s="151">
        <f t="shared" si="805"/>
        <v>129942347.74783008</v>
      </c>
      <c r="CB165" s="151">
        <f t="shared" si="805"/>
        <v>123695596.21540645</v>
      </c>
      <c r="CC165" s="151">
        <f t="shared" si="805"/>
        <v>128449575.10999835</v>
      </c>
      <c r="CD165" s="151">
        <f t="shared" si="805"/>
        <v>131227541.16883653</v>
      </c>
      <c r="CE165" s="151">
        <f t="shared" si="805"/>
        <v>120672041.01301956</v>
      </c>
      <c r="CF165" s="151">
        <f t="shared" si="805"/>
        <v>122774217.55266227</v>
      </c>
      <c r="CG165" s="151">
        <f t="shared" si="805"/>
        <v>133438883.3188116</v>
      </c>
      <c r="CH165" s="151">
        <f t="shared" si="805"/>
        <v>128826871.01318642</v>
      </c>
      <c r="CI165" s="151">
        <f t="shared" si="805"/>
        <v>134291128.81826898</v>
      </c>
      <c r="CJ165" s="151">
        <f>BX165+BY165+BZ165+CA165+CB165+CC165+CD165+CE165+CF165+CG165+CH165+CI165</f>
        <v>1536284819.8692625</v>
      </c>
      <c r="CK165" s="151">
        <f t="shared" ref="CK165:CV165" si="806">CK167+CK169+CK183+CK186+CK217</f>
        <v>123581313.47133201</v>
      </c>
      <c r="CL165" s="151">
        <f t="shared" si="806"/>
        <v>140907471.14542645</v>
      </c>
      <c r="CM165" s="151">
        <f t="shared" si="806"/>
        <v>136844595.46194297</v>
      </c>
      <c r="CN165" s="151">
        <f t="shared" si="806"/>
        <v>134429552.61154231</v>
      </c>
      <c r="CO165" s="151">
        <f t="shared" si="806"/>
        <v>131359560.17359374</v>
      </c>
      <c r="CP165" s="151">
        <f t="shared" si="806"/>
        <v>137732349.77466202</v>
      </c>
      <c r="CQ165" s="151">
        <f t="shared" si="806"/>
        <v>133210762.01848605</v>
      </c>
      <c r="CR165" s="151">
        <f t="shared" si="806"/>
        <v>129599689.11700886</v>
      </c>
      <c r="CS165" s="151">
        <f t="shared" si="806"/>
        <v>133933677.87268405</v>
      </c>
      <c r="CT165" s="151">
        <f t="shared" si="806"/>
        <v>145883541.97963613</v>
      </c>
      <c r="CU165" s="151">
        <f t="shared" si="806"/>
        <v>141142605.57502922</v>
      </c>
      <c r="CV165" s="151">
        <f t="shared" si="806"/>
        <v>154425420.57928556</v>
      </c>
      <c r="CW165" s="151">
        <f>CK165+CL165+CM165+CN165+CO165+CP165+CQ165+CR165+CS165+CT165+CU165+CV165</f>
        <v>1643050539.7806294</v>
      </c>
      <c r="CX165" s="151">
        <f t="shared" ref="CX165:DI165" si="807">CX167+CX169+CX183+CX186+CX217</f>
        <v>133026211.18945083</v>
      </c>
      <c r="CY165" s="151">
        <f t="shared" si="807"/>
        <v>130833596.37393591</v>
      </c>
      <c r="CZ165" s="151">
        <f t="shared" si="807"/>
        <v>149791273.4158738</v>
      </c>
      <c r="DA165" s="151">
        <f t="shared" si="807"/>
        <v>137932118.97141552</v>
      </c>
      <c r="DB165" s="151">
        <f t="shared" si="807"/>
        <v>137119520.78100485</v>
      </c>
      <c r="DC165" s="151">
        <f t="shared" si="807"/>
        <v>145308805.3506093</v>
      </c>
      <c r="DD165" s="151">
        <f t="shared" si="807"/>
        <v>138934341.05908859</v>
      </c>
      <c r="DE165" s="151">
        <f t="shared" si="807"/>
        <v>147098235.27386916</v>
      </c>
      <c r="DF165" s="151">
        <f t="shared" si="807"/>
        <v>142216473.66207647</v>
      </c>
      <c r="DG165" s="151">
        <f t="shared" si="807"/>
        <v>141889994.22045571</v>
      </c>
      <c r="DH165" s="151">
        <f t="shared" si="807"/>
        <v>145805072.02737445</v>
      </c>
      <c r="DI165" s="151">
        <f t="shared" si="807"/>
        <v>156775167.68202305</v>
      </c>
      <c r="DJ165" s="151">
        <f>CX165+CY165+CZ165+DA165+DB165+DC165+DD165+DE165+DF165+DG165+DH165+DI165</f>
        <v>1706730810.0071776</v>
      </c>
      <c r="DK165" s="151">
        <f t="shared" ref="DK165:DV165" si="808">DK167+DK169+DK183+DK186+DK217</f>
        <v>146812261.92472044</v>
      </c>
      <c r="DL165" s="151">
        <f t="shared" si="808"/>
        <v>143038329.54757136</v>
      </c>
      <c r="DM165" s="151">
        <f t="shared" si="808"/>
        <v>148061547.61287764</v>
      </c>
      <c r="DN165" s="151">
        <f t="shared" si="808"/>
        <v>144463056.88975132</v>
      </c>
      <c r="DO165" s="151">
        <f t="shared" si="808"/>
        <v>150071073.28029549</v>
      </c>
      <c r="DP165" s="151">
        <f t="shared" si="808"/>
        <v>152464163.5469037</v>
      </c>
      <c r="DQ165" s="151">
        <f t="shared" si="808"/>
        <v>141932527.80408117</v>
      </c>
      <c r="DR165" s="151">
        <f t="shared" si="808"/>
        <v>141089742.85398936</v>
      </c>
      <c r="DS165" s="151">
        <f t="shared" si="808"/>
        <v>146190205.37698221</v>
      </c>
      <c r="DT165" s="151">
        <f t="shared" si="808"/>
        <v>148144794.07473704</v>
      </c>
      <c r="DU165" s="151">
        <f t="shared" si="808"/>
        <v>159222631.18890837</v>
      </c>
      <c r="DV165" s="151">
        <f t="shared" si="808"/>
        <v>176792002.31484729</v>
      </c>
      <c r="DW165" s="151">
        <f>DK165+DL165+DM165+DN165+DO165+DP165+DQ165+DR165+DS165+DT165+DU165+DV165</f>
        <v>1798282336.4156654</v>
      </c>
      <c r="DX165" s="151">
        <f t="shared" ref="DX165:EI165" si="809">DX167+DX169+DX183+DX186+DX217</f>
        <v>147896101.39000002</v>
      </c>
      <c r="DY165" s="151">
        <f t="shared" si="809"/>
        <v>150196088.58000001</v>
      </c>
      <c r="DZ165" s="151">
        <f t="shared" si="809"/>
        <v>146555484.55999997</v>
      </c>
      <c r="EA165" s="151">
        <f t="shared" si="809"/>
        <v>149993675.67999998</v>
      </c>
      <c r="EB165" s="151">
        <f t="shared" si="809"/>
        <v>161634983.57999998</v>
      </c>
      <c r="EC165" s="151">
        <f t="shared" si="809"/>
        <v>152435806.10999998</v>
      </c>
      <c r="ED165" s="151">
        <f t="shared" si="809"/>
        <v>155578552.40000004</v>
      </c>
      <c r="EE165" s="151">
        <f t="shared" si="809"/>
        <v>158015756.60999998</v>
      </c>
      <c r="EF165" s="151">
        <f t="shared" si="809"/>
        <v>151136476.5099999</v>
      </c>
      <c r="EG165" s="151">
        <f t="shared" si="809"/>
        <v>158120431.72999996</v>
      </c>
      <c r="EH165" s="151">
        <f t="shared" si="809"/>
        <v>166070040.23000005</v>
      </c>
      <c r="EI165" s="151">
        <f t="shared" si="809"/>
        <v>184479366.07999995</v>
      </c>
      <c r="EJ165" s="151">
        <f>DX165+DY165+DZ165+EA165+EB165+EC165+ED165+EE165+EF165+EG165+EH165+EI165</f>
        <v>1882112763.4599998</v>
      </c>
      <c r="EK165" s="151">
        <f t="shared" ref="EK165:EV165" si="810">EK167+EK169+EK183+EK186+EK217</f>
        <v>154974199.07999998</v>
      </c>
      <c r="EL165" s="151">
        <f t="shared" si="810"/>
        <v>154115821.64000002</v>
      </c>
      <c r="EM165" s="151">
        <f t="shared" si="810"/>
        <v>172656050.97000003</v>
      </c>
      <c r="EN165" s="151">
        <f t="shared" si="810"/>
        <v>168283262.23999998</v>
      </c>
      <c r="EO165" s="151">
        <f t="shared" si="810"/>
        <v>166669478.59999996</v>
      </c>
      <c r="EP165" s="151">
        <f t="shared" si="810"/>
        <v>172486503.67000005</v>
      </c>
      <c r="EQ165" s="151">
        <f t="shared" si="810"/>
        <v>177078968.64000002</v>
      </c>
      <c r="ER165" s="151">
        <f t="shared" si="810"/>
        <v>164246540.46000004</v>
      </c>
      <c r="ES165" s="151">
        <f t="shared" si="810"/>
        <v>183591480.12999994</v>
      </c>
      <c r="ET165" s="151">
        <f t="shared" si="810"/>
        <v>175159570.49000004</v>
      </c>
      <c r="EU165" s="151">
        <f t="shared" si="810"/>
        <v>191017015.83999994</v>
      </c>
      <c r="EV165" s="151">
        <f t="shared" si="810"/>
        <v>277500400.29000002</v>
      </c>
      <c r="EW165" s="151">
        <f>EK165+EL165+EM165+EN165+EO165+EP165+EQ165+ER165+ES165+ET165+EU165+EV165</f>
        <v>2157779292.0500002</v>
      </c>
      <c r="EX165" s="151">
        <f t="shared" ref="EX165:FI165" si="811">EX167+EX169+EX183+EX186+EX217</f>
        <v>172394183.96999997</v>
      </c>
      <c r="EY165" s="151">
        <f t="shared" si="811"/>
        <v>215444667.76999998</v>
      </c>
      <c r="EZ165" s="151">
        <f t="shared" si="811"/>
        <v>214497719.18000007</v>
      </c>
      <c r="FA165" s="151">
        <f t="shared" si="811"/>
        <v>185295065.36999992</v>
      </c>
      <c r="FB165" s="151">
        <f t="shared" si="811"/>
        <v>187556626.01000005</v>
      </c>
      <c r="FC165" s="151">
        <f t="shared" si="811"/>
        <v>193024754.14999995</v>
      </c>
      <c r="FD165" s="151">
        <f t="shared" si="811"/>
        <v>196989491.89000002</v>
      </c>
      <c r="FE165" s="151">
        <f t="shared" si="811"/>
        <v>176809733.44000003</v>
      </c>
      <c r="FF165" s="151">
        <f t="shared" si="811"/>
        <v>188569630.65999997</v>
      </c>
      <c r="FG165" s="151">
        <f t="shared" si="811"/>
        <v>177910780.16000003</v>
      </c>
      <c r="FH165" s="151">
        <f t="shared" si="811"/>
        <v>178729699.79000008</v>
      </c>
      <c r="FI165" s="151">
        <f t="shared" si="811"/>
        <v>201392629.06999993</v>
      </c>
      <c r="FJ165" s="151">
        <f>EX165+EY165+EZ165+FA165+FB165+FC165+FD165+FE165+FF165+FG165+FH165+FI165</f>
        <v>2288614981.46</v>
      </c>
      <c r="FK165" s="151">
        <f t="shared" ref="FK165:FV165" si="812">FK167+FK169+FK183+FK186+FK217</f>
        <v>179012062.97999996</v>
      </c>
      <c r="FL165" s="151">
        <f t="shared" si="812"/>
        <v>185491804.28999999</v>
      </c>
      <c r="FM165" s="151">
        <f t="shared" si="812"/>
        <v>212998739.97000003</v>
      </c>
      <c r="FN165" s="151">
        <f t="shared" si="812"/>
        <v>176727524.40999994</v>
      </c>
      <c r="FO165" s="151">
        <f t="shared" si="812"/>
        <v>187071233.55000007</v>
      </c>
      <c r="FP165" s="151">
        <f t="shared" si="812"/>
        <v>199962775.07000002</v>
      </c>
      <c r="FQ165" s="151">
        <f t="shared" si="812"/>
        <v>186273791.36000004</v>
      </c>
      <c r="FR165" s="151">
        <f t="shared" si="812"/>
        <v>187120637.95999989</v>
      </c>
      <c r="FS165" s="151">
        <f t="shared" si="812"/>
        <v>192644694.01999998</v>
      </c>
      <c r="FT165" s="151">
        <f t="shared" si="812"/>
        <v>196499501.87000021</v>
      </c>
      <c r="FU165" s="151">
        <f t="shared" si="812"/>
        <v>190187698.81999993</v>
      </c>
      <c r="FV165" s="151">
        <f t="shared" si="812"/>
        <v>203108900.78000006</v>
      </c>
      <c r="FW165" s="151">
        <f>FK165+FL165+FM165+FN165+FO165+FP165+FQ165+FR165+FS165+FT165+FU165+FV165</f>
        <v>2297099365.0799999</v>
      </c>
      <c r="FX165" s="151">
        <f t="shared" ref="FX165:GF165" si="813">FX167+FX169+FX183+FX186+FX217</f>
        <v>198674492.53999999</v>
      </c>
      <c r="FY165" s="151">
        <f t="shared" si="813"/>
        <v>186578759.32999995</v>
      </c>
      <c r="FZ165" s="151">
        <f t="shared" si="813"/>
        <v>214745850.05000004</v>
      </c>
      <c r="GA165" s="151">
        <f t="shared" si="813"/>
        <v>180153066.76999995</v>
      </c>
      <c r="GB165" s="151">
        <f t="shared" si="813"/>
        <v>202909025.87000009</v>
      </c>
      <c r="GC165" s="151">
        <f t="shared" si="813"/>
        <v>196970224.88999996</v>
      </c>
      <c r="GD165" s="151">
        <f t="shared" si="813"/>
        <v>185597974.59999999</v>
      </c>
      <c r="GE165" s="151">
        <f t="shared" si="813"/>
        <v>197918777.11000004</v>
      </c>
      <c r="GF165" s="151">
        <f t="shared" si="813"/>
        <v>187433601.72000006</v>
      </c>
      <c r="GG165" s="151">
        <f>GG167+GG169+GG183+GG186+GG217</f>
        <v>191263894.67999989</v>
      </c>
      <c r="GH165" s="151">
        <f>GH167+GH169+GH183+GH186+GH217</f>
        <v>195712563.96999991</v>
      </c>
      <c r="GI165" s="151">
        <f>GI167+GI169+GI183+GI186+GI217</f>
        <v>157172913.57000008</v>
      </c>
      <c r="GJ165" s="151">
        <f>FY165+FZ165+GA165+GB165+GC165+GD165+GE165+GF165+GH165+GG165+GI165+FX165</f>
        <v>2295131145.0999999</v>
      </c>
      <c r="GK165" s="151">
        <f t="shared" ref="GK165:GT165" si="814">GK167+GK169+GK183+GK186+GK217</f>
        <v>230191479.79000005</v>
      </c>
      <c r="GL165" s="151">
        <f t="shared" si="814"/>
        <v>198378826.31000003</v>
      </c>
      <c r="GM165" s="151">
        <f t="shared" si="814"/>
        <v>182804727.03999999</v>
      </c>
      <c r="GN165" s="151">
        <f t="shared" si="814"/>
        <v>216328871.43000001</v>
      </c>
      <c r="GO165" s="151">
        <f t="shared" si="814"/>
        <v>194261004.7299999</v>
      </c>
      <c r="GP165" s="151">
        <f t="shared" si="814"/>
        <v>164861778.58000001</v>
      </c>
      <c r="GQ165" s="151">
        <f t="shared" si="814"/>
        <v>219790810.56000003</v>
      </c>
      <c r="GR165" s="151">
        <f t="shared" si="814"/>
        <v>202219057.98000002</v>
      </c>
      <c r="GS165" s="151">
        <f t="shared" si="814"/>
        <v>140942183.88000011</v>
      </c>
      <c r="GT165" s="151">
        <f t="shared" si="814"/>
        <v>198592215.55999991</v>
      </c>
      <c r="GU165" s="151">
        <f>GU167+GU169+GU183+GU186+GU217</f>
        <v>220800644.08000007</v>
      </c>
      <c r="GV165" s="151">
        <f>GV167+GV169+GV183+GV186+GV217</f>
        <v>123678825.20999992</v>
      </c>
      <c r="GW165" s="151">
        <f>GK165+GL165+GM165+GN165+GO165+GP165+GQ165+GR165+GS165+GT165+GU165+GV165</f>
        <v>2292850425.1500001</v>
      </c>
      <c r="GX165" s="151">
        <f t="shared" ref="GX165:HG165" si="815">GX167+GX169+GX183+GX186+GX217</f>
        <v>250012600.38000003</v>
      </c>
      <c r="GY165" s="151">
        <f t="shared" si="815"/>
        <v>123039015.15000002</v>
      </c>
      <c r="GZ165" s="151">
        <f t="shared" si="815"/>
        <v>217211991.79999998</v>
      </c>
      <c r="HA165" s="151">
        <f t="shared" si="815"/>
        <v>185144372.20999998</v>
      </c>
      <c r="HB165" s="151">
        <f t="shared" si="815"/>
        <v>170651612.29000005</v>
      </c>
      <c r="HC165" s="151">
        <f t="shared" si="815"/>
        <v>187361698.42000002</v>
      </c>
      <c r="HD165" s="151">
        <f t="shared" si="815"/>
        <v>209455422.42999998</v>
      </c>
      <c r="HE165" s="151">
        <f t="shared" si="815"/>
        <v>172230252.57000005</v>
      </c>
      <c r="HF165" s="151">
        <f t="shared" si="815"/>
        <v>179553808.32999995</v>
      </c>
      <c r="HG165" s="151">
        <f t="shared" si="815"/>
        <v>185085296.99000001</v>
      </c>
      <c r="HH165" s="151">
        <f>HH167+HH169+HH183+HH186+HH217</f>
        <v>175904529.89000005</v>
      </c>
      <c r="HI165" s="151">
        <f>HI167+HI169+HI183+HI186+HI217</f>
        <v>193717803.87000015</v>
      </c>
      <c r="HJ165" s="151">
        <f>GX165+GY165+GZ165+HA165+HB165+HC165+HD165+HE165+HF165+HG165+HH165+HI165</f>
        <v>2249368404.3300004</v>
      </c>
      <c r="HK165" s="151">
        <f t="shared" ref="HK165:HT165" si="816">HK167+HK169+HK183+HK186+HK217</f>
        <v>201493833.43000007</v>
      </c>
      <c r="HL165" s="151">
        <f t="shared" si="816"/>
        <v>210852645.94999996</v>
      </c>
      <c r="HM165" s="151">
        <f t="shared" si="816"/>
        <v>162845437.54000002</v>
      </c>
      <c r="HN165" s="151">
        <f t="shared" si="816"/>
        <v>182916790.09000003</v>
      </c>
      <c r="HO165" s="151">
        <f t="shared" si="816"/>
        <v>190160788.28000003</v>
      </c>
      <c r="HP165" s="151">
        <f t="shared" si="816"/>
        <v>200376845.30999994</v>
      </c>
      <c r="HQ165" s="151">
        <f t="shared" si="816"/>
        <v>194639570.16000003</v>
      </c>
      <c r="HR165" s="151">
        <f t="shared" si="816"/>
        <v>180813342.29000005</v>
      </c>
      <c r="HS165" s="151">
        <f t="shared" si="816"/>
        <v>184418169.96000001</v>
      </c>
      <c r="HT165" s="151">
        <f t="shared" si="816"/>
        <v>194797229.57999986</v>
      </c>
      <c r="HU165" s="151">
        <f>HU167+HU169+HU183+HU186+HU217</f>
        <v>178566273.07000017</v>
      </c>
      <c r="HV165" s="151">
        <f>HV167+HV169+HV183+HV186+HV217</f>
        <v>223508067.6399999</v>
      </c>
      <c r="HW165" s="151">
        <f>HK165+HL165+HM165+HN165+HO165+HP165+HQ165+HR165+HS165+HT165+HU165+HV165</f>
        <v>2305388993.3000002</v>
      </c>
      <c r="HX165" s="151">
        <f t="shared" ref="HX165:IG165" si="817">HX167+HX169+HX183+HX186+HX217</f>
        <v>178413052.64999995</v>
      </c>
      <c r="HY165" s="151">
        <f t="shared" si="817"/>
        <v>185205567.16000003</v>
      </c>
      <c r="HZ165" s="151">
        <f t="shared" si="817"/>
        <v>223050849.02999997</v>
      </c>
      <c r="IA165" s="151">
        <f t="shared" si="817"/>
        <v>191316486.27999997</v>
      </c>
      <c r="IB165" s="151">
        <f t="shared" si="817"/>
        <v>188620514.05000004</v>
      </c>
      <c r="IC165" s="151">
        <f t="shared" si="817"/>
        <v>196332952.67000002</v>
      </c>
      <c r="ID165" s="151">
        <f t="shared" si="817"/>
        <v>206405112.19000021</v>
      </c>
      <c r="IE165" s="151">
        <f t="shared" si="817"/>
        <v>181698245.03999981</v>
      </c>
      <c r="IF165" s="151">
        <f t="shared" si="817"/>
        <v>204470907.37000012</v>
      </c>
      <c r="IG165" s="151">
        <f t="shared" si="817"/>
        <v>203288715.05999991</v>
      </c>
      <c r="IH165" s="151">
        <f>IH167+IH169+IH183+IH186+IH217</f>
        <v>206659346.60000005</v>
      </c>
      <c r="II165" s="151">
        <f>II167+II169+II183+II186+II217</f>
        <v>220116661.07000002</v>
      </c>
      <c r="IJ165" s="151">
        <f>HX165+HY165+HZ165+IA165+IB165+IC165+ID165+IE165+IF165+IG165+IH165+II165</f>
        <v>2385578409.1700001</v>
      </c>
      <c r="IK165" s="151">
        <f t="shared" ref="IK165:IT165" si="818">IK167+IK169+IK183+IK186+IK217</f>
        <v>183961319.03000003</v>
      </c>
      <c r="IL165" s="151">
        <f t="shared" si="818"/>
        <v>204016689.68000004</v>
      </c>
      <c r="IM165" s="151">
        <f t="shared" si="818"/>
        <v>224579038.11999997</v>
      </c>
      <c r="IN165" s="151">
        <f t="shared" si="818"/>
        <v>184596947.65999997</v>
      </c>
      <c r="IO165" s="151">
        <f t="shared" si="818"/>
        <v>204690974.83999997</v>
      </c>
      <c r="IP165" s="151">
        <f t="shared" si="818"/>
        <v>216975952.44000003</v>
      </c>
      <c r="IQ165" s="151">
        <f t="shared" si="818"/>
        <v>201222879.41999993</v>
      </c>
      <c r="IR165" s="151">
        <f t="shared" si="818"/>
        <v>223080737.25000006</v>
      </c>
      <c r="IS165" s="151">
        <f t="shared" si="818"/>
        <v>200256696.35000002</v>
      </c>
      <c r="IT165" s="151">
        <f t="shared" si="818"/>
        <v>215957926.08999997</v>
      </c>
      <c r="IU165" s="151">
        <f>IU167+IU169+IU183+IU186+IU217</f>
        <v>227367590.59000012</v>
      </c>
      <c r="IV165" s="151">
        <f>IV167+IV169+IV183+IV186+IV217</f>
        <v>208774150.40999997</v>
      </c>
      <c r="IW165" s="151">
        <f>IK165+IL165+IM165+IN165+IO165+IP165+IQ165+IR165+IS165+IT165+IU165+IV165</f>
        <v>2495480901.8799996</v>
      </c>
      <c r="IX165" s="151">
        <f t="shared" ref="IX165:JG165" si="819">IX167+IX169+IX183+IX186+IX217</f>
        <v>210554636.85999998</v>
      </c>
      <c r="IY165" s="151">
        <f t="shared" si="819"/>
        <v>207595580.43000004</v>
      </c>
      <c r="IZ165" s="151">
        <f t="shared" si="819"/>
        <v>242297769</v>
      </c>
      <c r="JA165" s="151">
        <f t="shared" si="819"/>
        <v>193550553</v>
      </c>
      <c r="JB165" s="151">
        <f t="shared" si="819"/>
        <v>220978993.38999999</v>
      </c>
      <c r="JC165" s="151">
        <f t="shared" si="819"/>
        <v>218430337.44999999</v>
      </c>
      <c r="JD165" s="151">
        <f t="shared" si="819"/>
        <v>220351085.71999997</v>
      </c>
      <c r="JE165" s="151">
        <f t="shared" si="819"/>
        <v>222101640.35999998</v>
      </c>
      <c r="JF165" s="151">
        <f t="shared" si="819"/>
        <v>198877569.56000006</v>
      </c>
      <c r="JG165" s="151">
        <f t="shared" si="819"/>
        <v>234360322.96999991</v>
      </c>
      <c r="JH165" s="151">
        <f>JH167+JH169+JH183+JH186+JH217</f>
        <v>227552449.62</v>
      </c>
      <c r="JI165" s="151">
        <f>JI167+JI169+JI183+JI186+JI217</f>
        <v>242545967.62000006</v>
      </c>
      <c r="JJ165" s="151">
        <f>IX165+IY165+IZ165+JA165+JB165+JC165+JD165+JE165+JF165+JG165+JH165+JI165</f>
        <v>2639196905.9799995</v>
      </c>
      <c r="JK165" s="151">
        <f t="shared" ref="JK165:JT165" si="820">JK167+JK169+JK183+JK186+JK217</f>
        <v>214756681.00999999</v>
      </c>
      <c r="JL165" s="151">
        <f t="shared" si="820"/>
        <v>212689637.27999997</v>
      </c>
      <c r="JM165" s="151">
        <f t="shared" si="820"/>
        <v>233614450.96000001</v>
      </c>
      <c r="JN165" s="151">
        <f t="shared" si="820"/>
        <v>218949379.63000003</v>
      </c>
      <c r="JO165" s="151">
        <f t="shared" si="820"/>
        <v>239659233.46999994</v>
      </c>
      <c r="JP165" s="151">
        <f t="shared" si="820"/>
        <v>246146682.43000007</v>
      </c>
      <c r="JQ165" s="151">
        <f t="shared" si="820"/>
        <v>228778549.28999993</v>
      </c>
      <c r="JR165" s="151">
        <f t="shared" si="820"/>
        <v>243105747.70000002</v>
      </c>
      <c r="JS165" s="151">
        <f t="shared" si="820"/>
        <v>214649556.13999999</v>
      </c>
      <c r="JT165" s="151">
        <f t="shared" si="820"/>
        <v>257937978.06000006</v>
      </c>
      <c r="JU165" s="151">
        <f>JU167+JU169+JU183+JU186+JU217</f>
        <v>245126685.94999987</v>
      </c>
      <c r="JV165" s="151">
        <f>JV167+JV169+JV183+JV186+JV217</f>
        <v>248354677.94</v>
      </c>
      <c r="JW165" s="235">
        <f>JK165+JL165+JM165+JN165+JO165+JP165+JQ165+JR165+JS165+JT165+JU165+JV165</f>
        <v>2803769259.8599997</v>
      </c>
      <c r="JX165" s="235">
        <f t="shared" ref="JX165:KG165" si="821">JX167+JX169+JX183+JX186+JX217</f>
        <v>241801961.75999999</v>
      </c>
      <c r="JY165" s="151">
        <f t="shared" si="821"/>
        <v>239204024.31999996</v>
      </c>
      <c r="JZ165" s="151">
        <f t="shared" si="821"/>
        <v>271538000.96000004</v>
      </c>
      <c r="KA165" s="151">
        <f t="shared" si="821"/>
        <v>246269816.24999997</v>
      </c>
      <c r="KB165" s="151">
        <f t="shared" si="821"/>
        <v>255589273.53000003</v>
      </c>
      <c r="KC165" s="151">
        <f t="shared" si="821"/>
        <v>263150889.0800001</v>
      </c>
      <c r="KD165" s="151">
        <f t="shared" si="821"/>
        <v>275674988.52999973</v>
      </c>
      <c r="KE165" s="151">
        <f t="shared" si="821"/>
        <v>238221324.29000002</v>
      </c>
      <c r="KF165" s="151">
        <f t="shared" si="821"/>
        <v>244243068.70000017</v>
      </c>
      <c r="KG165" s="151">
        <f t="shared" si="821"/>
        <v>273967482.23999989</v>
      </c>
      <c r="KH165" s="151">
        <f>KH167+KH169+KH183+KH186+KH217</f>
        <v>252819210.56000009</v>
      </c>
      <c r="KI165" s="151">
        <f>KI167+KI169+KI183+KI186+KI217</f>
        <v>187105345.53999999</v>
      </c>
      <c r="KJ165" s="235">
        <f>JX165+JY165+JZ165+KA165+KB165+KC165+KD165+KE165+KF165+KG165+KH165+KI165</f>
        <v>2989585385.7599998</v>
      </c>
      <c r="KK165" s="235">
        <f t="shared" ref="KK165:KT165" si="822">KK167+KK169+KK183+KK186+KK217</f>
        <v>333202527.51999998</v>
      </c>
      <c r="KL165" s="151">
        <f t="shared" si="822"/>
        <v>260741117.45000005</v>
      </c>
      <c r="KM165" s="151">
        <f t="shared" si="822"/>
        <v>288951324.22999996</v>
      </c>
      <c r="KN165" s="151">
        <f t="shared" si="822"/>
        <v>276727930.44</v>
      </c>
      <c r="KO165" s="151">
        <f t="shared" si="822"/>
        <v>254813418.42999995</v>
      </c>
      <c r="KP165" s="151">
        <f t="shared" si="822"/>
        <v>266317552.50999999</v>
      </c>
      <c r="KQ165" s="151">
        <f t="shared" si="822"/>
        <v>269629173.85000008</v>
      </c>
      <c r="KR165" s="151">
        <f t="shared" si="822"/>
        <v>237465479.41000012</v>
      </c>
      <c r="KS165" s="151">
        <f t="shared" si="822"/>
        <v>264035575.95999998</v>
      </c>
      <c r="KT165" s="151">
        <f t="shared" si="822"/>
        <v>236365876.3499999</v>
      </c>
      <c r="KU165" s="151">
        <f>KU167+KU169+KU183+KU186+KU217</f>
        <v>287126036.30000013</v>
      </c>
      <c r="KV165" s="151">
        <f>KV167+KV169+KV183+KV186+KV217</f>
        <v>317859449.84000009</v>
      </c>
      <c r="KW165" s="235">
        <f>KK165+KL165+KM165+KN165+KO165+KP165+KQ165+KR165+KS165+KT165+KU165+KV165</f>
        <v>3293235462.2900009</v>
      </c>
      <c r="KX165" s="235">
        <f t="shared" ref="KX165:LG165" si="823">KX167+KX169+KX183+KX186+KX217</f>
        <v>270224054.92000002</v>
      </c>
      <c r="KY165" s="151">
        <f t="shared" si="823"/>
        <v>289768762.47000009</v>
      </c>
      <c r="KZ165" s="151">
        <f t="shared" si="823"/>
        <v>356625831.15999997</v>
      </c>
      <c r="LA165" s="151">
        <f t="shared" si="823"/>
        <v>258671127.74000001</v>
      </c>
      <c r="LB165" s="151">
        <f t="shared" si="823"/>
        <v>288591051.49000007</v>
      </c>
      <c r="LC165" s="151">
        <f t="shared" si="823"/>
        <v>265880017.88999993</v>
      </c>
      <c r="LD165" s="151">
        <f t="shared" si="823"/>
        <v>258730919.86000001</v>
      </c>
      <c r="LE165" s="151">
        <f t="shared" si="823"/>
        <v>259266202.62999997</v>
      </c>
      <c r="LF165" s="151">
        <f t="shared" si="823"/>
        <v>273246234.40000004</v>
      </c>
      <c r="LG165" s="151">
        <f t="shared" si="823"/>
        <v>271393481.48999995</v>
      </c>
      <c r="LH165" s="151">
        <f>LH167+LH169+LH183+LH186+LH217</f>
        <v>290592344.31</v>
      </c>
      <c r="LI165" s="151">
        <f>LI167+LI169+LI183+LI186+LI217</f>
        <v>344378285.35000002</v>
      </c>
      <c r="LJ165" s="235">
        <f>KX165+KY165+KZ165+LA165+LB165+LC165+LD165+LE165+LF165+LG165+LH165+LI165</f>
        <v>3427368313.7099996</v>
      </c>
      <c r="LK165" s="235">
        <f t="shared" ref="LK165:LT165" si="824">LK167+LK169+LK183+LK186+LK217</f>
        <v>288522272.34999996</v>
      </c>
      <c r="LL165" s="151">
        <f t="shared" si="824"/>
        <v>303168850.49000001</v>
      </c>
      <c r="LM165" s="151">
        <f t="shared" si="824"/>
        <v>397500850.40999991</v>
      </c>
      <c r="LN165" s="151">
        <f t="shared" si="824"/>
        <v>293630658.96000004</v>
      </c>
      <c r="LO165" s="151">
        <f t="shared" si="824"/>
        <v>322130476.88</v>
      </c>
      <c r="LP165" s="151">
        <f t="shared" si="824"/>
        <v>359370996.99999994</v>
      </c>
      <c r="LQ165" s="151">
        <f t="shared" si="824"/>
        <v>314055640.36000013</v>
      </c>
      <c r="LR165" s="151">
        <f t="shared" si="824"/>
        <v>345923911.87999988</v>
      </c>
      <c r="LS165" s="151">
        <f t="shared" si="824"/>
        <v>304385658.29000008</v>
      </c>
      <c r="LT165" s="151">
        <f t="shared" si="824"/>
        <v>335452218.08000004</v>
      </c>
      <c r="LU165" s="151">
        <f>LU167+LU169+LU183+LU186+LU217</f>
        <v>370018439.04000002</v>
      </c>
      <c r="LV165" s="151">
        <f>LV167+LV169+LV183+LV186+LV217</f>
        <v>361179889.51999974</v>
      </c>
      <c r="LW165" s="235">
        <f>LK165+LL165+LM165+LN165+LO165+LP165+LQ165+LR165+LS165+LT165+LU165+LV165</f>
        <v>3995339863.2599993</v>
      </c>
      <c r="LX165" s="235">
        <f t="shared" ref="LX165:MG165" si="825">LX167+LX169+LX183+LX186+LX217</f>
        <v>315526860.88</v>
      </c>
      <c r="LY165" s="151">
        <f t="shared" si="825"/>
        <v>328423327.91999996</v>
      </c>
      <c r="LZ165" s="151">
        <f t="shared" si="825"/>
        <v>0</v>
      </c>
      <c r="MA165" s="151">
        <f t="shared" si="825"/>
        <v>0</v>
      </c>
      <c r="MB165" s="151">
        <f t="shared" si="825"/>
        <v>0</v>
      </c>
      <c r="MC165" s="151">
        <f t="shared" si="825"/>
        <v>0</v>
      </c>
      <c r="MD165" s="151">
        <f t="shared" si="825"/>
        <v>0</v>
      </c>
      <c r="ME165" s="151">
        <f t="shared" si="825"/>
        <v>0</v>
      </c>
      <c r="MF165" s="151">
        <f t="shared" si="825"/>
        <v>0</v>
      </c>
      <c r="MG165" s="151">
        <f t="shared" si="825"/>
        <v>0</v>
      </c>
      <c r="MH165" s="151">
        <f>MH167+MH169+MH183+MH186+MH217</f>
        <v>0</v>
      </c>
      <c r="MI165" s="151">
        <f>MI167+MI169+MI183+MI186+MI217</f>
        <v>0</v>
      </c>
      <c r="MJ165" s="201">
        <f>LX165+LY165+LZ165+MA165+MB165+MC165+MD165+ME165+MF165+MG165+MH165+MI165</f>
        <v>643950188.79999995</v>
      </c>
    </row>
    <row r="166" spans="1:348" x14ac:dyDescent="0.2">
      <c r="A166" s="33"/>
      <c r="B166" s="34"/>
      <c r="C166" s="35" t="s">
        <v>68</v>
      </c>
      <c r="D166" s="35" t="s">
        <v>68</v>
      </c>
      <c r="E166" s="150"/>
      <c r="F166" s="150"/>
      <c r="G166" s="150"/>
      <c r="H166" s="150"/>
      <c r="I166" s="150"/>
      <c r="J166" s="150"/>
      <c r="K166" s="150"/>
      <c r="L166" s="150"/>
      <c r="M166" s="150"/>
      <c r="N166" s="150"/>
      <c r="O166" s="150"/>
      <c r="P166" s="150"/>
      <c r="Q166" s="150"/>
      <c r="R166" s="150"/>
      <c r="S166" s="150"/>
      <c r="T166" s="150"/>
      <c r="U166" s="150"/>
      <c r="V166" s="150"/>
      <c r="W166" s="150"/>
      <c r="X166" s="150"/>
      <c r="Y166" s="150"/>
      <c r="Z166" s="150"/>
      <c r="AA166" s="150"/>
      <c r="AB166" s="150"/>
      <c r="AC166" s="150"/>
      <c r="AD166" s="150"/>
      <c r="AE166" s="150"/>
      <c r="AF166" s="150"/>
      <c r="AG166" s="150"/>
      <c r="AH166" s="150"/>
      <c r="AI166" s="150"/>
      <c r="AJ166" s="150"/>
      <c r="AK166" s="150"/>
      <c r="AL166" s="150"/>
      <c r="AM166" s="150"/>
      <c r="AN166" s="150"/>
      <c r="AO166" s="150"/>
      <c r="AP166" s="150"/>
      <c r="AQ166" s="150"/>
      <c r="AR166" s="150"/>
      <c r="AS166" s="150"/>
      <c r="AT166" s="150"/>
      <c r="AU166" s="150"/>
      <c r="AV166" s="150"/>
      <c r="AW166" s="150"/>
      <c r="AX166" s="150"/>
      <c r="AY166" s="150"/>
      <c r="AZ166" s="150"/>
      <c r="BA166" s="150"/>
      <c r="BB166" s="150"/>
      <c r="BC166" s="150"/>
      <c r="BD166" s="150"/>
      <c r="BE166" s="150"/>
      <c r="BF166" s="150"/>
      <c r="BG166" s="150"/>
      <c r="BH166" s="150"/>
      <c r="BI166" s="150"/>
      <c r="BJ166" s="150"/>
      <c r="BK166" s="150"/>
      <c r="BL166" s="150"/>
      <c r="BM166" s="150"/>
      <c r="BN166" s="150"/>
      <c r="BO166" s="150"/>
      <c r="BP166" s="150"/>
      <c r="BQ166" s="150"/>
      <c r="BR166" s="150"/>
      <c r="BS166" s="150"/>
      <c r="BT166" s="150"/>
      <c r="BU166" s="150"/>
      <c r="BV166" s="150"/>
      <c r="BW166" s="150"/>
      <c r="BX166" s="150"/>
      <c r="BY166" s="150"/>
      <c r="BZ166" s="150"/>
      <c r="CA166" s="150"/>
      <c r="CB166" s="150"/>
      <c r="CC166" s="150"/>
      <c r="CD166" s="150"/>
      <c r="CE166" s="150"/>
      <c r="CF166" s="150"/>
      <c r="CG166" s="150"/>
      <c r="CH166" s="150"/>
      <c r="CI166" s="150"/>
      <c r="CJ166" s="150"/>
      <c r="CK166" s="150"/>
      <c r="CL166" s="150"/>
      <c r="CM166" s="150"/>
      <c r="CN166" s="150"/>
      <c r="CO166" s="150"/>
      <c r="CP166" s="150"/>
      <c r="CQ166" s="150"/>
      <c r="CR166" s="150"/>
      <c r="CS166" s="150"/>
      <c r="CT166" s="150"/>
      <c r="CU166" s="150"/>
      <c r="CV166" s="150"/>
      <c r="CW166" s="150"/>
      <c r="CX166" s="150"/>
      <c r="CY166" s="150"/>
      <c r="CZ166" s="150"/>
      <c r="DA166" s="150"/>
      <c r="DB166" s="150"/>
      <c r="DC166" s="150"/>
      <c r="DD166" s="150"/>
      <c r="DE166" s="150"/>
      <c r="DF166" s="150"/>
      <c r="DG166" s="150"/>
      <c r="DH166" s="150"/>
      <c r="DI166" s="150"/>
      <c r="DJ166" s="150"/>
      <c r="DK166" s="150"/>
      <c r="DL166" s="150"/>
      <c r="DM166" s="150"/>
      <c r="DN166" s="150"/>
      <c r="DO166" s="150"/>
      <c r="DP166" s="150"/>
      <c r="DQ166" s="150"/>
      <c r="DR166" s="150"/>
      <c r="DS166" s="150"/>
      <c r="DT166" s="150"/>
      <c r="DU166" s="150"/>
      <c r="DV166" s="150"/>
      <c r="DW166" s="150"/>
      <c r="DX166" s="150"/>
      <c r="DY166" s="150"/>
      <c r="DZ166" s="150"/>
      <c r="EA166" s="150"/>
      <c r="EB166" s="150"/>
      <c r="EC166" s="150"/>
      <c r="ED166" s="150"/>
      <c r="EE166" s="150"/>
      <c r="EF166" s="150"/>
      <c r="EG166" s="150"/>
      <c r="EH166" s="150"/>
      <c r="EI166" s="150"/>
      <c r="EJ166" s="150"/>
      <c r="EK166" s="150"/>
      <c r="EL166" s="150"/>
      <c r="EM166" s="150"/>
      <c r="EN166" s="150"/>
      <c r="EO166" s="150"/>
      <c r="EP166" s="150"/>
      <c r="EQ166" s="150"/>
      <c r="ER166" s="150"/>
      <c r="ES166" s="150"/>
      <c r="ET166" s="150"/>
      <c r="EU166" s="150"/>
      <c r="EV166" s="150"/>
      <c r="EW166" s="150"/>
      <c r="EX166" s="150"/>
      <c r="EY166" s="150"/>
      <c r="EZ166" s="150"/>
      <c r="FA166" s="150"/>
      <c r="FB166" s="150"/>
      <c r="FC166" s="150"/>
      <c r="FD166" s="150"/>
      <c r="FE166" s="150"/>
      <c r="FF166" s="150"/>
      <c r="FG166" s="150"/>
      <c r="FH166" s="150"/>
      <c r="FI166" s="150"/>
      <c r="FJ166" s="150"/>
      <c r="FK166" s="150"/>
      <c r="FL166" s="150"/>
      <c r="FM166" s="150"/>
      <c r="FN166" s="150"/>
      <c r="FO166" s="150"/>
      <c r="FP166" s="150"/>
      <c r="FQ166" s="150"/>
      <c r="FR166" s="150"/>
      <c r="FS166" s="150"/>
      <c r="FT166" s="150"/>
      <c r="FU166" s="150"/>
      <c r="FV166" s="150"/>
      <c r="FW166" s="150"/>
      <c r="FX166" s="150"/>
      <c r="FY166" s="150"/>
      <c r="FZ166" s="150"/>
      <c r="GA166" s="150"/>
      <c r="GB166" s="150"/>
      <c r="GC166" s="150"/>
      <c r="GD166" s="150"/>
      <c r="GE166" s="150"/>
      <c r="GF166" s="150"/>
      <c r="GG166" s="150"/>
      <c r="GH166" s="150"/>
      <c r="GI166" s="150"/>
      <c r="GJ166" s="150"/>
      <c r="GK166" s="150"/>
      <c r="GL166" s="150"/>
      <c r="GM166" s="150"/>
      <c r="GN166" s="150"/>
      <c r="GO166" s="150"/>
      <c r="GP166" s="150"/>
      <c r="GQ166" s="150"/>
      <c r="GR166" s="150"/>
      <c r="GS166" s="150"/>
      <c r="GT166" s="150"/>
      <c r="GU166" s="150"/>
      <c r="GV166" s="150"/>
      <c r="GW166" s="150"/>
      <c r="GX166" s="150"/>
      <c r="GY166" s="150"/>
      <c r="GZ166" s="150"/>
      <c r="HA166" s="150"/>
      <c r="HB166" s="150"/>
      <c r="HC166" s="150"/>
      <c r="HD166" s="150"/>
      <c r="HE166" s="150"/>
      <c r="HF166" s="150"/>
      <c r="HG166" s="150"/>
      <c r="HH166" s="150"/>
      <c r="HI166" s="150"/>
      <c r="HJ166" s="150"/>
      <c r="HK166" s="150"/>
      <c r="HL166" s="150"/>
      <c r="HM166" s="150"/>
      <c r="HN166" s="150"/>
      <c r="HO166" s="150"/>
      <c r="HP166" s="150"/>
      <c r="HQ166" s="150"/>
      <c r="HR166" s="150"/>
      <c r="HS166" s="150"/>
      <c r="HT166" s="150"/>
      <c r="HU166" s="150"/>
      <c r="HV166" s="150"/>
      <c r="HW166" s="150"/>
      <c r="HX166" s="150"/>
      <c r="HY166" s="150"/>
      <c r="HZ166" s="150"/>
      <c r="IA166" s="150"/>
      <c r="IB166" s="150"/>
      <c r="IC166" s="150"/>
      <c r="ID166" s="150"/>
      <c r="IE166" s="150"/>
      <c r="IF166" s="150"/>
      <c r="IG166" s="150"/>
      <c r="IH166" s="150"/>
      <c r="II166" s="150"/>
      <c r="IJ166" s="150"/>
      <c r="IK166" s="150"/>
      <c r="IL166" s="150"/>
      <c r="IM166" s="150"/>
      <c r="IN166" s="150"/>
      <c r="IO166" s="150"/>
      <c r="IP166" s="150"/>
      <c r="IQ166" s="150"/>
      <c r="IR166" s="150"/>
      <c r="IS166" s="150"/>
      <c r="IT166" s="150"/>
      <c r="IU166" s="150"/>
      <c r="IV166" s="150"/>
      <c r="IW166" s="150"/>
      <c r="IX166" s="150"/>
      <c r="IY166" s="150"/>
      <c r="IZ166" s="150"/>
      <c r="JA166" s="150"/>
      <c r="JB166" s="150"/>
      <c r="JC166" s="150"/>
      <c r="JD166" s="150"/>
      <c r="JE166" s="150"/>
      <c r="JF166" s="150"/>
      <c r="JG166" s="150"/>
      <c r="JH166" s="150"/>
      <c r="JI166" s="150"/>
      <c r="JJ166" s="150"/>
      <c r="JK166" s="150"/>
      <c r="JL166" s="150"/>
      <c r="JM166" s="150"/>
      <c r="JN166" s="150"/>
      <c r="JO166" s="150"/>
      <c r="JP166" s="150"/>
      <c r="JQ166" s="150"/>
      <c r="JR166" s="150"/>
      <c r="JS166" s="150"/>
      <c r="JT166" s="150"/>
      <c r="JU166" s="150"/>
      <c r="JV166" s="150"/>
      <c r="JW166" s="234"/>
      <c r="JX166" s="234"/>
      <c r="JY166" s="150"/>
      <c r="JZ166" s="150"/>
      <c r="KA166" s="150"/>
      <c r="KB166" s="150"/>
      <c r="KC166" s="150"/>
      <c r="KD166" s="150"/>
      <c r="KE166" s="150"/>
      <c r="KF166" s="150"/>
      <c r="KG166" s="150"/>
      <c r="KH166" s="150"/>
      <c r="KI166" s="150"/>
      <c r="KJ166" s="234"/>
      <c r="KK166" s="234"/>
      <c r="KL166" s="150"/>
      <c r="KM166" s="150"/>
      <c r="KN166" s="150"/>
      <c r="KO166" s="150"/>
      <c r="KP166" s="150"/>
      <c r="KQ166" s="150"/>
      <c r="KR166" s="150"/>
      <c r="KS166" s="150"/>
      <c r="KT166" s="150"/>
      <c r="KU166" s="150"/>
      <c r="KV166" s="150"/>
      <c r="KW166" s="234"/>
      <c r="KX166" s="234"/>
      <c r="KY166" s="150"/>
      <c r="KZ166" s="150"/>
      <c r="LA166" s="150"/>
      <c r="LB166" s="150"/>
      <c r="LC166" s="150"/>
      <c r="LD166" s="150"/>
      <c r="LE166" s="150"/>
      <c r="LF166" s="150"/>
      <c r="LG166" s="150"/>
      <c r="LH166" s="150"/>
      <c r="LI166" s="150"/>
      <c r="LJ166" s="234"/>
      <c r="LK166" s="234"/>
      <c r="LL166" s="150"/>
      <c r="LM166" s="150"/>
      <c r="LN166" s="150"/>
      <c r="LO166" s="150"/>
      <c r="LP166" s="150"/>
      <c r="LQ166" s="150"/>
      <c r="LR166" s="150"/>
      <c r="LS166" s="150"/>
      <c r="LT166" s="150"/>
      <c r="LU166" s="150"/>
      <c r="LV166" s="150"/>
      <c r="LW166" s="234"/>
      <c r="LX166" s="234"/>
      <c r="LY166" s="150"/>
      <c r="LZ166" s="150"/>
      <c r="MA166" s="150"/>
      <c r="MB166" s="150"/>
      <c r="MC166" s="150"/>
      <c r="MD166" s="150"/>
      <c r="ME166" s="150"/>
      <c r="MF166" s="150"/>
      <c r="MG166" s="150"/>
      <c r="MH166" s="150"/>
      <c r="MI166" s="150"/>
      <c r="MJ166" s="200"/>
    </row>
    <row r="167" spans="1:348" ht="18" x14ac:dyDescent="0.25">
      <c r="A167" s="36">
        <v>410</v>
      </c>
      <c r="B167" s="37"/>
      <c r="C167" s="2" t="s">
        <v>358</v>
      </c>
      <c r="D167" s="2" t="s">
        <v>359</v>
      </c>
      <c r="E167" s="153">
        <v>0</v>
      </c>
      <c r="F167" s="153">
        <v>0</v>
      </c>
      <c r="G167" s="153">
        <v>0</v>
      </c>
      <c r="H167" s="153">
        <v>0</v>
      </c>
      <c r="I167" s="153">
        <v>0</v>
      </c>
      <c r="J167" s="153">
        <v>0</v>
      </c>
      <c r="K167" s="153">
        <v>0</v>
      </c>
      <c r="L167" s="153">
        <v>0</v>
      </c>
      <c r="M167" s="153">
        <v>0</v>
      </c>
      <c r="N167" s="153">
        <v>0</v>
      </c>
      <c r="O167" s="153">
        <v>0</v>
      </c>
      <c r="P167" s="153">
        <v>0</v>
      </c>
      <c r="Q167" s="153">
        <v>0</v>
      </c>
      <c r="R167" s="153">
        <v>0</v>
      </c>
      <c r="S167" s="153">
        <v>0</v>
      </c>
      <c r="T167" s="153">
        <v>0</v>
      </c>
      <c r="U167" s="153">
        <v>0</v>
      </c>
      <c r="V167" s="153">
        <v>0</v>
      </c>
      <c r="W167" s="153">
        <v>0</v>
      </c>
      <c r="X167" s="153">
        <v>0</v>
      </c>
      <c r="Y167" s="153">
        <v>0</v>
      </c>
      <c r="Z167" s="153">
        <v>0</v>
      </c>
      <c r="AA167" s="153">
        <v>0</v>
      </c>
      <c r="AB167" s="153">
        <v>0</v>
      </c>
      <c r="AC167" s="153">
        <v>0</v>
      </c>
      <c r="AD167" s="153">
        <v>0</v>
      </c>
      <c r="AE167" s="153">
        <v>0</v>
      </c>
      <c r="AF167" s="153">
        <v>0</v>
      </c>
      <c r="AG167" s="153">
        <v>0</v>
      </c>
      <c r="AH167" s="153">
        <v>0</v>
      </c>
      <c r="AI167" s="153">
        <v>0</v>
      </c>
      <c r="AJ167" s="153">
        <v>0</v>
      </c>
      <c r="AK167" s="153">
        <v>0</v>
      </c>
      <c r="AL167" s="153">
        <v>0</v>
      </c>
      <c r="AM167" s="153">
        <v>0</v>
      </c>
      <c r="AN167" s="153">
        <v>0</v>
      </c>
      <c r="AO167" s="153">
        <v>0</v>
      </c>
      <c r="AP167" s="153">
        <v>0</v>
      </c>
      <c r="AQ167" s="153">
        <v>0</v>
      </c>
      <c r="AR167" s="153">
        <v>0</v>
      </c>
      <c r="AS167" s="153">
        <v>0</v>
      </c>
      <c r="AT167" s="153">
        <v>0</v>
      </c>
      <c r="AU167" s="153">
        <v>0</v>
      </c>
      <c r="AV167" s="153">
        <v>0</v>
      </c>
      <c r="AW167" s="153">
        <v>0</v>
      </c>
      <c r="AX167" s="153">
        <v>0</v>
      </c>
      <c r="AY167" s="153">
        <v>0</v>
      </c>
      <c r="AZ167" s="153">
        <v>0</v>
      </c>
      <c r="BA167" s="153">
        <v>0</v>
      </c>
      <c r="BB167" s="153">
        <v>0</v>
      </c>
      <c r="BC167" s="153">
        <v>0</v>
      </c>
      <c r="BD167" s="153">
        <v>0</v>
      </c>
      <c r="BE167" s="153">
        <v>0</v>
      </c>
      <c r="BF167" s="153">
        <v>0</v>
      </c>
      <c r="BG167" s="153">
        <v>0</v>
      </c>
      <c r="BH167" s="153">
        <v>0</v>
      </c>
      <c r="BI167" s="153">
        <v>0</v>
      </c>
      <c r="BJ167" s="153">
        <v>0</v>
      </c>
      <c r="BK167" s="153">
        <v>0</v>
      </c>
      <c r="BL167" s="153">
        <v>0</v>
      </c>
      <c r="BM167" s="153">
        <v>0</v>
      </c>
      <c r="BN167" s="153">
        <v>0</v>
      </c>
      <c r="BO167" s="153">
        <v>0</v>
      </c>
      <c r="BP167" s="153">
        <v>0</v>
      </c>
      <c r="BQ167" s="153">
        <v>0</v>
      </c>
      <c r="BR167" s="153">
        <v>0</v>
      </c>
      <c r="BS167" s="153">
        <v>0</v>
      </c>
      <c r="BT167" s="153">
        <v>0</v>
      </c>
      <c r="BU167" s="153">
        <v>0</v>
      </c>
      <c r="BV167" s="153">
        <v>0</v>
      </c>
      <c r="BW167" s="153">
        <v>0</v>
      </c>
      <c r="BX167" s="153">
        <v>0</v>
      </c>
      <c r="BY167" s="153">
        <v>0</v>
      </c>
      <c r="BZ167" s="153">
        <v>0</v>
      </c>
      <c r="CA167" s="153">
        <v>0</v>
      </c>
      <c r="CB167" s="153">
        <v>0</v>
      </c>
      <c r="CC167" s="153">
        <v>0</v>
      </c>
      <c r="CD167" s="153">
        <v>0</v>
      </c>
      <c r="CE167" s="153">
        <v>0</v>
      </c>
      <c r="CF167" s="153">
        <v>0</v>
      </c>
      <c r="CG167" s="153">
        <v>0</v>
      </c>
      <c r="CH167" s="153">
        <v>0</v>
      </c>
      <c r="CI167" s="153">
        <v>0</v>
      </c>
      <c r="CJ167" s="153">
        <v>0</v>
      </c>
      <c r="CK167" s="153">
        <v>0</v>
      </c>
      <c r="CL167" s="153">
        <v>0</v>
      </c>
      <c r="CM167" s="153">
        <v>0</v>
      </c>
      <c r="CN167" s="153">
        <v>0</v>
      </c>
      <c r="CO167" s="153">
        <v>0</v>
      </c>
      <c r="CP167" s="153">
        <v>0</v>
      </c>
      <c r="CQ167" s="153">
        <v>0</v>
      </c>
      <c r="CR167" s="153">
        <v>0</v>
      </c>
      <c r="CS167" s="153">
        <v>0</v>
      </c>
      <c r="CT167" s="153">
        <v>0</v>
      </c>
      <c r="CU167" s="153">
        <v>0</v>
      </c>
      <c r="CV167" s="153">
        <v>0</v>
      </c>
      <c r="CW167" s="153">
        <v>0</v>
      </c>
      <c r="CX167" s="153">
        <v>0</v>
      </c>
      <c r="CY167" s="153">
        <v>0</v>
      </c>
      <c r="CZ167" s="153">
        <v>0</v>
      </c>
      <c r="DA167" s="153">
        <v>0</v>
      </c>
      <c r="DB167" s="153">
        <v>0</v>
      </c>
      <c r="DC167" s="153">
        <v>0</v>
      </c>
      <c r="DD167" s="153">
        <v>0</v>
      </c>
      <c r="DE167" s="153">
        <v>0</v>
      </c>
      <c r="DF167" s="153">
        <v>0</v>
      </c>
      <c r="DG167" s="153">
        <v>0</v>
      </c>
      <c r="DH167" s="153">
        <v>0</v>
      </c>
      <c r="DI167" s="153">
        <v>0</v>
      </c>
      <c r="DJ167" s="153">
        <v>0</v>
      </c>
      <c r="DK167" s="153">
        <v>0</v>
      </c>
      <c r="DL167" s="153">
        <v>0</v>
      </c>
      <c r="DM167" s="153">
        <v>0</v>
      </c>
      <c r="DN167" s="153">
        <v>0</v>
      </c>
      <c r="DO167" s="153">
        <v>0</v>
      </c>
      <c r="DP167" s="153">
        <v>0</v>
      </c>
      <c r="DQ167" s="153">
        <v>0</v>
      </c>
      <c r="DR167" s="153">
        <v>0</v>
      </c>
      <c r="DS167" s="153">
        <v>0</v>
      </c>
      <c r="DT167" s="153">
        <v>0</v>
      </c>
      <c r="DU167" s="153">
        <v>0</v>
      </c>
      <c r="DV167" s="153">
        <v>0</v>
      </c>
      <c r="DW167" s="153">
        <v>0</v>
      </c>
      <c r="DX167" s="153">
        <v>0</v>
      </c>
      <c r="DY167" s="153">
        <v>0</v>
      </c>
      <c r="DZ167" s="153">
        <v>0</v>
      </c>
      <c r="EA167" s="153">
        <v>0</v>
      </c>
      <c r="EB167" s="153">
        <v>0</v>
      </c>
      <c r="EC167" s="153">
        <v>0</v>
      </c>
      <c r="ED167" s="153">
        <v>0</v>
      </c>
      <c r="EE167" s="153">
        <v>0</v>
      </c>
      <c r="EF167" s="153">
        <v>0</v>
      </c>
      <c r="EG167" s="153">
        <v>0</v>
      </c>
      <c r="EH167" s="153">
        <v>0</v>
      </c>
      <c r="EI167" s="153">
        <v>0</v>
      </c>
      <c r="EJ167" s="153">
        <v>0</v>
      </c>
      <c r="EK167" s="153">
        <v>0</v>
      </c>
      <c r="EL167" s="153">
        <v>0</v>
      </c>
      <c r="EM167" s="153">
        <v>0</v>
      </c>
      <c r="EN167" s="153">
        <v>0</v>
      </c>
      <c r="EO167" s="153">
        <v>0</v>
      </c>
      <c r="EP167" s="153">
        <v>0</v>
      </c>
      <c r="EQ167" s="153">
        <v>0</v>
      </c>
      <c r="ER167" s="153">
        <v>0</v>
      </c>
      <c r="ES167" s="153">
        <v>0</v>
      </c>
      <c r="ET167" s="153">
        <v>0</v>
      </c>
      <c r="EU167" s="153">
        <v>0</v>
      </c>
      <c r="EV167" s="153">
        <v>0</v>
      </c>
      <c r="EW167" s="153">
        <v>0</v>
      </c>
      <c r="EX167" s="153">
        <v>0</v>
      </c>
      <c r="EY167" s="153">
        <v>0</v>
      </c>
      <c r="EZ167" s="153">
        <v>0</v>
      </c>
      <c r="FA167" s="153">
        <v>0</v>
      </c>
      <c r="FB167" s="153">
        <v>0</v>
      </c>
      <c r="FC167" s="153">
        <v>0</v>
      </c>
      <c r="FD167" s="153">
        <v>0</v>
      </c>
      <c r="FE167" s="153">
        <v>0</v>
      </c>
      <c r="FF167" s="153">
        <v>0</v>
      </c>
      <c r="FG167" s="153">
        <v>0</v>
      </c>
      <c r="FH167" s="153">
        <v>0</v>
      </c>
      <c r="FI167" s="153">
        <v>0</v>
      </c>
      <c r="FJ167" s="153">
        <v>0</v>
      </c>
      <c r="FK167" s="153">
        <v>0</v>
      </c>
      <c r="FL167" s="153">
        <v>0</v>
      </c>
      <c r="FM167" s="153">
        <v>0</v>
      </c>
      <c r="FN167" s="153">
        <v>0</v>
      </c>
      <c r="FO167" s="153">
        <v>0</v>
      </c>
      <c r="FP167" s="153">
        <v>0</v>
      </c>
      <c r="FQ167" s="153">
        <v>0</v>
      </c>
      <c r="FR167" s="153">
        <v>0</v>
      </c>
      <c r="FS167" s="153">
        <v>0</v>
      </c>
      <c r="FT167" s="153">
        <v>0</v>
      </c>
      <c r="FU167" s="153">
        <v>0</v>
      </c>
      <c r="FV167" s="153">
        <v>0</v>
      </c>
      <c r="FW167" s="153">
        <v>0</v>
      </c>
      <c r="FX167" s="153">
        <v>0</v>
      </c>
      <c r="FY167" s="153">
        <v>0</v>
      </c>
      <c r="FZ167" s="153">
        <v>0</v>
      </c>
      <c r="GA167" s="153">
        <v>0</v>
      </c>
      <c r="GB167" s="153">
        <v>0</v>
      </c>
      <c r="GC167" s="153">
        <v>0</v>
      </c>
      <c r="GD167" s="153">
        <v>0</v>
      </c>
      <c r="GE167" s="153">
        <v>0</v>
      </c>
      <c r="GF167" s="153">
        <v>0</v>
      </c>
      <c r="GG167" s="153">
        <v>0</v>
      </c>
      <c r="GH167" s="153">
        <v>0</v>
      </c>
      <c r="GI167" s="153">
        <v>0</v>
      </c>
      <c r="GJ167" s="153">
        <v>0</v>
      </c>
      <c r="GK167" s="153">
        <v>0</v>
      </c>
      <c r="GL167" s="153">
        <v>0</v>
      </c>
      <c r="GM167" s="153">
        <v>0</v>
      </c>
      <c r="GN167" s="153">
        <v>0</v>
      </c>
      <c r="GO167" s="153">
        <v>0</v>
      </c>
      <c r="GP167" s="153">
        <v>0</v>
      </c>
      <c r="GQ167" s="153">
        <v>0</v>
      </c>
      <c r="GR167" s="153">
        <v>0</v>
      </c>
      <c r="GS167" s="153">
        <v>0</v>
      </c>
      <c r="GT167" s="153">
        <v>0</v>
      </c>
      <c r="GU167" s="153">
        <v>0</v>
      </c>
      <c r="GV167" s="153">
        <v>0</v>
      </c>
      <c r="GW167" s="153">
        <v>0</v>
      </c>
      <c r="GX167" s="153">
        <v>0</v>
      </c>
      <c r="GY167" s="153">
        <v>0</v>
      </c>
      <c r="GZ167" s="153">
        <v>0</v>
      </c>
      <c r="HA167" s="153">
        <v>0</v>
      </c>
      <c r="HB167" s="153">
        <v>0</v>
      </c>
      <c r="HC167" s="153">
        <v>0</v>
      </c>
      <c r="HD167" s="153">
        <v>0</v>
      </c>
      <c r="HE167" s="153">
        <v>0</v>
      </c>
      <c r="HF167" s="153">
        <v>0</v>
      </c>
      <c r="HG167" s="153">
        <v>0</v>
      </c>
      <c r="HH167" s="153">
        <v>0</v>
      </c>
      <c r="HI167" s="153">
        <v>0</v>
      </c>
      <c r="HJ167" s="153">
        <v>0</v>
      </c>
      <c r="HK167" s="153">
        <v>0</v>
      </c>
      <c r="HL167" s="153">
        <v>0</v>
      </c>
      <c r="HM167" s="153">
        <v>0</v>
      </c>
      <c r="HN167" s="153">
        <v>0</v>
      </c>
      <c r="HO167" s="153">
        <v>0</v>
      </c>
      <c r="HP167" s="153">
        <v>0</v>
      </c>
      <c r="HQ167" s="153">
        <v>0</v>
      </c>
      <c r="HR167" s="153">
        <v>0</v>
      </c>
      <c r="HS167" s="153">
        <v>0</v>
      </c>
      <c r="HT167" s="153">
        <v>0</v>
      </c>
      <c r="HU167" s="153">
        <v>0</v>
      </c>
      <c r="HV167" s="153">
        <v>0</v>
      </c>
      <c r="HW167" s="153">
        <v>0</v>
      </c>
      <c r="HX167" s="153">
        <v>0</v>
      </c>
      <c r="HY167" s="153">
        <v>0</v>
      </c>
      <c r="HZ167" s="153">
        <v>0</v>
      </c>
      <c r="IA167" s="153">
        <v>0</v>
      </c>
      <c r="IB167" s="153">
        <v>0</v>
      </c>
      <c r="IC167" s="153">
        <v>0</v>
      </c>
      <c r="ID167" s="153">
        <v>0</v>
      </c>
      <c r="IE167" s="153">
        <v>0</v>
      </c>
      <c r="IF167" s="153">
        <v>0</v>
      </c>
      <c r="IG167" s="153">
        <v>0</v>
      </c>
      <c r="IH167" s="153">
        <v>0</v>
      </c>
      <c r="II167" s="153">
        <v>0</v>
      </c>
      <c r="IJ167" s="153">
        <v>0</v>
      </c>
      <c r="IK167" s="153">
        <v>0</v>
      </c>
      <c r="IL167" s="153">
        <v>0</v>
      </c>
      <c r="IM167" s="153">
        <v>0</v>
      </c>
      <c r="IN167" s="153">
        <v>0</v>
      </c>
      <c r="IO167" s="153">
        <v>0</v>
      </c>
      <c r="IP167" s="153">
        <v>0</v>
      </c>
      <c r="IQ167" s="153">
        <v>0</v>
      </c>
      <c r="IR167" s="153">
        <v>0</v>
      </c>
      <c r="IS167" s="153">
        <v>0</v>
      </c>
      <c r="IT167" s="153">
        <v>0</v>
      </c>
      <c r="IU167" s="153">
        <v>0</v>
      </c>
      <c r="IV167" s="153">
        <v>0</v>
      </c>
      <c r="IW167" s="153">
        <v>0</v>
      </c>
      <c r="IX167" s="153">
        <v>0</v>
      </c>
      <c r="IY167" s="153">
        <v>0</v>
      </c>
      <c r="IZ167" s="153">
        <v>0</v>
      </c>
      <c r="JA167" s="153">
        <v>0</v>
      </c>
      <c r="JB167" s="153">
        <v>0</v>
      </c>
      <c r="JC167" s="153">
        <v>0</v>
      </c>
      <c r="JD167" s="153">
        <v>0</v>
      </c>
      <c r="JE167" s="153">
        <v>0</v>
      </c>
      <c r="JF167" s="153">
        <v>0</v>
      </c>
      <c r="JG167" s="153">
        <v>0</v>
      </c>
      <c r="JH167" s="153">
        <v>0</v>
      </c>
      <c r="JI167" s="153">
        <v>0</v>
      </c>
      <c r="JJ167" s="153">
        <v>0</v>
      </c>
      <c r="JK167" s="153">
        <v>0</v>
      </c>
      <c r="JL167" s="153">
        <v>0</v>
      </c>
      <c r="JM167" s="153">
        <v>0</v>
      </c>
      <c r="JN167" s="153">
        <v>0</v>
      </c>
      <c r="JO167" s="153">
        <v>0</v>
      </c>
      <c r="JP167" s="153">
        <v>0</v>
      </c>
      <c r="JQ167" s="153">
        <v>0</v>
      </c>
      <c r="JR167" s="153">
        <v>0</v>
      </c>
      <c r="JS167" s="153">
        <v>0</v>
      </c>
      <c r="JT167" s="153">
        <v>0</v>
      </c>
      <c r="JU167" s="153">
        <v>0</v>
      </c>
      <c r="JV167" s="153">
        <v>0</v>
      </c>
      <c r="JW167" s="236">
        <v>0</v>
      </c>
      <c r="JX167" s="236">
        <v>0</v>
      </c>
      <c r="JY167" s="153">
        <v>0</v>
      </c>
      <c r="JZ167" s="153">
        <v>0</v>
      </c>
      <c r="KA167" s="153">
        <v>0</v>
      </c>
      <c r="KB167" s="153">
        <v>0</v>
      </c>
      <c r="KC167" s="153">
        <v>0</v>
      </c>
      <c r="KD167" s="153">
        <v>0</v>
      </c>
      <c r="KE167" s="153">
        <v>0</v>
      </c>
      <c r="KF167" s="153">
        <v>0</v>
      </c>
      <c r="KG167" s="153">
        <v>0</v>
      </c>
      <c r="KH167" s="153">
        <v>0</v>
      </c>
      <c r="KI167" s="153">
        <v>0</v>
      </c>
      <c r="KJ167" s="236">
        <v>0</v>
      </c>
      <c r="KK167" s="236">
        <v>0</v>
      </c>
      <c r="KL167" s="153">
        <v>0</v>
      </c>
      <c r="KM167" s="153">
        <v>0</v>
      </c>
      <c r="KN167" s="153">
        <v>0</v>
      </c>
      <c r="KO167" s="153">
        <v>0</v>
      </c>
      <c r="KP167" s="153">
        <v>0</v>
      </c>
      <c r="KQ167" s="153">
        <v>0</v>
      </c>
      <c r="KR167" s="153">
        <v>0</v>
      </c>
      <c r="KS167" s="153">
        <v>0</v>
      </c>
      <c r="KT167" s="153">
        <v>0</v>
      </c>
      <c r="KU167" s="153">
        <v>0</v>
      </c>
      <c r="KV167" s="153">
        <v>0</v>
      </c>
      <c r="KW167" s="236">
        <v>0</v>
      </c>
      <c r="KX167" s="236">
        <v>0</v>
      </c>
      <c r="KY167" s="153">
        <v>0</v>
      </c>
      <c r="KZ167" s="153">
        <v>0</v>
      </c>
      <c r="LA167" s="153">
        <v>0</v>
      </c>
      <c r="LB167" s="153">
        <v>0</v>
      </c>
      <c r="LC167" s="153">
        <v>0</v>
      </c>
      <c r="LD167" s="153">
        <v>0</v>
      </c>
      <c r="LE167" s="153">
        <v>0</v>
      </c>
      <c r="LF167" s="153">
        <v>0</v>
      </c>
      <c r="LG167" s="153">
        <v>0</v>
      </c>
      <c r="LH167" s="153">
        <v>0</v>
      </c>
      <c r="LI167" s="153">
        <v>0</v>
      </c>
      <c r="LJ167" s="236">
        <v>0</v>
      </c>
      <c r="LK167" s="236">
        <v>0</v>
      </c>
      <c r="LL167" s="153">
        <v>0</v>
      </c>
      <c r="LM167" s="153">
        <v>0</v>
      </c>
      <c r="LN167" s="153">
        <v>0</v>
      </c>
      <c r="LO167" s="153">
        <v>0</v>
      </c>
      <c r="LP167" s="153">
        <v>0</v>
      </c>
      <c r="LQ167" s="153">
        <v>0</v>
      </c>
      <c r="LR167" s="153">
        <v>0</v>
      </c>
      <c r="LS167" s="153">
        <v>0</v>
      </c>
      <c r="LT167" s="153">
        <v>0</v>
      </c>
      <c r="LU167" s="153">
        <v>0</v>
      </c>
      <c r="LV167" s="153">
        <v>0</v>
      </c>
      <c r="LW167" s="236">
        <v>0</v>
      </c>
      <c r="LX167" s="236">
        <v>0</v>
      </c>
      <c r="LY167" s="153">
        <v>0</v>
      </c>
      <c r="LZ167" s="153">
        <v>0</v>
      </c>
      <c r="MA167" s="153">
        <v>0</v>
      </c>
      <c r="MB167" s="153">
        <v>0</v>
      </c>
      <c r="MC167" s="153">
        <v>0</v>
      </c>
      <c r="MD167" s="153">
        <v>0</v>
      </c>
      <c r="ME167" s="153">
        <v>0</v>
      </c>
      <c r="MF167" s="153">
        <v>0</v>
      </c>
      <c r="MG167" s="153">
        <v>0</v>
      </c>
      <c r="MH167" s="153">
        <v>0</v>
      </c>
      <c r="MI167" s="153">
        <v>0</v>
      </c>
      <c r="MJ167" s="202">
        <v>0</v>
      </c>
    </row>
    <row r="168" spans="1:348" x14ac:dyDescent="0.2">
      <c r="A168" s="33"/>
      <c r="B168" s="34"/>
      <c r="C168" s="35" t="s">
        <v>68</v>
      </c>
      <c r="D168" s="35" t="s">
        <v>68</v>
      </c>
      <c r="E168" s="150"/>
      <c r="F168" s="150"/>
      <c r="G168" s="150"/>
      <c r="H168" s="150"/>
      <c r="I168" s="150"/>
      <c r="J168" s="150"/>
      <c r="K168" s="150"/>
      <c r="L168" s="150"/>
      <c r="M168" s="150"/>
      <c r="N168" s="150"/>
      <c r="O168" s="150"/>
      <c r="P168" s="150"/>
      <c r="Q168" s="150"/>
      <c r="R168" s="150"/>
      <c r="S168" s="150"/>
      <c r="T168" s="150"/>
      <c r="U168" s="150"/>
      <c r="V168" s="150"/>
      <c r="W168" s="150"/>
      <c r="X168" s="150"/>
      <c r="Y168" s="150"/>
      <c r="Z168" s="150"/>
      <c r="AA168" s="150"/>
      <c r="AB168" s="150"/>
      <c r="AC168" s="150"/>
      <c r="AD168" s="150"/>
      <c r="AE168" s="150"/>
      <c r="AF168" s="150"/>
      <c r="AG168" s="150"/>
      <c r="AH168" s="150"/>
      <c r="AI168" s="150"/>
      <c r="AJ168" s="150"/>
      <c r="AK168" s="150"/>
      <c r="AL168" s="150"/>
      <c r="AM168" s="150"/>
      <c r="AN168" s="150"/>
      <c r="AO168" s="150"/>
      <c r="AP168" s="150"/>
      <c r="AQ168" s="150"/>
      <c r="AR168" s="150"/>
      <c r="AS168" s="150"/>
      <c r="AT168" s="150"/>
      <c r="AU168" s="150"/>
      <c r="AV168" s="150"/>
      <c r="AW168" s="150"/>
      <c r="AX168" s="150"/>
      <c r="AY168" s="150"/>
      <c r="AZ168" s="150"/>
      <c r="BA168" s="150"/>
      <c r="BB168" s="150"/>
      <c r="BC168" s="150"/>
      <c r="BD168" s="150"/>
      <c r="BE168" s="150"/>
      <c r="BF168" s="150"/>
      <c r="BG168" s="150"/>
      <c r="BH168" s="150"/>
      <c r="BI168" s="150"/>
      <c r="BJ168" s="150"/>
      <c r="BK168" s="150"/>
      <c r="BL168" s="150"/>
      <c r="BM168" s="150"/>
      <c r="BN168" s="150"/>
      <c r="BO168" s="150"/>
      <c r="BP168" s="150"/>
      <c r="BQ168" s="150"/>
      <c r="BR168" s="150"/>
      <c r="BS168" s="150"/>
      <c r="BT168" s="150"/>
      <c r="BU168" s="150"/>
      <c r="BV168" s="150"/>
      <c r="BW168" s="150"/>
      <c r="BX168" s="150"/>
      <c r="BY168" s="150"/>
      <c r="BZ168" s="150"/>
      <c r="CA168" s="150"/>
      <c r="CB168" s="150"/>
      <c r="CC168" s="150"/>
      <c r="CD168" s="150"/>
      <c r="CE168" s="150"/>
      <c r="CF168" s="150"/>
      <c r="CG168" s="150"/>
      <c r="CH168" s="150"/>
      <c r="CI168" s="150"/>
      <c r="CJ168" s="150"/>
      <c r="CK168" s="150"/>
      <c r="CL168" s="150"/>
      <c r="CM168" s="150"/>
      <c r="CN168" s="150"/>
      <c r="CO168" s="150"/>
      <c r="CP168" s="150"/>
      <c r="CQ168" s="150"/>
      <c r="CR168" s="150"/>
      <c r="CS168" s="150"/>
      <c r="CT168" s="150"/>
      <c r="CU168" s="150"/>
      <c r="CV168" s="150"/>
      <c r="CW168" s="150"/>
      <c r="CX168" s="150"/>
      <c r="CY168" s="150"/>
      <c r="CZ168" s="150"/>
      <c r="DA168" s="150"/>
      <c r="DB168" s="150"/>
      <c r="DC168" s="150"/>
      <c r="DD168" s="150"/>
      <c r="DE168" s="150"/>
      <c r="DF168" s="150"/>
      <c r="DG168" s="150"/>
      <c r="DH168" s="150"/>
      <c r="DI168" s="150"/>
      <c r="DJ168" s="150"/>
      <c r="DK168" s="150"/>
      <c r="DL168" s="150"/>
      <c r="DM168" s="150"/>
      <c r="DN168" s="150"/>
      <c r="DO168" s="150"/>
      <c r="DP168" s="150"/>
      <c r="DQ168" s="150"/>
      <c r="DR168" s="150"/>
      <c r="DS168" s="150"/>
      <c r="DT168" s="150"/>
      <c r="DU168" s="150"/>
      <c r="DV168" s="150"/>
      <c r="DW168" s="150"/>
      <c r="DX168" s="150"/>
      <c r="DY168" s="150"/>
      <c r="DZ168" s="150"/>
      <c r="EA168" s="150"/>
      <c r="EB168" s="150"/>
      <c r="EC168" s="150"/>
      <c r="ED168" s="150"/>
      <c r="EE168" s="150"/>
      <c r="EF168" s="150"/>
      <c r="EG168" s="150"/>
      <c r="EH168" s="150"/>
      <c r="EI168" s="150"/>
      <c r="EJ168" s="150"/>
      <c r="EK168" s="150"/>
      <c r="EL168" s="150"/>
      <c r="EM168" s="150"/>
      <c r="EN168" s="150"/>
      <c r="EO168" s="150"/>
      <c r="EP168" s="150"/>
      <c r="EQ168" s="150"/>
      <c r="ER168" s="150"/>
      <c r="ES168" s="150"/>
      <c r="ET168" s="150"/>
      <c r="EU168" s="150"/>
      <c r="EV168" s="150"/>
      <c r="EW168" s="150"/>
      <c r="EX168" s="150"/>
      <c r="EY168" s="150"/>
      <c r="EZ168" s="150"/>
      <c r="FA168" s="150"/>
      <c r="FB168" s="150"/>
      <c r="FC168" s="150"/>
      <c r="FD168" s="150"/>
      <c r="FE168" s="150"/>
      <c r="FF168" s="150"/>
      <c r="FG168" s="150"/>
      <c r="FH168" s="150"/>
      <c r="FI168" s="150"/>
      <c r="FJ168" s="150"/>
      <c r="FK168" s="150"/>
      <c r="FL168" s="150"/>
      <c r="FM168" s="150"/>
      <c r="FN168" s="150"/>
      <c r="FO168" s="150"/>
      <c r="FP168" s="150"/>
      <c r="FQ168" s="150"/>
      <c r="FR168" s="150"/>
      <c r="FS168" s="150"/>
      <c r="FT168" s="150"/>
      <c r="FU168" s="150"/>
      <c r="FV168" s="150"/>
      <c r="FW168" s="150"/>
      <c r="FX168" s="150"/>
      <c r="FY168" s="150"/>
      <c r="FZ168" s="150"/>
      <c r="GA168" s="150"/>
      <c r="GB168" s="150"/>
      <c r="GC168" s="150"/>
      <c r="GD168" s="150"/>
      <c r="GE168" s="150"/>
      <c r="GF168" s="150"/>
      <c r="GG168" s="150"/>
      <c r="GH168" s="150"/>
      <c r="GI168" s="150"/>
      <c r="GJ168" s="150"/>
      <c r="GK168" s="150"/>
      <c r="GL168" s="150"/>
      <c r="GM168" s="150"/>
      <c r="GN168" s="150"/>
      <c r="GO168" s="150"/>
      <c r="GP168" s="150"/>
      <c r="GQ168" s="150"/>
      <c r="GR168" s="150"/>
      <c r="GS168" s="150"/>
      <c r="GT168" s="150"/>
      <c r="GU168" s="150"/>
      <c r="GV168" s="150"/>
      <c r="GW168" s="150"/>
      <c r="GX168" s="150"/>
      <c r="GY168" s="150"/>
      <c r="GZ168" s="150"/>
      <c r="HA168" s="150"/>
      <c r="HB168" s="150"/>
      <c r="HC168" s="150"/>
      <c r="HD168" s="150"/>
      <c r="HE168" s="150"/>
      <c r="HF168" s="150"/>
      <c r="HG168" s="150"/>
      <c r="HH168" s="150"/>
      <c r="HI168" s="150"/>
      <c r="HJ168" s="150"/>
      <c r="HK168" s="150"/>
      <c r="HL168" s="150"/>
      <c r="HM168" s="150"/>
      <c r="HN168" s="150"/>
      <c r="HO168" s="150"/>
      <c r="HP168" s="150"/>
      <c r="HQ168" s="150"/>
      <c r="HR168" s="150"/>
      <c r="HS168" s="150"/>
      <c r="HT168" s="150"/>
      <c r="HU168" s="150"/>
      <c r="HV168" s="150"/>
      <c r="HW168" s="150"/>
      <c r="HX168" s="150"/>
      <c r="HY168" s="150"/>
      <c r="HZ168" s="150"/>
      <c r="IA168" s="150"/>
      <c r="IB168" s="150"/>
      <c r="IC168" s="150"/>
      <c r="ID168" s="150"/>
      <c r="IE168" s="150"/>
      <c r="IF168" s="150"/>
      <c r="IG168" s="150"/>
      <c r="IH168" s="150"/>
      <c r="II168" s="150"/>
      <c r="IJ168" s="150"/>
      <c r="IK168" s="150"/>
      <c r="IL168" s="150"/>
      <c r="IM168" s="150"/>
      <c r="IN168" s="150"/>
      <c r="IO168" s="150"/>
      <c r="IP168" s="150"/>
      <c r="IQ168" s="150"/>
      <c r="IR168" s="150"/>
      <c r="IS168" s="150"/>
      <c r="IT168" s="150"/>
      <c r="IU168" s="150"/>
      <c r="IV168" s="150"/>
      <c r="IW168" s="150"/>
      <c r="IX168" s="150"/>
      <c r="IY168" s="150"/>
      <c r="IZ168" s="150"/>
      <c r="JA168" s="150"/>
      <c r="JB168" s="150"/>
      <c r="JC168" s="150"/>
      <c r="JD168" s="150"/>
      <c r="JE168" s="150"/>
      <c r="JF168" s="150"/>
      <c r="JG168" s="150"/>
      <c r="JH168" s="150"/>
      <c r="JI168" s="150"/>
      <c r="JJ168" s="150"/>
      <c r="JK168" s="150"/>
      <c r="JL168" s="150"/>
      <c r="JM168" s="150"/>
      <c r="JN168" s="150"/>
      <c r="JO168" s="150"/>
      <c r="JP168" s="150"/>
      <c r="JQ168" s="150"/>
      <c r="JR168" s="150"/>
      <c r="JS168" s="150"/>
      <c r="JT168" s="150"/>
      <c r="JU168" s="150"/>
      <c r="JV168" s="150"/>
      <c r="JW168" s="234"/>
      <c r="JX168" s="234"/>
      <c r="JY168" s="150"/>
      <c r="JZ168" s="150"/>
      <c r="KA168" s="150"/>
      <c r="KB168" s="150"/>
      <c r="KC168" s="150"/>
      <c r="KD168" s="150"/>
      <c r="KE168" s="150"/>
      <c r="KF168" s="150"/>
      <c r="KG168" s="150"/>
      <c r="KH168" s="150"/>
      <c r="KI168" s="150"/>
      <c r="KJ168" s="234"/>
      <c r="KK168" s="234"/>
      <c r="KL168" s="150"/>
      <c r="KM168" s="150"/>
      <c r="KN168" s="150"/>
      <c r="KO168" s="150"/>
      <c r="KP168" s="150"/>
      <c r="KQ168" s="150"/>
      <c r="KR168" s="150"/>
      <c r="KS168" s="150"/>
      <c r="KT168" s="150"/>
      <c r="KU168" s="150"/>
      <c r="KV168" s="150"/>
      <c r="KW168" s="234"/>
      <c r="KX168" s="234"/>
      <c r="KY168" s="150"/>
      <c r="KZ168" s="150"/>
      <c r="LA168" s="150"/>
      <c r="LB168" s="150"/>
      <c r="LC168" s="150"/>
      <c r="LD168" s="150"/>
      <c r="LE168" s="150"/>
      <c r="LF168" s="150"/>
      <c r="LG168" s="150"/>
      <c r="LH168" s="150"/>
      <c r="LI168" s="150"/>
      <c r="LJ168" s="234"/>
      <c r="LK168" s="234"/>
      <c r="LL168" s="150"/>
      <c r="LM168" s="150"/>
      <c r="LN168" s="150"/>
      <c r="LO168" s="150"/>
      <c r="LP168" s="150"/>
      <c r="LQ168" s="150"/>
      <c r="LR168" s="150"/>
      <c r="LS168" s="150"/>
      <c r="LT168" s="150"/>
      <c r="LU168" s="150"/>
      <c r="LV168" s="150"/>
      <c r="LW168" s="234"/>
      <c r="LX168" s="234"/>
      <c r="LY168" s="150"/>
      <c r="LZ168" s="150"/>
      <c r="MA168" s="150"/>
      <c r="MB168" s="150"/>
      <c r="MC168" s="150"/>
      <c r="MD168" s="150"/>
      <c r="ME168" s="150"/>
      <c r="MF168" s="150"/>
      <c r="MG168" s="150"/>
      <c r="MH168" s="150"/>
      <c r="MI168" s="150"/>
      <c r="MJ168" s="200"/>
    </row>
    <row r="169" spans="1:348" ht="18" x14ac:dyDescent="0.25">
      <c r="A169" s="36">
        <v>411</v>
      </c>
      <c r="B169" s="37"/>
      <c r="C169" s="2" t="s">
        <v>71</v>
      </c>
      <c r="D169" s="2" t="s">
        <v>360</v>
      </c>
      <c r="E169" s="153">
        <f t="shared" ref="E169:V169" si="826">E171+E175+E177</f>
        <v>23086104.156234354</v>
      </c>
      <c r="F169" s="153">
        <f t="shared" si="826"/>
        <v>44060152.729093641</v>
      </c>
      <c r="G169" s="153">
        <f t="shared" si="826"/>
        <v>60489534.301452182</v>
      </c>
      <c r="H169" s="153">
        <v>73623213.987648144</v>
      </c>
      <c r="I169" s="153">
        <f t="shared" si="826"/>
        <v>80054022.700717762</v>
      </c>
      <c r="J169" s="153">
        <f t="shared" si="826"/>
        <v>88806226.005675182</v>
      </c>
      <c r="K169" s="153">
        <f t="shared" si="826"/>
        <v>7970718.5778668011</v>
      </c>
      <c r="L169" s="153">
        <f t="shared" si="826"/>
        <v>7071348.6897012182</v>
      </c>
      <c r="M169" s="153">
        <f t="shared" si="826"/>
        <v>8267071.4404940754</v>
      </c>
      <c r="N169" s="153">
        <f t="shared" si="826"/>
        <v>8013044.5668502757</v>
      </c>
      <c r="O169" s="153">
        <f t="shared" si="826"/>
        <v>7980345.5182774169</v>
      </c>
      <c r="P169" s="153">
        <f t="shared" si="826"/>
        <v>8142413.6204306455</v>
      </c>
      <c r="Q169" s="153">
        <f t="shared" si="826"/>
        <v>7082891.0031714244</v>
      </c>
      <c r="R169" s="153">
        <f t="shared" si="826"/>
        <v>6843995.1594057754</v>
      </c>
      <c r="S169" s="153">
        <f t="shared" si="826"/>
        <v>7859497.5797028886</v>
      </c>
      <c r="T169" s="153">
        <f t="shared" si="826"/>
        <v>7398881.6558170598</v>
      </c>
      <c r="U169" s="153">
        <f t="shared" si="826"/>
        <v>7184405.7753296625</v>
      </c>
      <c r="V169" s="153">
        <f t="shared" si="826"/>
        <v>10311533.967618095</v>
      </c>
      <c r="W169" s="153">
        <f>K169+L169+M169+N169+O169+P169+Q169+R169+S169+T169+U169+V169</f>
        <v>94126147.554665342</v>
      </c>
      <c r="X169" s="153">
        <f t="shared" ref="X169:AI169" si="827">X171+X175+X177</f>
        <v>6042430.3121348694</v>
      </c>
      <c r="Y169" s="153">
        <f t="shared" si="827"/>
        <v>6042430.3121348694</v>
      </c>
      <c r="Z169" s="153">
        <f t="shared" si="827"/>
        <v>8472458.6880320497</v>
      </c>
      <c r="AA169" s="153">
        <f t="shared" si="827"/>
        <v>8858621.2652311809</v>
      </c>
      <c r="AB169" s="153">
        <f t="shared" si="827"/>
        <v>8335131.864463361</v>
      </c>
      <c r="AC169" s="153">
        <f t="shared" si="827"/>
        <v>9613632.9494241364</v>
      </c>
      <c r="AD169" s="153">
        <f t="shared" si="827"/>
        <v>9597675.6801869478</v>
      </c>
      <c r="AE169" s="153">
        <f t="shared" si="827"/>
        <v>3487681.5222834251</v>
      </c>
      <c r="AF169" s="153">
        <f t="shared" si="827"/>
        <v>7559510.0984810544</v>
      </c>
      <c r="AG169" s="153">
        <f t="shared" si="827"/>
        <v>7656768.486062428</v>
      </c>
      <c r="AH169" s="153">
        <f t="shared" si="827"/>
        <v>7531826.9070272073</v>
      </c>
      <c r="AI169" s="153">
        <f t="shared" si="827"/>
        <v>11676932.064763812</v>
      </c>
      <c r="AJ169" s="153">
        <f>X169+Y169+Z169+AA169+AB169+AC169+AD169+AE169+AF169+AG169+AH169+AI169</f>
        <v>94875100.150225341</v>
      </c>
      <c r="AK169" s="153">
        <f t="shared" ref="AK169:AV169" si="828">AK171+AK175+AK177</f>
        <v>7969721.2485394767</v>
      </c>
      <c r="AL169" s="153">
        <f t="shared" si="828"/>
        <v>7566581.5389751308</v>
      </c>
      <c r="AM169" s="153">
        <f t="shared" si="828"/>
        <v>9605516.6082457025</v>
      </c>
      <c r="AN169" s="153">
        <f t="shared" si="828"/>
        <v>7538664.6636621617</v>
      </c>
      <c r="AO169" s="153">
        <f t="shared" si="828"/>
        <v>10027553.059088634</v>
      </c>
      <c r="AP169" s="153">
        <f t="shared" si="828"/>
        <v>9180875.4798864964</v>
      </c>
      <c r="AQ169" s="153">
        <f t="shared" si="828"/>
        <v>8325600.9013520284</v>
      </c>
      <c r="AR169" s="153">
        <f t="shared" si="828"/>
        <v>7510794.7466616482</v>
      </c>
      <c r="AS169" s="153">
        <f t="shared" si="828"/>
        <v>9163239.5969370771</v>
      </c>
      <c r="AT169" s="153">
        <f t="shared" si="828"/>
        <v>8520398.9275162742</v>
      </c>
      <c r="AU169" s="153">
        <f t="shared" si="828"/>
        <v>8609725.1325321347</v>
      </c>
      <c r="AV169" s="153">
        <f t="shared" si="828"/>
        <v>11115302.119846435</v>
      </c>
      <c r="AW169" s="153">
        <f>AK169+AL169+AM169+AN169+AO169+AP169+AQ169+AR169+AS169+AT169+AU169+AV169</f>
        <v>105133974.0232432</v>
      </c>
      <c r="AX169" s="153">
        <f t="shared" ref="AX169:BI169" si="829">AX171+AX175+AX177</f>
        <v>7875676.9730011672</v>
      </c>
      <c r="AY169" s="153">
        <f t="shared" si="829"/>
        <v>9014765.7568853311</v>
      </c>
      <c r="AZ169" s="153">
        <f t="shared" si="829"/>
        <v>12379708.493907524</v>
      </c>
      <c r="BA169" s="153">
        <f t="shared" si="829"/>
        <v>10962219.976130866</v>
      </c>
      <c r="BB169" s="153">
        <f t="shared" si="829"/>
        <v>11733184.959898179</v>
      </c>
      <c r="BC169" s="153">
        <f t="shared" si="829"/>
        <v>10719240.499707898</v>
      </c>
      <c r="BD169" s="153">
        <f t="shared" si="829"/>
        <v>8970601.2087714914</v>
      </c>
      <c r="BE169" s="153">
        <f t="shared" si="829"/>
        <v>11722282.255132698</v>
      </c>
      <c r="BF169" s="153">
        <f t="shared" si="829"/>
        <v>10561779.374394927</v>
      </c>
      <c r="BG169" s="153">
        <f t="shared" si="829"/>
        <v>12888950.091804374</v>
      </c>
      <c r="BH169" s="153">
        <f t="shared" si="829"/>
        <v>9789016.4624853916</v>
      </c>
      <c r="BI169" s="153">
        <f t="shared" si="829"/>
        <v>12354022.192497086</v>
      </c>
      <c r="BJ169" s="153">
        <f>AX169+AY169+AZ169+BA169+BB169+BC169+BD169+BE169+BF169+BG169+BH169+BI169</f>
        <v>128971448.24461694</v>
      </c>
      <c r="BK169" s="153">
        <f t="shared" ref="BK169:BV169" si="830">BK171+BK175+BK177</f>
        <v>11116917.584710399</v>
      </c>
      <c r="BL169" s="153">
        <f t="shared" si="830"/>
        <v>10894347.985895511</v>
      </c>
      <c r="BM169" s="153">
        <f t="shared" si="830"/>
        <v>12125087.955349691</v>
      </c>
      <c r="BN169" s="153">
        <f t="shared" si="830"/>
        <v>11508689.206559842</v>
      </c>
      <c r="BO169" s="153">
        <f t="shared" si="830"/>
        <v>14694136.696461353</v>
      </c>
      <c r="BP169" s="153">
        <f t="shared" si="830"/>
        <v>12690106.254548499</v>
      </c>
      <c r="BQ169" s="153">
        <f t="shared" si="830"/>
        <v>13569666.162577197</v>
      </c>
      <c r="BR169" s="153">
        <f t="shared" si="830"/>
        <v>10769513.879527625</v>
      </c>
      <c r="BS169" s="153">
        <f t="shared" si="830"/>
        <v>11869259.956351189</v>
      </c>
      <c r="BT169" s="153">
        <f t="shared" si="830"/>
        <v>16000233.629360711</v>
      </c>
      <c r="BU169" s="153">
        <f t="shared" si="830"/>
        <v>10888166.131864462</v>
      </c>
      <c r="BV169" s="153">
        <f t="shared" si="830"/>
        <v>16889309.910323832</v>
      </c>
      <c r="BW169" s="153">
        <f>BK169+BL169+BM169+BN169+BO169+BP169+BQ169+BR169+BS169+BT169+BU169+BV169</f>
        <v>153015435.35353032</v>
      </c>
      <c r="BX169" s="153">
        <f t="shared" ref="BX169:CI169" si="831">BX171+BX175+BX177</f>
        <v>11250313.796110835</v>
      </c>
      <c r="BY169" s="153">
        <f t="shared" si="831"/>
        <v>12470578.835294606</v>
      </c>
      <c r="BZ169" s="153">
        <f t="shared" si="831"/>
        <v>12949489.9010182</v>
      </c>
      <c r="CA169" s="153">
        <f t="shared" si="831"/>
        <v>17261145.101527289</v>
      </c>
      <c r="CB169" s="153">
        <f t="shared" si="831"/>
        <v>13074001.397471208</v>
      </c>
      <c r="CC169" s="153">
        <f t="shared" si="831"/>
        <v>14081973.007177435</v>
      </c>
      <c r="CD169" s="153">
        <f t="shared" si="831"/>
        <v>16386043.054540096</v>
      </c>
      <c r="CE169" s="153">
        <f t="shared" si="831"/>
        <v>11027845.041103369</v>
      </c>
      <c r="CF169" s="153">
        <f t="shared" si="831"/>
        <v>13164570.609330675</v>
      </c>
      <c r="CG169" s="153">
        <f t="shared" si="831"/>
        <v>15585076.252754118</v>
      </c>
      <c r="CH169" s="153">
        <f t="shared" si="831"/>
        <v>12403286.087798368</v>
      </c>
      <c r="CI169" s="153">
        <f t="shared" si="831"/>
        <v>17492926.887497924</v>
      </c>
      <c r="CJ169" s="153">
        <f>BX169+BY169+BZ169+CA169+CB169+CC169+CD169+CE169+CF169+CG169+CH169+CI169</f>
        <v>167147249.97162411</v>
      </c>
      <c r="CK169" s="153">
        <f t="shared" ref="CK169:CV169" si="832">CK171+CK175+CK177</f>
        <v>12798029.160657654</v>
      </c>
      <c r="CL169" s="153">
        <f t="shared" si="832"/>
        <v>14341403.081956267</v>
      </c>
      <c r="CM169" s="153">
        <f t="shared" si="832"/>
        <v>17790715.572066434</v>
      </c>
      <c r="CN169" s="153">
        <f t="shared" si="832"/>
        <v>15210008.611083293</v>
      </c>
      <c r="CO169" s="153">
        <f t="shared" si="832"/>
        <v>14026064.096144214</v>
      </c>
      <c r="CP169" s="153">
        <f t="shared" si="832"/>
        <v>17452532.96611584</v>
      </c>
      <c r="CQ169" s="153">
        <f t="shared" si="832"/>
        <v>14160106.468577869</v>
      </c>
      <c r="CR169" s="153">
        <f t="shared" si="832"/>
        <v>13164672.008012021</v>
      </c>
      <c r="CS169" s="153">
        <f t="shared" si="832"/>
        <v>15905796.194291439</v>
      </c>
      <c r="CT169" s="153">
        <f t="shared" si="832"/>
        <v>13824127.85845435</v>
      </c>
      <c r="CU169" s="153">
        <f t="shared" si="832"/>
        <v>13160282.089801369</v>
      </c>
      <c r="CV169" s="153">
        <f t="shared" si="832"/>
        <v>18561710.762310136</v>
      </c>
      <c r="CW169" s="153">
        <f>CK169+CL169+CM169+CN169+CO169+CP169+CQ169+CR169+CS169+CT169+CU169+CV169</f>
        <v>180395448.86947089</v>
      </c>
      <c r="CX169" s="153">
        <f t="shared" ref="CX169:DI169" si="833">CX171+CX175+CX177</f>
        <v>12902889.725212818</v>
      </c>
      <c r="CY169" s="153">
        <f t="shared" si="833"/>
        <v>13633850.481388751</v>
      </c>
      <c r="CZ169" s="153">
        <f t="shared" si="833"/>
        <v>20873407.781881157</v>
      </c>
      <c r="DA169" s="153">
        <f t="shared" si="833"/>
        <v>14945567.469162079</v>
      </c>
      <c r="DB169" s="153">
        <f t="shared" si="833"/>
        <v>13922264.769571016</v>
      </c>
      <c r="DC169" s="153">
        <f t="shared" si="833"/>
        <v>14857853.667459536</v>
      </c>
      <c r="DD169" s="153">
        <f t="shared" si="833"/>
        <v>12701170.229886491</v>
      </c>
      <c r="DE169" s="153">
        <f t="shared" si="833"/>
        <v>21851029.546861961</v>
      </c>
      <c r="DF169" s="153">
        <f t="shared" si="833"/>
        <v>12867012.471624102</v>
      </c>
      <c r="DG169" s="153">
        <f t="shared" si="833"/>
        <v>12969692.475254547</v>
      </c>
      <c r="DH169" s="153">
        <f t="shared" si="833"/>
        <v>16312092.570355544</v>
      </c>
      <c r="DI169" s="153">
        <f t="shared" si="833"/>
        <v>15597147.828784842</v>
      </c>
      <c r="DJ169" s="153">
        <f>CX169+CY169+CZ169+DA169+DB169+DC169+DD169+DE169+DF169+DG169+DH169+DI169</f>
        <v>183433979.01744282</v>
      </c>
      <c r="DK169" s="153">
        <f t="shared" ref="DK169:DV169" si="834">DK171+DK175+DK177</f>
        <v>10939607.463820731</v>
      </c>
      <c r="DL169" s="153">
        <f t="shared" si="834"/>
        <v>12626415.245868806</v>
      </c>
      <c r="DM169" s="153">
        <f t="shared" si="834"/>
        <v>19593387.290060088</v>
      </c>
      <c r="DN169" s="153">
        <f t="shared" si="834"/>
        <v>10832225.979051914</v>
      </c>
      <c r="DO169" s="153">
        <f t="shared" si="834"/>
        <v>16737433.356826903</v>
      </c>
      <c r="DP169" s="153">
        <f t="shared" si="834"/>
        <v>19165838.30762811</v>
      </c>
      <c r="DQ169" s="153">
        <f t="shared" si="834"/>
        <v>11440029.17618094</v>
      </c>
      <c r="DR169" s="153">
        <f t="shared" si="834"/>
        <v>14242314.92659824</v>
      </c>
      <c r="DS169" s="153">
        <f t="shared" si="834"/>
        <v>14262035.22066433</v>
      </c>
      <c r="DT169" s="153">
        <f t="shared" si="834"/>
        <v>12770719.442747448</v>
      </c>
      <c r="DU169" s="153">
        <f t="shared" si="834"/>
        <v>16209786.895551659</v>
      </c>
      <c r="DV169" s="153">
        <f t="shared" si="834"/>
        <v>20888378.190118518</v>
      </c>
      <c r="DW169" s="153">
        <f>DK169+DL169+DM169+DN169+DO169+DP169+DQ169+DR169+DS169+DT169+DU169+DV169</f>
        <v>179708171.49511766</v>
      </c>
      <c r="DX169" s="153">
        <f t="shared" ref="DX169:EI169" si="835">DX171+DX175+DX177</f>
        <v>11975719.07</v>
      </c>
      <c r="DY169" s="153">
        <f t="shared" si="835"/>
        <v>14015176.800000003</v>
      </c>
      <c r="DZ169" s="153">
        <f t="shared" si="835"/>
        <v>17061376.350000001</v>
      </c>
      <c r="EA169" s="153">
        <f t="shared" si="835"/>
        <v>15391693.58</v>
      </c>
      <c r="EB169" s="153">
        <f t="shared" si="835"/>
        <v>18292013.449999999</v>
      </c>
      <c r="EC169" s="153">
        <f t="shared" si="835"/>
        <v>20646868.779999997</v>
      </c>
      <c r="ED169" s="153">
        <f t="shared" si="835"/>
        <v>12338288.849999998</v>
      </c>
      <c r="EE169" s="153">
        <f t="shared" si="835"/>
        <v>15888627.950000003</v>
      </c>
      <c r="EF169" s="153">
        <f t="shared" si="835"/>
        <v>15527787.849999996</v>
      </c>
      <c r="EG169" s="153">
        <f t="shared" si="835"/>
        <v>14361298.969999991</v>
      </c>
      <c r="EH169" s="153">
        <f t="shared" si="835"/>
        <v>18044877.970000006</v>
      </c>
      <c r="EI169" s="153">
        <f t="shared" si="835"/>
        <v>21288185.540000007</v>
      </c>
      <c r="EJ169" s="153">
        <f>DX169+DY169+DZ169+EA169+EB169+EC169+ED169+EE169+EF169+EG169+EH169+EI169</f>
        <v>194831915.16000003</v>
      </c>
      <c r="EK169" s="153">
        <f t="shared" ref="EK169:EV169" si="836">EK171+EK175+EK177</f>
        <v>14536542.799999999</v>
      </c>
      <c r="EL169" s="153">
        <f t="shared" si="836"/>
        <v>15436961.18</v>
      </c>
      <c r="EM169" s="153">
        <f t="shared" si="836"/>
        <v>17157153.52</v>
      </c>
      <c r="EN169" s="153">
        <f t="shared" si="836"/>
        <v>22740705.069999993</v>
      </c>
      <c r="EO169" s="153">
        <f t="shared" si="836"/>
        <v>16128313.160000002</v>
      </c>
      <c r="EP169" s="153">
        <f t="shared" si="836"/>
        <v>17594322.260000002</v>
      </c>
      <c r="EQ169" s="153">
        <f t="shared" si="836"/>
        <v>20117611.599999994</v>
      </c>
      <c r="ER169" s="153">
        <f t="shared" si="836"/>
        <v>13022024.850000001</v>
      </c>
      <c r="ES169" s="153">
        <f t="shared" si="836"/>
        <v>17338756.100000001</v>
      </c>
      <c r="ET169" s="153">
        <f t="shared" si="836"/>
        <v>18640326.649999999</v>
      </c>
      <c r="EU169" s="153">
        <f t="shared" si="836"/>
        <v>20496040.310000006</v>
      </c>
      <c r="EV169" s="153">
        <f t="shared" si="836"/>
        <v>20322878.389999993</v>
      </c>
      <c r="EW169" s="153">
        <f>EK169+EL169+EM169+EN169+EO169+EP169+EQ169+ER169+ES169+ET169+EU169+EV169</f>
        <v>213531635.88999999</v>
      </c>
      <c r="EX169" s="153">
        <f t="shared" ref="EX169:FI169" si="837">EX171+EX175+EX177</f>
        <v>14189693.819999998</v>
      </c>
      <c r="EY169" s="153">
        <f t="shared" si="837"/>
        <v>15989013.019999998</v>
      </c>
      <c r="EZ169" s="153">
        <f t="shared" si="837"/>
        <v>19338286.580000002</v>
      </c>
      <c r="FA169" s="153">
        <f t="shared" si="837"/>
        <v>20461010.900000002</v>
      </c>
      <c r="FB169" s="153">
        <f t="shared" si="837"/>
        <v>18474063.569999997</v>
      </c>
      <c r="FC169" s="153">
        <f t="shared" si="837"/>
        <v>16133215.750000002</v>
      </c>
      <c r="FD169" s="153">
        <f t="shared" si="837"/>
        <v>18144948.230000004</v>
      </c>
      <c r="FE169" s="153">
        <f t="shared" si="837"/>
        <v>13888816.009999996</v>
      </c>
      <c r="FF169" s="153">
        <f t="shared" si="837"/>
        <v>20698671.270000007</v>
      </c>
      <c r="FG169" s="153">
        <f t="shared" si="837"/>
        <v>15184898.879999997</v>
      </c>
      <c r="FH169" s="153">
        <f t="shared" si="837"/>
        <v>16569756.469999991</v>
      </c>
      <c r="FI169" s="153">
        <f t="shared" si="837"/>
        <v>24743326.330000006</v>
      </c>
      <c r="FJ169" s="153">
        <f>EX169+EY169+EZ169+FA169+FB169+FC169+FD169+FE169+FF169+FG169+FH169+FI169</f>
        <v>213815700.83000001</v>
      </c>
      <c r="FK169" s="153">
        <f t="shared" ref="FK169:FV169" si="838">FK171+FK175+FK177</f>
        <v>15403697.380000001</v>
      </c>
      <c r="FL169" s="153">
        <f t="shared" si="838"/>
        <v>17565122.060000002</v>
      </c>
      <c r="FM169" s="153">
        <f t="shared" si="838"/>
        <v>25890603.719999999</v>
      </c>
      <c r="FN169" s="153">
        <f t="shared" si="838"/>
        <v>16677133.030000005</v>
      </c>
      <c r="FO169" s="153">
        <f t="shared" si="838"/>
        <v>18732081.399999999</v>
      </c>
      <c r="FP169" s="153">
        <f t="shared" si="838"/>
        <v>23549315.939999994</v>
      </c>
      <c r="FQ169" s="153">
        <f t="shared" si="838"/>
        <v>17361157.790000003</v>
      </c>
      <c r="FR169" s="153">
        <f t="shared" si="838"/>
        <v>17242368.559999995</v>
      </c>
      <c r="FS169" s="153">
        <f t="shared" si="838"/>
        <v>21816414.439999998</v>
      </c>
      <c r="FT169" s="153">
        <f t="shared" si="838"/>
        <v>19461889.530000012</v>
      </c>
      <c r="FU169" s="153">
        <f t="shared" si="838"/>
        <v>17470637.309999995</v>
      </c>
      <c r="FV169" s="153">
        <f t="shared" si="838"/>
        <v>24401424.089999981</v>
      </c>
      <c r="FW169" s="153">
        <f>FK169+FL169+FM169+FN169+FO169+FP169+FQ169+FR169+FS169+FT169+FU169+FV169</f>
        <v>235571845.24999997</v>
      </c>
      <c r="FX169" s="153">
        <f t="shared" ref="FX169:GF169" si="839">FX171+FX175+FX177</f>
        <v>17580226.960000001</v>
      </c>
      <c r="FY169" s="153">
        <f t="shared" si="839"/>
        <v>18671225.050000004</v>
      </c>
      <c r="FZ169" s="153">
        <f t="shared" si="839"/>
        <v>26393969.560000002</v>
      </c>
      <c r="GA169" s="153">
        <f t="shared" si="839"/>
        <v>19077229.189999994</v>
      </c>
      <c r="GB169" s="153">
        <f t="shared" si="839"/>
        <v>18734429.550000004</v>
      </c>
      <c r="GC169" s="153">
        <f t="shared" si="839"/>
        <v>25498489.280000001</v>
      </c>
      <c r="GD169" s="153">
        <f t="shared" si="839"/>
        <v>17326445.819999989</v>
      </c>
      <c r="GE169" s="153">
        <f t="shared" si="839"/>
        <v>19736146.750000007</v>
      </c>
      <c r="GF169" s="153">
        <f t="shared" si="839"/>
        <v>16756575.910000006</v>
      </c>
      <c r="GG169" s="153">
        <f>GG171+GG175+GG177</f>
        <v>17646491.420000002</v>
      </c>
      <c r="GH169" s="153">
        <f>GH171+GH175+GH177</f>
        <v>22138726.539999992</v>
      </c>
      <c r="GI169" s="153">
        <f>GI171+GI175+GI177</f>
        <v>10747682.22999998</v>
      </c>
      <c r="GJ169" s="153">
        <f>FY169+FZ169+GA169+GB169+GC169+GD169+GE169+GF169+GH169+GG169+GI169+FX169</f>
        <v>230307638.25999999</v>
      </c>
      <c r="GK169" s="153">
        <f t="shared" ref="GK169:GT169" si="840">GK171+GK175+GK177</f>
        <v>24847327.059999999</v>
      </c>
      <c r="GL169" s="153">
        <f t="shared" si="840"/>
        <v>23562623.98</v>
      </c>
      <c r="GM169" s="153">
        <f t="shared" si="840"/>
        <v>20187161</v>
      </c>
      <c r="GN169" s="153">
        <f t="shared" si="840"/>
        <v>19664130.100000001</v>
      </c>
      <c r="GO169" s="153">
        <f t="shared" si="840"/>
        <v>20968803.219999999</v>
      </c>
      <c r="GP169" s="153">
        <f t="shared" si="840"/>
        <v>20723184.420000002</v>
      </c>
      <c r="GQ169" s="153">
        <f t="shared" si="840"/>
        <v>20786855.869999986</v>
      </c>
      <c r="GR169" s="153">
        <f t="shared" si="840"/>
        <v>21097083.710000005</v>
      </c>
      <c r="GS169" s="153">
        <f t="shared" si="840"/>
        <v>17849684.389999997</v>
      </c>
      <c r="GT169" s="153">
        <f t="shared" si="840"/>
        <v>21875250.289999995</v>
      </c>
      <c r="GU169" s="153">
        <f>GU171+GU175+GU177</f>
        <v>17003348.720000021</v>
      </c>
      <c r="GV169" s="153">
        <f>GV171+GV175+GV177</f>
        <v>11481277.069999972</v>
      </c>
      <c r="GW169" s="153">
        <f>GK169+GL169+GM169+GN169+GO169+GP169+GQ169+GR169+GS169+GT169+GU169+GV169</f>
        <v>240046729.82999995</v>
      </c>
      <c r="GX169" s="153">
        <f t="shared" ref="GX169:HG169" si="841">GX171+GX175+GX177</f>
        <v>27571165.199999999</v>
      </c>
      <c r="GY169" s="153">
        <f t="shared" si="841"/>
        <v>17419920.700000003</v>
      </c>
      <c r="GZ169" s="153">
        <f t="shared" si="841"/>
        <v>20365563.220000003</v>
      </c>
      <c r="HA169" s="153">
        <f t="shared" si="841"/>
        <v>21509253.419999994</v>
      </c>
      <c r="HB169" s="153">
        <f t="shared" si="841"/>
        <v>21244137.280000009</v>
      </c>
      <c r="HC169" s="153">
        <f t="shared" si="841"/>
        <v>20434811.739999991</v>
      </c>
      <c r="HD169" s="153">
        <f t="shared" si="841"/>
        <v>22010629.32</v>
      </c>
      <c r="HE169" s="153">
        <f t="shared" si="841"/>
        <v>16069550.980000002</v>
      </c>
      <c r="HF169" s="153">
        <f t="shared" si="841"/>
        <v>17414439.539999995</v>
      </c>
      <c r="HG169" s="153">
        <f t="shared" si="841"/>
        <v>22551775.510000009</v>
      </c>
      <c r="HH169" s="153">
        <f>HH171+HH175+HH177</f>
        <v>16326170.069999993</v>
      </c>
      <c r="HI169" s="153">
        <f>HI171+HI175+HI177</f>
        <v>19010642.54000001</v>
      </c>
      <c r="HJ169" s="153">
        <f>GX169+GY169+GZ169+HA169+HB169+HC169+HD169+HE169+HF169+HG169+HH169+HI169</f>
        <v>241928059.52000001</v>
      </c>
      <c r="HK169" s="153">
        <f t="shared" ref="HK169:HT169" si="842">HK171+HK175+HK177</f>
        <v>19907453.27</v>
      </c>
      <c r="HL169" s="153">
        <f t="shared" si="842"/>
        <v>18108852.950000003</v>
      </c>
      <c r="HM169" s="153">
        <f t="shared" si="842"/>
        <v>18691474.659999996</v>
      </c>
      <c r="HN169" s="153">
        <f t="shared" si="842"/>
        <v>22255329.019999996</v>
      </c>
      <c r="HO169" s="153">
        <f t="shared" si="842"/>
        <v>17162094.780000005</v>
      </c>
      <c r="HP169" s="153">
        <f t="shared" si="842"/>
        <v>19068224.569999997</v>
      </c>
      <c r="HQ169" s="153">
        <f t="shared" si="842"/>
        <v>22271258.410000004</v>
      </c>
      <c r="HR169" s="153">
        <f t="shared" si="842"/>
        <v>16266133.740000006</v>
      </c>
      <c r="HS169" s="153">
        <f t="shared" si="842"/>
        <v>17687968.699999992</v>
      </c>
      <c r="HT169" s="153">
        <f t="shared" si="842"/>
        <v>21575560.400000006</v>
      </c>
      <c r="HU169" s="153">
        <f>HU171+HU175+HU177</f>
        <v>16587315.180000002</v>
      </c>
      <c r="HV169" s="153">
        <f>HV171+HV175+HV177</f>
        <v>22803713.169999987</v>
      </c>
      <c r="HW169" s="153">
        <f>HK169+HL169+HM169+HN169+HO169+HP169+HQ169+HR169+HS169+HT169+HU169+HV169</f>
        <v>232385378.84999999</v>
      </c>
      <c r="HX169" s="153">
        <f t="shared" ref="HX169:IG169" si="843">HX171+HX175+HX177</f>
        <v>16453563.700000001</v>
      </c>
      <c r="HY169" s="153">
        <f t="shared" si="843"/>
        <v>20482610.649999999</v>
      </c>
      <c r="HZ169" s="153">
        <f t="shared" si="843"/>
        <v>20729763.140000001</v>
      </c>
      <c r="IA169" s="153">
        <f t="shared" si="843"/>
        <v>23950644.690000001</v>
      </c>
      <c r="IB169" s="153">
        <f t="shared" si="843"/>
        <v>19295536.850000001</v>
      </c>
      <c r="IC169" s="153">
        <f t="shared" si="843"/>
        <v>21240765.419999998</v>
      </c>
      <c r="ID169" s="153">
        <f t="shared" si="843"/>
        <v>23658855.140000001</v>
      </c>
      <c r="IE169" s="153">
        <f t="shared" si="843"/>
        <v>18615113.660000004</v>
      </c>
      <c r="IF169" s="153">
        <f t="shared" si="843"/>
        <v>22856926.519999996</v>
      </c>
      <c r="IG169" s="153">
        <f t="shared" si="843"/>
        <v>18813642.940000005</v>
      </c>
      <c r="IH169" s="153">
        <f>IH171+IH175+IH177</f>
        <v>19927656.370000008</v>
      </c>
      <c r="II169" s="153">
        <f>II171+II175+II177</f>
        <v>24921122.729999982</v>
      </c>
      <c r="IJ169" s="153">
        <f>HX169+HY169+HZ169+IA169+IB169+IC169+ID169+IE169+IF169+IG169+IH169+II169</f>
        <v>250946201.80999997</v>
      </c>
      <c r="IK169" s="153">
        <f t="shared" ref="IK169:IT169" si="844">IK171+IK175+IK177</f>
        <v>19397061.25</v>
      </c>
      <c r="IL169" s="153">
        <f t="shared" si="844"/>
        <v>22290013.219999999</v>
      </c>
      <c r="IM169" s="153">
        <f t="shared" si="844"/>
        <v>25671979.480000004</v>
      </c>
      <c r="IN169" s="153">
        <f t="shared" si="844"/>
        <v>20628984.300000001</v>
      </c>
      <c r="IO169" s="153">
        <f t="shared" si="844"/>
        <v>22544676.859999996</v>
      </c>
      <c r="IP169" s="153">
        <f t="shared" si="844"/>
        <v>30606415.31000001</v>
      </c>
      <c r="IQ169" s="153">
        <f t="shared" si="844"/>
        <v>23033785.259999987</v>
      </c>
      <c r="IR169" s="153">
        <f t="shared" si="844"/>
        <v>27271052</v>
      </c>
      <c r="IS169" s="153">
        <f t="shared" si="844"/>
        <v>25149500.149999999</v>
      </c>
      <c r="IT169" s="153">
        <f t="shared" si="844"/>
        <v>23677836.890000004</v>
      </c>
      <c r="IU169" s="153">
        <f>IU171+IU175+IU177</f>
        <v>26571511.259999987</v>
      </c>
      <c r="IV169" s="153">
        <f>IV171+IV175+IV177</f>
        <v>23797409.780000016</v>
      </c>
      <c r="IW169" s="153">
        <f>IK169+IL169+IM169+IN169+IO169+IP169+IQ169+IR169+IS169+IT169+IU169+IV169</f>
        <v>290640225.76000005</v>
      </c>
      <c r="IX169" s="153">
        <f t="shared" ref="IX169:JG169" si="845">IX171+IX175+IX177</f>
        <v>22740713.309999999</v>
      </c>
      <c r="IY169" s="153">
        <f t="shared" si="845"/>
        <v>22803311.639999997</v>
      </c>
      <c r="IZ169" s="153">
        <f t="shared" si="845"/>
        <v>31624610.100000001</v>
      </c>
      <c r="JA169" s="153">
        <f t="shared" si="845"/>
        <v>24338541.080000002</v>
      </c>
      <c r="JB169" s="153">
        <f t="shared" si="845"/>
        <v>30793248.599999998</v>
      </c>
      <c r="JC169" s="153">
        <f t="shared" si="845"/>
        <v>26683591.299999993</v>
      </c>
      <c r="JD169" s="153">
        <f t="shared" si="845"/>
        <v>26008741.91</v>
      </c>
      <c r="JE169" s="153">
        <f t="shared" si="845"/>
        <v>27964395.599999994</v>
      </c>
      <c r="JF169" s="153">
        <f t="shared" si="845"/>
        <v>25760764.069999997</v>
      </c>
      <c r="JG169" s="153">
        <f t="shared" si="845"/>
        <v>25464816.900000017</v>
      </c>
      <c r="JH169" s="153">
        <f>JH171+JH175+JH177</f>
        <v>28504426.18999999</v>
      </c>
      <c r="JI169" s="153">
        <f>JI171+JI175+JI177</f>
        <v>26944089.170000017</v>
      </c>
      <c r="JJ169" s="153">
        <f>IX169+IY169+IZ169+JA169+JB169+JC169+JD169+JE169+JF169+JG169+JH169+JI169</f>
        <v>319631249.86999995</v>
      </c>
      <c r="JK169" s="153">
        <f t="shared" ref="JK169:JT169" si="846">JK171+JK175+JK177</f>
        <v>29419759.710000001</v>
      </c>
      <c r="JL169" s="153">
        <f t="shared" si="846"/>
        <v>24581216.93</v>
      </c>
      <c r="JM169" s="153">
        <f t="shared" si="846"/>
        <v>28490800.789999995</v>
      </c>
      <c r="JN169" s="153">
        <f t="shared" si="846"/>
        <v>25765441.900000013</v>
      </c>
      <c r="JO169" s="153">
        <f t="shared" si="846"/>
        <v>34052588.559999995</v>
      </c>
      <c r="JP169" s="153">
        <f t="shared" si="846"/>
        <v>28519006.849999998</v>
      </c>
      <c r="JQ169" s="153">
        <f t="shared" si="846"/>
        <v>26573489.970000006</v>
      </c>
      <c r="JR169" s="153">
        <f t="shared" si="846"/>
        <v>33316330.5</v>
      </c>
      <c r="JS169" s="153">
        <f t="shared" si="846"/>
        <v>29981635.979999993</v>
      </c>
      <c r="JT169" s="153">
        <f t="shared" si="846"/>
        <v>36894826.280000009</v>
      </c>
      <c r="JU169" s="153">
        <f>JU171+JU175+JU177</f>
        <v>26271761.330000017</v>
      </c>
      <c r="JV169" s="153">
        <f>JV171+JV175+JV177</f>
        <v>29887745.419999983</v>
      </c>
      <c r="JW169" s="236">
        <f>JK169+JL169+JM169+JN169+JO169+JP169+JQ169+JR169+JS169+JT169+JU169+JV169</f>
        <v>353754604.22000003</v>
      </c>
      <c r="JX169" s="236">
        <f t="shared" ref="JX169:KG169" si="847">JX171+JX175+JX177</f>
        <v>33160997.450000003</v>
      </c>
      <c r="JY169" s="153">
        <f t="shared" si="847"/>
        <v>28535027.490000002</v>
      </c>
      <c r="JZ169" s="153">
        <f t="shared" si="847"/>
        <v>32956841.139999997</v>
      </c>
      <c r="KA169" s="153">
        <f t="shared" si="847"/>
        <v>37693731.100000001</v>
      </c>
      <c r="KB169" s="153">
        <f t="shared" si="847"/>
        <v>31330980.859999999</v>
      </c>
      <c r="KC169" s="153">
        <f t="shared" si="847"/>
        <v>30291595.73</v>
      </c>
      <c r="KD169" s="153">
        <f t="shared" si="847"/>
        <v>41675675.439999983</v>
      </c>
      <c r="KE169" s="153">
        <f t="shared" si="847"/>
        <v>28721382.900000006</v>
      </c>
      <c r="KF169" s="153">
        <f t="shared" si="847"/>
        <v>33129043.010000009</v>
      </c>
      <c r="KG169" s="153">
        <f t="shared" si="847"/>
        <v>39976698.400000013</v>
      </c>
      <c r="KH169" s="153">
        <f>KH171+KH175+KH177</f>
        <v>28931979.419999979</v>
      </c>
      <c r="KI169" s="153">
        <f>KI171+KI175+KI177</f>
        <v>22877023.480000015</v>
      </c>
      <c r="KJ169" s="236">
        <f>JX169+JY169+JZ169+KA169+KB169+KC169+KD169+KE169+KF169+KG169+KH169+KI169</f>
        <v>389280976.42000002</v>
      </c>
      <c r="KK169" s="236">
        <f t="shared" ref="KK169:KT169" si="848">KK171+KK175+KK177</f>
        <v>42410550.419999994</v>
      </c>
      <c r="KL169" s="153">
        <f t="shared" si="848"/>
        <v>34357300.690000005</v>
      </c>
      <c r="KM169" s="153">
        <f t="shared" si="848"/>
        <v>32452286.159999993</v>
      </c>
      <c r="KN169" s="153">
        <f t="shared" si="848"/>
        <v>46540631.460000001</v>
      </c>
      <c r="KO169" s="153">
        <f t="shared" si="848"/>
        <v>34873375.25</v>
      </c>
      <c r="KP169" s="153">
        <f t="shared" si="848"/>
        <v>37594300.109999999</v>
      </c>
      <c r="KQ169" s="153">
        <f t="shared" si="848"/>
        <v>39847232.330000013</v>
      </c>
      <c r="KR169" s="153">
        <f t="shared" si="848"/>
        <v>27419872.049999978</v>
      </c>
      <c r="KS169" s="153">
        <f t="shared" si="848"/>
        <v>43777961.930000022</v>
      </c>
      <c r="KT169" s="153">
        <f t="shared" si="848"/>
        <v>30852489.249999978</v>
      </c>
      <c r="KU169" s="153">
        <f>KU171+KU175+KU177</f>
        <v>33062458.260000013</v>
      </c>
      <c r="KV169" s="153">
        <f>KV171+KV175+KV177</f>
        <v>49814716.899999999</v>
      </c>
      <c r="KW169" s="236">
        <f>KK169+KL169+KM169+KN169+KO169+KP169+KQ169+KR169+KS169+KT169+KU169+KV169</f>
        <v>453003174.80999994</v>
      </c>
      <c r="KX169" s="236">
        <f t="shared" ref="KX169:LG169" si="849">KX171+KX175+KX177</f>
        <v>48634112.329999991</v>
      </c>
      <c r="KY169" s="153">
        <f t="shared" si="849"/>
        <v>38938089.090000011</v>
      </c>
      <c r="KZ169" s="153">
        <f t="shared" si="849"/>
        <v>53417581.159999996</v>
      </c>
      <c r="LA169" s="153">
        <f t="shared" si="849"/>
        <v>37187459.149999991</v>
      </c>
      <c r="LB169" s="153">
        <f t="shared" si="849"/>
        <v>37651642.879999995</v>
      </c>
      <c r="LC169" s="153">
        <f t="shared" si="849"/>
        <v>43253340.540000021</v>
      </c>
      <c r="LD169" s="153">
        <f t="shared" si="849"/>
        <v>36766245.75</v>
      </c>
      <c r="LE169" s="153">
        <f t="shared" si="849"/>
        <v>29505145.609999999</v>
      </c>
      <c r="LF169" s="153">
        <f t="shared" si="849"/>
        <v>41096257.069999993</v>
      </c>
      <c r="LG169" s="153">
        <f t="shared" si="849"/>
        <v>34432988.330000006</v>
      </c>
      <c r="LH169" s="153">
        <f>LH171+LH175+LH177</f>
        <v>36657959.270000003</v>
      </c>
      <c r="LI169" s="153">
        <f>LI171+LI175+LI177</f>
        <v>69236400.399999991</v>
      </c>
      <c r="LJ169" s="236">
        <f>KX169+KY169+KZ169+LA169+LB169+LC169+LD169+LE169+LF169+LG169+LH169+LI169</f>
        <v>506777221.57999992</v>
      </c>
      <c r="LK169" s="236">
        <f t="shared" ref="LK169:LT169" si="850">LK171+LK175+LK177</f>
        <v>41491710.910000004</v>
      </c>
      <c r="LL169" s="153">
        <f t="shared" si="850"/>
        <v>49930962.979999997</v>
      </c>
      <c r="LM169" s="153">
        <f t="shared" si="850"/>
        <v>83321244.680000007</v>
      </c>
      <c r="LN169" s="153">
        <f t="shared" si="850"/>
        <v>63022951.019999981</v>
      </c>
      <c r="LO169" s="153">
        <f t="shared" si="850"/>
        <v>55828770.990000002</v>
      </c>
      <c r="LP169" s="153">
        <f t="shared" si="850"/>
        <v>67585560.13000001</v>
      </c>
      <c r="LQ169" s="153">
        <f t="shared" si="850"/>
        <v>52973185.830000013</v>
      </c>
      <c r="LR169" s="153">
        <f t="shared" si="850"/>
        <v>61568947.489999987</v>
      </c>
      <c r="LS169" s="153">
        <f t="shared" si="850"/>
        <v>53153872.449999981</v>
      </c>
      <c r="LT169" s="153">
        <f t="shared" si="850"/>
        <v>53153086.180000007</v>
      </c>
      <c r="LU169" s="153">
        <f>LU171+LU175+LU177</f>
        <v>68624741.329999983</v>
      </c>
      <c r="LV169" s="153">
        <f>LV171+LV175+LV177</f>
        <v>43749534.350000001</v>
      </c>
      <c r="LW169" s="236">
        <f>LK169+LL169+LM169+LN169+LO169+LP169+LQ169+LR169+LS169+LT169+LU169+LV169</f>
        <v>694404568.34000003</v>
      </c>
      <c r="LX169" s="236">
        <f t="shared" ref="LX169:MG169" si="851">LX171+LX175+LX177</f>
        <v>38273217.329999998</v>
      </c>
      <c r="LY169" s="153">
        <f t="shared" si="851"/>
        <v>37747696.719999999</v>
      </c>
      <c r="LZ169" s="153">
        <f t="shared" si="851"/>
        <v>0</v>
      </c>
      <c r="MA169" s="153">
        <f t="shared" si="851"/>
        <v>0</v>
      </c>
      <c r="MB169" s="153">
        <f t="shared" si="851"/>
        <v>0</v>
      </c>
      <c r="MC169" s="153">
        <f t="shared" si="851"/>
        <v>0</v>
      </c>
      <c r="MD169" s="153">
        <f t="shared" si="851"/>
        <v>0</v>
      </c>
      <c r="ME169" s="153">
        <f t="shared" si="851"/>
        <v>0</v>
      </c>
      <c r="MF169" s="153">
        <f t="shared" si="851"/>
        <v>0</v>
      </c>
      <c r="MG169" s="153">
        <f t="shared" si="851"/>
        <v>0</v>
      </c>
      <c r="MH169" s="153">
        <f>MH171+MH175+MH177</f>
        <v>0</v>
      </c>
      <c r="MI169" s="153">
        <f>MI171+MI175+MI177</f>
        <v>0</v>
      </c>
      <c r="MJ169" s="202">
        <f>LX169+LY169+LZ169+MA169+MB169+MC169+MD169+ME169+MF169+MG169+MH169+MI169</f>
        <v>76020914.049999997</v>
      </c>
    </row>
    <row r="170" spans="1:348" x14ac:dyDescent="0.2">
      <c r="A170" s="33"/>
      <c r="B170" s="34"/>
      <c r="C170" s="35" t="s">
        <v>68</v>
      </c>
      <c r="D170" s="35" t="s">
        <v>68</v>
      </c>
      <c r="E170" s="150"/>
      <c r="F170" s="150"/>
      <c r="G170" s="150"/>
      <c r="H170" s="150"/>
      <c r="I170" s="150"/>
      <c r="J170" s="150"/>
      <c r="K170" s="150"/>
      <c r="L170" s="150"/>
      <c r="M170" s="150"/>
      <c r="N170" s="150"/>
      <c r="O170" s="150"/>
      <c r="P170" s="150"/>
      <c r="Q170" s="150"/>
      <c r="R170" s="150"/>
      <c r="S170" s="150"/>
      <c r="T170" s="150"/>
      <c r="U170" s="150"/>
      <c r="V170" s="150"/>
      <c r="W170" s="150"/>
      <c r="X170" s="150"/>
      <c r="Y170" s="150"/>
      <c r="Z170" s="150"/>
      <c r="AA170" s="150"/>
      <c r="AB170" s="150"/>
      <c r="AC170" s="150"/>
      <c r="AD170" s="150"/>
      <c r="AE170" s="150"/>
      <c r="AF170" s="150"/>
      <c r="AG170" s="150"/>
      <c r="AH170" s="150"/>
      <c r="AI170" s="150"/>
      <c r="AJ170" s="150"/>
      <c r="AK170" s="150"/>
      <c r="AL170" s="150"/>
      <c r="AM170" s="150"/>
      <c r="AN170" s="150"/>
      <c r="AO170" s="150"/>
      <c r="AP170" s="150"/>
      <c r="AQ170" s="150"/>
      <c r="AR170" s="150"/>
      <c r="AS170" s="150"/>
      <c r="AT170" s="150"/>
      <c r="AU170" s="150"/>
      <c r="AV170" s="150"/>
      <c r="AW170" s="150"/>
      <c r="AX170" s="150"/>
      <c r="AY170" s="150"/>
      <c r="AZ170" s="150"/>
      <c r="BA170" s="150"/>
      <c r="BB170" s="150"/>
      <c r="BC170" s="150"/>
      <c r="BD170" s="150"/>
      <c r="BE170" s="150"/>
      <c r="BF170" s="150"/>
      <c r="BG170" s="150"/>
      <c r="BH170" s="150"/>
      <c r="BI170" s="150"/>
      <c r="BJ170" s="150"/>
      <c r="BK170" s="150"/>
      <c r="BL170" s="150"/>
      <c r="BM170" s="150"/>
      <c r="BN170" s="150"/>
      <c r="BO170" s="150"/>
      <c r="BP170" s="150"/>
      <c r="BQ170" s="150"/>
      <c r="BR170" s="150"/>
      <c r="BS170" s="150"/>
      <c r="BT170" s="150"/>
      <c r="BU170" s="150"/>
      <c r="BV170" s="150"/>
      <c r="BW170" s="150"/>
      <c r="BX170" s="150"/>
      <c r="BY170" s="150"/>
      <c r="BZ170" s="150"/>
      <c r="CA170" s="150"/>
      <c r="CB170" s="150"/>
      <c r="CC170" s="150"/>
      <c r="CD170" s="150"/>
      <c r="CE170" s="150"/>
      <c r="CF170" s="150"/>
      <c r="CG170" s="150"/>
      <c r="CH170" s="150"/>
      <c r="CI170" s="150"/>
      <c r="CJ170" s="150"/>
      <c r="CK170" s="150"/>
      <c r="CL170" s="150"/>
      <c r="CM170" s="150"/>
      <c r="CN170" s="150"/>
      <c r="CO170" s="150"/>
      <c r="CP170" s="150"/>
      <c r="CQ170" s="150"/>
      <c r="CR170" s="150"/>
      <c r="CS170" s="150"/>
      <c r="CT170" s="150"/>
      <c r="CU170" s="150"/>
      <c r="CV170" s="150"/>
      <c r="CW170" s="150"/>
      <c r="CX170" s="150"/>
      <c r="CY170" s="150"/>
      <c r="CZ170" s="150"/>
      <c r="DA170" s="150"/>
      <c r="DB170" s="150"/>
      <c r="DC170" s="150"/>
      <c r="DD170" s="150"/>
      <c r="DE170" s="150"/>
      <c r="DF170" s="150"/>
      <c r="DG170" s="150"/>
      <c r="DH170" s="150"/>
      <c r="DI170" s="150"/>
      <c r="DJ170" s="150"/>
      <c r="DK170" s="150"/>
      <c r="DL170" s="150"/>
      <c r="DM170" s="150"/>
      <c r="DN170" s="150"/>
      <c r="DO170" s="150"/>
      <c r="DP170" s="150"/>
      <c r="DQ170" s="150"/>
      <c r="DR170" s="150"/>
      <c r="DS170" s="150"/>
      <c r="DT170" s="150"/>
      <c r="DU170" s="150"/>
      <c r="DV170" s="150"/>
      <c r="DW170" s="150"/>
      <c r="DX170" s="150"/>
      <c r="DY170" s="150"/>
      <c r="DZ170" s="150"/>
      <c r="EA170" s="150"/>
      <c r="EB170" s="150"/>
      <c r="EC170" s="150"/>
      <c r="ED170" s="150"/>
      <c r="EE170" s="150"/>
      <c r="EF170" s="150"/>
      <c r="EG170" s="150"/>
      <c r="EH170" s="150"/>
      <c r="EI170" s="150"/>
      <c r="EJ170" s="150"/>
      <c r="EK170" s="150"/>
      <c r="EL170" s="150"/>
      <c r="EM170" s="150"/>
      <c r="EN170" s="150"/>
      <c r="EO170" s="150"/>
      <c r="EP170" s="150"/>
      <c r="EQ170" s="150"/>
      <c r="ER170" s="150"/>
      <c r="ES170" s="150"/>
      <c r="ET170" s="150"/>
      <c r="EU170" s="150"/>
      <c r="EV170" s="150"/>
      <c r="EW170" s="150"/>
      <c r="EX170" s="150"/>
      <c r="EY170" s="150"/>
      <c r="EZ170" s="150"/>
      <c r="FA170" s="150"/>
      <c r="FB170" s="150"/>
      <c r="FC170" s="150"/>
      <c r="FD170" s="150"/>
      <c r="FE170" s="150"/>
      <c r="FF170" s="150"/>
      <c r="FG170" s="150"/>
      <c r="FH170" s="150"/>
      <c r="FI170" s="150"/>
      <c r="FJ170" s="150"/>
      <c r="FK170" s="150"/>
      <c r="FL170" s="150"/>
      <c r="FM170" s="150"/>
      <c r="FN170" s="150"/>
      <c r="FO170" s="150"/>
      <c r="FP170" s="150"/>
      <c r="FQ170" s="150"/>
      <c r="FR170" s="150"/>
      <c r="FS170" s="150"/>
      <c r="FT170" s="150"/>
      <c r="FU170" s="150"/>
      <c r="FV170" s="150"/>
      <c r="FW170" s="150"/>
      <c r="FX170" s="150"/>
      <c r="FY170" s="150"/>
      <c r="FZ170" s="150"/>
      <c r="GA170" s="150"/>
      <c r="GB170" s="150"/>
      <c r="GC170" s="150"/>
      <c r="GD170" s="150"/>
      <c r="GE170" s="150"/>
      <c r="GF170" s="150"/>
      <c r="GG170" s="150"/>
      <c r="GH170" s="150"/>
      <c r="GI170" s="150"/>
      <c r="GJ170" s="150"/>
      <c r="GK170" s="150"/>
      <c r="GL170" s="150"/>
      <c r="GM170" s="150"/>
      <c r="GN170" s="150"/>
      <c r="GO170" s="150"/>
      <c r="GP170" s="150"/>
      <c r="GQ170" s="150"/>
      <c r="GR170" s="150"/>
      <c r="GS170" s="150"/>
      <c r="GT170" s="150"/>
      <c r="GU170" s="150"/>
      <c r="GV170" s="150"/>
      <c r="GW170" s="150"/>
      <c r="GX170" s="150"/>
      <c r="GY170" s="150"/>
      <c r="GZ170" s="150"/>
      <c r="HA170" s="150"/>
      <c r="HB170" s="150"/>
      <c r="HC170" s="150"/>
      <c r="HD170" s="150"/>
      <c r="HE170" s="150"/>
      <c r="HF170" s="150"/>
      <c r="HG170" s="150"/>
      <c r="HH170" s="150"/>
      <c r="HI170" s="150"/>
      <c r="HJ170" s="150"/>
      <c r="HK170" s="150"/>
      <c r="HL170" s="150"/>
      <c r="HM170" s="150"/>
      <c r="HN170" s="150"/>
      <c r="HO170" s="150"/>
      <c r="HP170" s="150"/>
      <c r="HQ170" s="150"/>
      <c r="HR170" s="150"/>
      <c r="HS170" s="150"/>
      <c r="HT170" s="150"/>
      <c r="HU170" s="150"/>
      <c r="HV170" s="150"/>
      <c r="HW170" s="150"/>
      <c r="HX170" s="150"/>
      <c r="HY170" s="150"/>
      <c r="HZ170" s="150"/>
      <c r="IA170" s="150"/>
      <c r="IB170" s="150"/>
      <c r="IC170" s="150"/>
      <c r="ID170" s="150"/>
      <c r="IE170" s="150"/>
      <c r="IF170" s="150"/>
      <c r="IG170" s="150"/>
      <c r="IH170" s="150"/>
      <c r="II170" s="150"/>
      <c r="IJ170" s="150"/>
      <c r="IK170" s="150"/>
      <c r="IL170" s="150"/>
      <c r="IM170" s="150"/>
      <c r="IN170" s="150"/>
      <c r="IO170" s="150"/>
      <c r="IP170" s="150"/>
      <c r="IQ170" s="150"/>
      <c r="IR170" s="150"/>
      <c r="IS170" s="150"/>
      <c r="IT170" s="150"/>
      <c r="IU170" s="150"/>
      <c r="IV170" s="150"/>
      <c r="IW170" s="150"/>
      <c r="IX170" s="150"/>
      <c r="IY170" s="150"/>
      <c r="IZ170" s="150"/>
      <c r="JA170" s="150"/>
      <c r="JB170" s="150"/>
      <c r="JC170" s="150"/>
      <c r="JD170" s="150"/>
      <c r="JE170" s="150"/>
      <c r="JF170" s="150"/>
      <c r="JG170" s="150"/>
      <c r="JH170" s="150"/>
      <c r="JI170" s="150"/>
      <c r="JJ170" s="150"/>
      <c r="JK170" s="150"/>
      <c r="JL170" s="150"/>
      <c r="JM170" s="150"/>
      <c r="JN170" s="150"/>
      <c r="JO170" s="150"/>
      <c r="JP170" s="150"/>
      <c r="JQ170" s="150"/>
      <c r="JR170" s="150"/>
      <c r="JS170" s="150"/>
      <c r="JT170" s="150"/>
      <c r="JU170" s="150"/>
      <c r="JV170" s="150"/>
      <c r="JW170" s="234"/>
      <c r="JX170" s="234"/>
      <c r="JY170" s="150"/>
      <c r="JZ170" s="150"/>
      <c r="KA170" s="150"/>
      <c r="KB170" s="150"/>
      <c r="KC170" s="150"/>
      <c r="KD170" s="150"/>
      <c r="KE170" s="150"/>
      <c r="KF170" s="150"/>
      <c r="KG170" s="150"/>
      <c r="KH170" s="150"/>
      <c r="KI170" s="150"/>
      <c r="KJ170" s="234"/>
      <c r="KK170" s="234"/>
      <c r="KL170" s="150"/>
      <c r="KM170" s="150"/>
      <c r="KN170" s="150"/>
      <c r="KO170" s="150"/>
      <c r="KP170" s="150"/>
      <c r="KQ170" s="150"/>
      <c r="KR170" s="150"/>
      <c r="KS170" s="150"/>
      <c r="KT170" s="150"/>
      <c r="KU170" s="150"/>
      <c r="KV170" s="150"/>
      <c r="KW170" s="234"/>
      <c r="KX170" s="234"/>
      <c r="KY170" s="150"/>
      <c r="KZ170" s="150"/>
      <c r="LA170" s="150"/>
      <c r="LB170" s="150"/>
      <c r="LC170" s="150"/>
      <c r="LD170" s="150"/>
      <c r="LE170" s="150"/>
      <c r="LF170" s="150"/>
      <c r="LG170" s="150"/>
      <c r="LH170" s="150"/>
      <c r="LI170" s="150"/>
      <c r="LJ170" s="234"/>
      <c r="LK170" s="234"/>
      <c r="LL170" s="150"/>
      <c r="LM170" s="150"/>
      <c r="LN170" s="150"/>
      <c r="LO170" s="150"/>
      <c r="LP170" s="150"/>
      <c r="LQ170" s="150"/>
      <c r="LR170" s="150"/>
      <c r="LS170" s="150"/>
      <c r="LT170" s="150"/>
      <c r="LU170" s="150"/>
      <c r="LV170" s="150"/>
      <c r="LW170" s="234"/>
      <c r="LX170" s="234"/>
      <c r="LY170" s="150"/>
      <c r="LZ170" s="150"/>
      <c r="MA170" s="150"/>
      <c r="MB170" s="150"/>
      <c r="MC170" s="150"/>
      <c r="MD170" s="150"/>
      <c r="ME170" s="150"/>
      <c r="MF170" s="150"/>
      <c r="MG170" s="150"/>
      <c r="MH170" s="150"/>
      <c r="MI170" s="150"/>
      <c r="MJ170" s="200"/>
    </row>
    <row r="171" spans="1:348" ht="15.75" x14ac:dyDescent="0.25">
      <c r="A171" s="75">
        <v>4116</v>
      </c>
      <c r="B171" s="76"/>
      <c r="C171" s="77" t="s">
        <v>72</v>
      </c>
      <c r="D171" s="77" t="s">
        <v>44</v>
      </c>
      <c r="E171" s="154">
        <f t="shared" ref="E171:V171" si="852">E172+E173</f>
        <v>19846703.388415959</v>
      </c>
      <c r="F171" s="154">
        <f t="shared" si="852"/>
        <v>39983516.94207979</v>
      </c>
      <c r="G171" s="154">
        <f t="shared" si="852"/>
        <v>53599144.550158575</v>
      </c>
      <c r="H171" s="154">
        <v>66368302.45368053</v>
      </c>
      <c r="I171" s="154">
        <f t="shared" si="852"/>
        <v>71938791.520614266</v>
      </c>
      <c r="J171" s="154">
        <f t="shared" si="852"/>
        <v>79672579.702887669</v>
      </c>
      <c r="K171" s="154">
        <f t="shared" si="852"/>
        <v>7228375.8971791025</v>
      </c>
      <c r="L171" s="154">
        <f t="shared" si="852"/>
        <v>6409167.9185444834</v>
      </c>
      <c r="M171" s="154">
        <f t="shared" si="852"/>
        <v>7456488.9000166925</v>
      </c>
      <c r="N171" s="154">
        <f t="shared" si="852"/>
        <v>7253693.0395593392</v>
      </c>
      <c r="O171" s="154">
        <f t="shared" si="852"/>
        <v>7315068.4359873151</v>
      </c>
      <c r="P171" s="154">
        <f t="shared" si="852"/>
        <v>7466099.1487230845</v>
      </c>
      <c r="Q171" s="154">
        <f t="shared" si="852"/>
        <v>6449895.6768486071</v>
      </c>
      <c r="R171" s="154">
        <f t="shared" si="852"/>
        <v>6243390.0851276917</v>
      </c>
      <c r="S171" s="154">
        <f t="shared" si="852"/>
        <v>7141470.5391420471</v>
      </c>
      <c r="T171" s="154">
        <f t="shared" si="852"/>
        <v>6716508.0954765491</v>
      </c>
      <c r="U171" s="154">
        <f t="shared" si="852"/>
        <v>6502537.1390418969</v>
      </c>
      <c r="V171" s="154">
        <f t="shared" si="852"/>
        <v>9291566.5164413303</v>
      </c>
      <c r="W171" s="154">
        <f>K171+L171+M171+N171+O171+P171+Q171+R171+S171+T171+U171+V171</f>
        <v>85474261.392088145</v>
      </c>
      <c r="X171" s="154">
        <f t="shared" ref="X171:AI171" si="853">X172+X173</f>
        <v>5364872.3084626943</v>
      </c>
      <c r="Y171" s="154">
        <f t="shared" si="853"/>
        <v>5364872.3084626943</v>
      </c>
      <c r="Z171" s="154">
        <f t="shared" si="853"/>
        <v>7575242.0297112344</v>
      </c>
      <c r="AA171" s="154">
        <f t="shared" si="853"/>
        <v>8055641.7960273745</v>
      </c>
      <c r="AB171" s="154">
        <f t="shared" si="853"/>
        <v>7587752.4620263726</v>
      </c>
      <c r="AC171" s="154">
        <f t="shared" si="853"/>
        <v>8860624.2697379403</v>
      </c>
      <c r="AD171" s="154">
        <f t="shared" si="853"/>
        <v>8847646.4697045572</v>
      </c>
      <c r="AE171" s="154">
        <f t="shared" si="853"/>
        <v>2936108.3291604072</v>
      </c>
      <c r="AF171" s="154">
        <f t="shared" si="853"/>
        <v>6848948.4226339506</v>
      </c>
      <c r="AG171" s="154">
        <f t="shared" si="853"/>
        <v>6930454.014354866</v>
      </c>
      <c r="AH171" s="154">
        <f t="shared" si="853"/>
        <v>6758153.897512936</v>
      </c>
      <c r="AI171" s="154">
        <f t="shared" si="853"/>
        <v>10632836.755132699</v>
      </c>
      <c r="AJ171" s="154">
        <f>X171+Y171+Z171+AA171+AB171+AC171+AD171+AE171+AF171+AG171+AH171+AI171</f>
        <v>85763153.062927738</v>
      </c>
      <c r="AK171" s="154">
        <f t="shared" ref="AK171:AV171" si="854">SUM(AK172:AK173)</f>
        <v>7151815.2228342518</v>
      </c>
      <c r="AL171" s="154">
        <f t="shared" si="854"/>
        <v>6555591.7209147066</v>
      </c>
      <c r="AM171" s="154">
        <f t="shared" si="854"/>
        <v>8649323.9859789684</v>
      </c>
      <c r="AN171" s="154">
        <f t="shared" si="854"/>
        <v>6786963.7790018376</v>
      </c>
      <c r="AO171" s="154">
        <f t="shared" si="854"/>
        <v>9148966.4705391433</v>
      </c>
      <c r="AP171" s="154">
        <f t="shared" si="854"/>
        <v>8362539.6427975297</v>
      </c>
      <c r="AQ171" s="154">
        <f t="shared" si="854"/>
        <v>7549695.3763979301</v>
      </c>
      <c r="AR171" s="154">
        <f t="shared" si="854"/>
        <v>6705081.4929477442</v>
      </c>
      <c r="AS171" s="154">
        <f t="shared" si="854"/>
        <v>8361430.6095393142</v>
      </c>
      <c r="AT171" s="154">
        <f t="shared" si="854"/>
        <v>7704389.23130529</v>
      </c>
      <c r="AU171" s="154">
        <f t="shared" si="854"/>
        <v>7700640.8284927439</v>
      </c>
      <c r="AV171" s="154">
        <f t="shared" si="854"/>
        <v>10204448.339175429</v>
      </c>
      <c r="AW171" s="154">
        <f>AK171+AL171+AM171+AN171+AO171+AP171+AQ171+AR171+AS171+AT171+AU171+AV171</f>
        <v>94880886.699924886</v>
      </c>
      <c r="AX171" s="154">
        <f t="shared" ref="AX171:BI171" si="855">AX172+AX173</f>
        <v>7019882.6816891991</v>
      </c>
      <c r="AY171" s="154">
        <f t="shared" si="855"/>
        <v>8234409.4048572881</v>
      </c>
      <c r="AZ171" s="154">
        <f t="shared" si="855"/>
        <v>11313347.34180437</v>
      </c>
      <c r="BA171" s="154">
        <f t="shared" si="855"/>
        <v>10166102.532089803</v>
      </c>
      <c r="BB171" s="154">
        <f t="shared" si="855"/>
        <v>10818702.260599231</v>
      </c>
      <c r="BC171" s="154">
        <f t="shared" si="855"/>
        <v>9806475.2454932425</v>
      </c>
      <c r="BD171" s="154">
        <f t="shared" si="855"/>
        <v>8218542.3791520614</v>
      </c>
      <c r="BE171" s="154">
        <f t="shared" si="855"/>
        <v>10876551.174511768</v>
      </c>
      <c r="BF171" s="154">
        <f t="shared" si="855"/>
        <v>9734806.4765064269</v>
      </c>
      <c r="BG171" s="154">
        <f t="shared" si="855"/>
        <v>11900338.007010516</v>
      </c>
      <c r="BH171" s="154">
        <f t="shared" si="855"/>
        <v>9000526.7216658294</v>
      </c>
      <c r="BI171" s="154">
        <f t="shared" si="855"/>
        <v>11467440.693999339</v>
      </c>
      <c r="BJ171" s="154">
        <f>AX171+AY171+AZ171+BA171+BB171+BC171+BD171+BE171+BF171+BG171+BH171+BI171</f>
        <v>118557124.91937909</v>
      </c>
      <c r="BK171" s="154">
        <f t="shared" ref="BK171:BV171" si="856">BK172+BK173</f>
        <v>10469028.542814221</v>
      </c>
      <c r="BL171" s="154">
        <f t="shared" si="856"/>
        <v>10145337.099858122</v>
      </c>
      <c r="BM171" s="154">
        <f t="shared" si="856"/>
        <v>11460901.261475546</v>
      </c>
      <c r="BN171" s="154">
        <f t="shared" si="856"/>
        <v>10872387.41378735</v>
      </c>
      <c r="BO171" s="154">
        <f t="shared" si="856"/>
        <v>13868621.619137034</v>
      </c>
      <c r="BP171" s="154">
        <f t="shared" si="856"/>
        <v>12038346.56488901</v>
      </c>
      <c r="BQ171" s="154">
        <f t="shared" si="856"/>
        <v>12699242.972083123</v>
      </c>
      <c r="BR171" s="154">
        <f t="shared" si="856"/>
        <v>9898992.8836588226</v>
      </c>
      <c r="BS171" s="154">
        <f t="shared" si="856"/>
        <v>10964010.689659484</v>
      </c>
      <c r="BT171" s="154">
        <f t="shared" si="856"/>
        <v>14868562.092263399</v>
      </c>
      <c r="BU171" s="154">
        <f t="shared" si="856"/>
        <v>9953639.3325822055</v>
      </c>
      <c r="BV171" s="154">
        <f t="shared" si="856"/>
        <v>15730759.023284942</v>
      </c>
      <c r="BW171" s="154">
        <f>BK171+BL171+BM171+BN171+BO171+BP171+BQ171+BR171+BS171+BT171+BU171+BV171</f>
        <v>142969829.49549326</v>
      </c>
      <c r="BX171" s="154">
        <f t="shared" ref="BX171:CI171" si="857">BX172+BX173</f>
        <v>10332925.628484394</v>
      </c>
      <c r="BY171" s="154">
        <f t="shared" si="857"/>
        <v>11545260.441036552</v>
      </c>
      <c r="BZ171" s="154">
        <f t="shared" si="857"/>
        <v>11956544.032381913</v>
      </c>
      <c r="CA171" s="154">
        <f t="shared" si="857"/>
        <v>15973142.847479552</v>
      </c>
      <c r="CB171" s="154">
        <f t="shared" si="857"/>
        <v>12077953.424845602</v>
      </c>
      <c r="CC171" s="154">
        <f t="shared" si="857"/>
        <v>13183133.05929728</v>
      </c>
      <c r="CD171" s="154">
        <f t="shared" si="857"/>
        <v>15313359.090594176</v>
      </c>
      <c r="CE171" s="154">
        <f t="shared" si="857"/>
        <v>10163325.534051124</v>
      </c>
      <c r="CF171" s="154">
        <f t="shared" si="857"/>
        <v>12260305.771824416</v>
      </c>
      <c r="CG171" s="154">
        <f t="shared" si="857"/>
        <v>14418408.02349356</v>
      </c>
      <c r="CH171" s="154">
        <f t="shared" si="857"/>
        <v>11739242.293815728</v>
      </c>
      <c r="CI171" s="154">
        <f t="shared" si="857"/>
        <v>16441545.62685696</v>
      </c>
      <c r="CJ171" s="154">
        <f>BX171+BY171+BZ171+CA171+CB171+CC171+CD171+CE171+CF171+CG171+CH171+CI171</f>
        <v>155405145.77416125</v>
      </c>
      <c r="CK171" s="154">
        <f t="shared" ref="CK171:CV171" si="858">CK172+CK173</f>
        <v>11927421.642380238</v>
      </c>
      <c r="CL171" s="154">
        <f t="shared" si="858"/>
        <v>13223713.018569522</v>
      </c>
      <c r="CM171" s="154">
        <f t="shared" si="858"/>
        <v>16593731.627441162</v>
      </c>
      <c r="CN171" s="154">
        <f t="shared" si="858"/>
        <v>14113515.873518612</v>
      </c>
      <c r="CO171" s="154">
        <f t="shared" si="858"/>
        <v>13104828.075446501</v>
      </c>
      <c r="CP171" s="154">
        <f t="shared" si="858"/>
        <v>16384772.992822567</v>
      </c>
      <c r="CQ171" s="154">
        <f t="shared" si="858"/>
        <v>13196237.267234188</v>
      </c>
      <c r="CR171" s="154">
        <f t="shared" si="858"/>
        <v>12295409.781338677</v>
      </c>
      <c r="CS171" s="154">
        <f t="shared" si="858"/>
        <v>14809668.669671176</v>
      </c>
      <c r="CT171" s="154">
        <f t="shared" si="858"/>
        <v>12884856.451343684</v>
      </c>
      <c r="CU171" s="154">
        <f t="shared" si="858"/>
        <v>12145860.457352696</v>
      </c>
      <c r="CV171" s="154">
        <f t="shared" si="858"/>
        <v>17412456.325363047</v>
      </c>
      <c r="CW171" s="154">
        <f>CK171+CL171+CM171+CN171+CO171+CP171+CQ171+CR171+CS171+CT171+CU171+CV171</f>
        <v>168092472.18248206</v>
      </c>
      <c r="CX171" s="154">
        <f t="shared" ref="CX171:DI171" si="859">CX172+CX173</f>
        <v>11992239.869429143</v>
      </c>
      <c r="CY171" s="154">
        <f t="shared" si="859"/>
        <v>12621587.746786848</v>
      </c>
      <c r="CZ171" s="154">
        <f t="shared" si="859"/>
        <v>19551681.400600903</v>
      </c>
      <c r="DA171" s="154">
        <f t="shared" si="859"/>
        <v>13789210.48485228</v>
      </c>
      <c r="DB171" s="154">
        <f t="shared" si="859"/>
        <v>12933622.11521448</v>
      </c>
      <c r="DC171" s="154">
        <f t="shared" si="859"/>
        <v>13791435.920797877</v>
      </c>
      <c r="DD171" s="154">
        <f t="shared" si="859"/>
        <v>11710624.478509426</v>
      </c>
      <c r="DE171" s="154">
        <f t="shared" si="859"/>
        <v>20784668.959021866</v>
      </c>
      <c r="DF171" s="154">
        <f t="shared" si="859"/>
        <v>11916896.547529627</v>
      </c>
      <c r="DG171" s="154">
        <f t="shared" si="859"/>
        <v>11976774.799866464</v>
      </c>
      <c r="DH171" s="154">
        <f t="shared" si="859"/>
        <v>15198124.246912045</v>
      </c>
      <c r="DI171" s="154">
        <f t="shared" si="859"/>
        <v>14418782.24378234</v>
      </c>
      <c r="DJ171" s="154">
        <f>CX171+CY171+CZ171+DA171+DB171+DC171+DD171+DE171+DF171+DG171+DH171+DI171</f>
        <v>170685648.81330326</v>
      </c>
      <c r="DK171" s="154">
        <f t="shared" ref="DK171:DV171" si="860">DK172+DK173</f>
        <v>10077675.046444668</v>
      </c>
      <c r="DL171" s="154">
        <f t="shared" si="860"/>
        <v>11620550.218661327</v>
      </c>
      <c r="DM171" s="154">
        <f t="shared" si="860"/>
        <v>18316420.563136369</v>
      </c>
      <c r="DN171" s="154">
        <f t="shared" si="860"/>
        <v>9873551.7305541672</v>
      </c>
      <c r="DO171" s="154">
        <f t="shared" si="860"/>
        <v>15635250.588424299</v>
      </c>
      <c r="DP171" s="154">
        <f t="shared" si="860"/>
        <v>18089378.608788185</v>
      </c>
      <c r="DQ171" s="154">
        <f t="shared" si="860"/>
        <v>10404087.314513439</v>
      </c>
      <c r="DR171" s="154">
        <f t="shared" si="860"/>
        <v>13221379.989233859</v>
      </c>
      <c r="DS171" s="154">
        <f t="shared" si="860"/>
        <v>13226451.271657486</v>
      </c>
      <c r="DT171" s="154">
        <f t="shared" si="860"/>
        <v>11807067.080871301</v>
      </c>
      <c r="DU171" s="154">
        <f t="shared" si="860"/>
        <v>15116723.02073944</v>
      </c>
      <c r="DV171" s="154">
        <f t="shared" si="860"/>
        <v>19216710.194124527</v>
      </c>
      <c r="DW171" s="154">
        <f>DK171+DL171+DM171+DN171+DO171+DP171+DQ171+DR171+DS171+DT171+DU171+DV171</f>
        <v>166605245.62714905</v>
      </c>
      <c r="DX171" s="154">
        <f t="shared" ref="DX171:EI171" si="861">DX172+DX173</f>
        <v>11460671.18</v>
      </c>
      <c r="DY171" s="154">
        <f t="shared" si="861"/>
        <v>13053012.130000003</v>
      </c>
      <c r="DZ171" s="154">
        <f t="shared" si="861"/>
        <v>15899240.4</v>
      </c>
      <c r="EA171" s="154">
        <f t="shared" si="861"/>
        <v>14288782.390000001</v>
      </c>
      <c r="EB171" s="154">
        <f t="shared" si="861"/>
        <v>17197224.849999998</v>
      </c>
      <c r="EC171" s="154">
        <f t="shared" si="861"/>
        <v>19562063.799999997</v>
      </c>
      <c r="ED171" s="154">
        <f t="shared" si="861"/>
        <v>11267651.149999999</v>
      </c>
      <c r="EE171" s="154">
        <f t="shared" si="861"/>
        <v>14779545.770000003</v>
      </c>
      <c r="EF171" s="154">
        <f t="shared" si="861"/>
        <v>14570322.589999996</v>
      </c>
      <c r="EG171" s="154">
        <f t="shared" si="861"/>
        <v>13349978.879999992</v>
      </c>
      <c r="EH171" s="154">
        <f t="shared" si="861"/>
        <v>16929198.470000006</v>
      </c>
      <c r="EI171" s="154">
        <f t="shared" si="861"/>
        <v>20059921.120000005</v>
      </c>
      <c r="EJ171" s="154">
        <f>DX171+DY171+DZ171+EA171+EB171+EC171+ED171+EE171+EF171+EG171+EH171+EI171</f>
        <v>182417612.73000002</v>
      </c>
      <c r="EK171" s="154">
        <f t="shared" ref="EK171:EV171" si="862">EK172+EK173</f>
        <v>13440226.189999999</v>
      </c>
      <c r="EL171" s="154">
        <f t="shared" si="862"/>
        <v>14063356.07</v>
      </c>
      <c r="EM171" s="154">
        <f t="shared" si="862"/>
        <v>16208651.130000001</v>
      </c>
      <c r="EN171" s="154">
        <f t="shared" si="862"/>
        <v>21372560.499999993</v>
      </c>
      <c r="EO171" s="154">
        <f t="shared" si="862"/>
        <v>15183190.710000003</v>
      </c>
      <c r="EP171" s="154">
        <f t="shared" si="862"/>
        <v>16556199.350000001</v>
      </c>
      <c r="EQ171" s="154">
        <f t="shared" si="862"/>
        <v>18722481.949999996</v>
      </c>
      <c r="ER171" s="154">
        <f t="shared" si="862"/>
        <v>12006759.57</v>
      </c>
      <c r="ES171" s="154">
        <f t="shared" si="862"/>
        <v>16192228.100000001</v>
      </c>
      <c r="ET171" s="154">
        <f t="shared" si="862"/>
        <v>17290115.329999998</v>
      </c>
      <c r="EU171" s="154">
        <f t="shared" si="862"/>
        <v>19418993.180000007</v>
      </c>
      <c r="EV171" s="154">
        <f t="shared" si="862"/>
        <v>18852199.209999993</v>
      </c>
      <c r="EW171" s="154">
        <f>EK171+EL171+EM171+EN171+EO171+EP171+EQ171+ER171+ES171+ET171+EU171+EV171</f>
        <v>199306961.28999996</v>
      </c>
      <c r="EX171" s="154">
        <f t="shared" ref="EX171:FI171" si="863">EX172+EX173</f>
        <v>13337084.379999999</v>
      </c>
      <c r="EY171" s="154">
        <f t="shared" si="863"/>
        <v>14825942.759999998</v>
      </c>
      <c r="EZ171" s="154">
        <f t="shared" si="863"/>
        <v>18060153.710000001</v>
      </c>
      <c r="FA171" s="154">
        <f t="shared" si="863"/>
        <v>19128314.420000002</v>
      </c>
      <c r="FB171" s="154">
        <f t="shared" si="863"/>
        <v>17427071.519999996</v>
      </c>
      <c r="FC171" s="154">
        <f t="shared" si="863"/>
        <v>15057957.590000002</v>
      </c>
      <c r="FD171" s="154">
        <f t="shared" si="863"/>
        <v>16783383.200000003</v>
      </c>
      <c r="FE171" s="154">
        <f t="shared" si="863"/>
        <v>12913065.609999996</v>
      </c>
      <c r="FF171" s="154">
        <f t="shared" si="863"/>
        <v>19391118.220000006</v>
      </c>
      <c r="FG171" s="154">
        <f t="shared" si="863"/>
        <v>14148331.349999998</v>
      </c>
      <c r="FH171" s="154">
        <f t="shared" si="863"/>
        <v>15496303.179999992</v>
      </c>
      <c r="FI171" s="154">
        <f t="shared" si="863"/>
        <v>23255101.480000004</v>
      </c>
      <c r="FJ171" s="154">
        <f>EX171+EY171+EZ171+FA171+FB171+FC171+FD171+FE171+FF171+FG171+FH171+FI171</f>
        <v>199823827.42000002</v>
      </c>
      <c r="FK171" s="154">
        <f t="shared" ref="FK171:FV171" si="864">FK172+FK173</f>
        <v>14466793.41</v>
      </c>
      <c r="FL171" s="154">
        <f t="shared" si="864"/>
        <v>16463127.57</v>
      </c>
      <c r="FM171" s="154">
        <f t="shared" si="864"/>
        <v>24538716.34</v>
      </c>
      <c r="FN171" s="154">
        <f t="shared" si="864"/>
        <v>15585228.570000004</v>
      </c>
      <c r="FO171" s="154">
        <f t="shared" si="864"/>
        <v>17630173.449999999</v>
      </c>
      <c r="FP171" s="154">
        <f t="shared" si="864"/>
        <v>22208744.959999993</v>
      </c>
      <c r="FQ171" s="154">
        <f t="shared" si="864"/>
        <v>16294748.170000002</v>
      </c>
      <c r="FR171" s="154">
        <f t="shared" si="864"/>
        <v>16180177.079999994</v>
      </c>
      <c r="FS171" s="154">
        <f t="shared" si="864"/>
        <v>20491679.549999997</v>
      </c>
      <c r="FT171" s="154">
        <f t="shared" si="864"/>
        <v>17394195.510000013</v>
      </c>
      <c r="FU171" s="154">
        <f t="shared" si="864"/>
        <v>16384629.479999997</v>
      </c>
      <c r="FV171" s="154">
        <f t="shared" si="864"/>
        <v>23012012.62999998</v>
      </c>
      <c r="FW171" s="154">
        <f>FK171+FL171+FM171+FN171+FO171+FP171+FQ171+FR171+FS171+FT171+FU171+FV171</f>
        <v>220650226.71999997</v>
      </c>
      <c r="FX171" s="154">
        <f t="shared" ref="FX171:GF171" si="865">FX172+FX173</f>
        <v>16506324.449999999</v>
      </c>
      <c r="FY171" s="154">
        <f t="shared" si="865"/>
        <v>17231979.480000004</v>
      </c>
      <c r="FZ171" s="154">
        <f t="shared" si="865"/>
        <v>24881646.810000002</v>
      </c>
      <c r="GA171" s="154">
        <f t="shared" si="865"/>
        <v>17875072.869999994</v>
      </c>
      <c r="GB171" s="154">
        <f t="shared" si="865"/>
        <v>17761324.250000004</v>
      </c>
      <c r="GC171" s="154">
        <f t="shared" si="865"/>
        <v>23978630.170000002</v>
      </c>
      <c r="GD171" s="154">
        <f t="shared" si="865"/>
        <v>16117110.829999991</v>
      </c>
      <c r="GE171" s="154">
        <f t="shared" si="865"/>
        <v>18327670.640000008</v>
      </c>
      <c r="GF171" s="154">
        <f t="shared" si="865"/>
        <v>15627514.690000005</v>
      </c>
      <c r="GG171" s="154">
        <f>GG172+GG173</f>
        <v>16559495.09</v>
      </c>
      <c r="GH171" s="154">
        <f>GH172+GH173</f>
        <v>20670344.499999993</v>
      </c>
      <c r="GI171" s="154">
        <f>GI172+GI173</f>
        <v>9454973.0199999809</v>
      </c>
      <c r="GJ171" s="154">
        <f>FY171+FZ171+GA171+GB171+GC171+GD171+GE171+GF171+GH171+GG171+GI171+FX171</f>
        <v>214992086.79999998</v>
      </c>
      <c r="GK171" s="154">
        <f t="shared" ref="GK171:GT171" si="866">GK172+GK173</f>
        <v>23760418.41</v>
      </c>
      <c r="GL171" s="154">
        <f t="shared" si="866"/>
        <v>21743351.289999999</v>
      </c>
      <c r="GM171" s="154">
        <f t="shared" si="866"/>
        <v>18812208.879999999</v>
      </c>
      <c r="GN171" s="154">
        <f t="shared" si="866"/>
        <v>18289438.240000002</v>
      </c>
      <c r="GO171" s="154">
        <f t="shared" si="866"/>
        <v>19349841.109999999</v>
      </c>
      <c r="GP171" s="154">
        <f t="shared" si="866"/>
        <v>19431096.090000004</v>
      </c>
      <c r="GQ171" s="154">
        <f t="shared" si="866"/>
        <v>19586260.629999988</v>
      </c>
      <c r="GR171" s="154">
        <f t="shared" si="866"/>
        <v>19747905.300000004</v>
      </c>
      <c r="GS171" s="154">
        <f t="shared" si="866"/>
        <v>16741463.989999998</v>
      </c>
      <c r="GT171" s="154">
        <f t="shared" si="866"/>
        <v>20439885.379999995</v>
      </c>
      <c r="GU171" s="154">
        <f>GU172+GU173</f>
        <v>15509152.76000002</v>
      </c>
      <c r="GV171" s="154">
        <f>GV172+GV173</f>
        <v>10029483.869999975</v>
      </c>
      <c r="GW171" s="154">
        <f>GK171+GL171+GM171+GN171+GO171+GP171+GQ171+GR171+GS171+GT171+GU171+GV171</f>
        <v>223440505.94999999</v>
      </c>
      <c r="GX171" s="154">
        <f t="shared" ref="GX171:HG171" si="867">GX172+GX173</f>
        <v>26067022.98</v>
      </c>
      <c r="GY171" s="154">
        <f t="shared" si="867"/>
        <v>16170627.590000002</v>
      </c>
      <c r="GZ171" s="154">
        <f t="shared" si="867"/>
        <v>18989715.060000002</v>
      </c>
      <c r="HA171" s="154">
        <f t="shared" si="867"/>
        <v>19889575.369999994</v>
      </c>
      <c r="HB171" s="154">
        <f t="shared" si="867"/>
        <v>19950998.300000008</v>
      </c>
      <c r="HC171" s="154">
        <f t="shared" si="867"/>
        <v>19126166.289999992</v>
      </c>
      <c r="HD171" s="154">
        <f t="shared" si="867"/>
        <v>20250680.719999999</v>
      </c>
      <c r="HE171" s="154">
        <f t="shared" si="867"/>
        <v>14947102.740000002</v>
      </c>
      <c r="HF171" s="154">
        <f t="shared" si="867"/>
        <v>16244767.629999995</v>
      </c>
      <c r="HG171" s="154">
        <f t="shared" si="867"/>
        <v>20915734.210000008</v>
      </c>
      <c r="HH171" s="154">
        <f>HH172+HH173</f>
        <v>14987055.989999995</v>
      </c>
      <c r="HI171" s="154">
        <f>HI172+HI173</f>
        <v>17577317.680000007</v>
      </c>
      <c r="HJ171" s="154">
        <f>GX171+GY171+GZ171+HA171+HB171+HC171+HD171+HE171+HF171+HG171+HH171+HI171</f>
        <v>225116764.56</v>
      </c>
      <c r="HK171" s="154">
        <f t="shared" ref="HK171:HT171" si="868">HK172+HK173</f>
        <v>18642054.5</v>
      </c>
      <c r="HL171" s="154">
        <f t="shared" si="868"/>
        <v>17062442.910000004</v>
      </c>
      <c r="HM171" s="154">
        <f t="shared" si="868"/>
        <v>18115648.509999998</v>
      </c>
      <c r="HN171" s="154">
        <f t="shared" si="868"/>
        <v>21544342.129999995</v>
      </c>
      <c r="HO171" s="154">
        <f t="shared" si="868"/>
        <v>16586004.840000004</v>
      </c>
      <c r="HP171" s="154">
        <f t="shared" si="868"/>
        <v>18407223.699999996</v>
      </c>
      <c r="HQ171" s="154">
        <f t="shared" si="868"/>
        <v>21360688.660000004</v>
      </c>
      <c r="HR171" s="154">
        <f t="shared" si="868"/>
        <v>15712859.720000006</v>
      </c>
      <c r="HS171" s="154">
        <f t="shared" si="868"/>
        <v>16938429.719999991</v>
      </c>
      <c r="HT171" s="154">
        <f t="shared" si="868"/>
        <v>20706451.800000004</v>
      </c>
      <c r="HU171" s="154">
        <f>HU172+HU173</f>
        <v>15941634.630000003</v>
      </c>
      <c r="HV171" s="154">
        <f>HV172+HV173</f>
        <v>21953001.639999986</v>
      </c>
      <c r="HW171" s="154">
        <f>HK171+HL171+HM171+HN171+HO171+HP171+HQ171+HR171+HS171+HT171+HU171+HV171</f>
        <v>222970782.75999999</v>
      </c>
      <c r="HX171" s="154">
        <f t="shared" ref="HX171:IG171" si="869">HX172+HX173</f>
        <v>15886660.560000001</v>
      </c>
      <c r="HY171" s="154">
        <f t="shared" si="869"/>
        <v>19982684.57</v>
      </c>
      <c r="HZ171" s="154">
        <f t="shared" si="869"/>
        <v>20105986.640000001</v>
      </c>
      <c r="IA171" s="154">
        <f t="shared" si="869"/>
        <v>23426624.350000001</v>
      </c>
      <c r="IB171" s="154">
        <f t="shared" si="869"/>
        <v>18717529.84</v>
      </c>
      <c r="IC171" s="154">
        <f t="shared" si="869"/>
        <v>20568912.649999999</v>
      </c>
      <c r="ID171" s="154">
        <f t="shared" si="869"/>
        <v>22911630.390000001</v>
      </c>
      <c r="IE171" s="154">
        <f t="shared" si="869"/>
        <v>17986718.950000003</v>
      </c>
      <c r="IF171" s="154">
        <f t="shared" si="869"/>
        <v>22024076.559999995</v>
      </c>
      <c r="IG171" s="154">
        <f t="shared" si="869"/>
        <v>18283530.660000004</v>
      </c>
      <c r="IH171" s="154">
        <f>IH172+IH173</f>
        <v>19211481.13000001</v>
      </c>
      <c r="II171" s="154">
        <f>II172+II173</f>
        <v>24114655.609999985</v>
      </c>
      <c r="IJ171" s="154">
        <f>HX171+HY171+HZ171+IA171+IB171+IC171+ID171+IE171+IF171+IG171+IH171+II171</f>
        <v>243220491.91</v>
      </c>
      <c r="IK171" s="154">
        <f t="shared" ref="IK171:IT171" si="870">IK172+IK173</f>
        <v>18647779.670000002</v>
      </c>
      <c r="IL171" s="154">
        <f t="shared" si="870"/>
        <v>21488805.16</v>
      </c>
      <c r="IM171" s="154">
        <f t="shared" si="870"/>
        <v>24989548.520000003</v>
      </c>
      <c r="IN171" s="154">
        <f t="shared" si="870"/>
        <v>19881692.780000001</v>
      </c>
      <c r="IO171" s="154">
        <f t="shared" si="870"/>
        <v>21698762.379999995</v>
      </c>
      <c r="IP171" s="154">
        <f t="shared" si="870"/>
        <v>29728244.88000001</v>
      </c>
      <c r="IQ171" s="154">
        <f t="shared" si="870"/>
        <v>22357390.709999986</v>
      </c>
      <c r="IR171" s="154">
        <f t="shared" si="870"/>
        <v>26780292.07</v>
      </c>
      <c r="IS171" s="154">
        <f t="shared" si="870"/>
        <v>24586852.289999999</v>
      </c>
      <c r="IT171" s="154">
        <f t="shared" si="870"/>
        <v>23152815.290000007</v>
      </c>
      <c r="IU171" s="154">
        <f>IU172+IU173</f>
        <v>25762859.059999987</v>
      </c>
      <c r="IV171" s="154">
        <f>IV172+IV173</f>
        <v>23102250.390000015</v>
      </c>
      <c r="IW171" s="154">
        <f>IK171+IL171+IM171+IN171+IO171+IP171+IQ171+IR171+IS171+IT171+IU171+IV171</f>
        <v>282177293.19999993</v>
      </c>
      <c r="IX171" s="154">
        <f t="shared" ref="IX171:JG171" si="871">IX172+IX173</f>
        <v>22147833.66</v>
      </c>
      <c r="IY171" s="154">
        <f t="shared" si="871"/>
        <v>22138131.259999998</v>
      </c>
      <c r="IZ171" s="154">
        <f t="shared" si="871"/>
        <v>30787037.780000001</v>
      </c>
      <c r="JA171" s="154">
        <f t="shared" si="871"/>
        <v>23686120.970000003</v>
      </c>
      <c r="JB171" s="154">
        <f t="shared" si="871"/>
        <v>30168101.049999997</v>
      </c>
      <c r="JC171" s="154">
        <f t="shared" si="871"/>
        <v>25926866.849999994</v>
      </c>
      <c r="JD171" s="154">
        <f t="shared" si="871"/>
        <v>25439401.640000001</v>
      </c>
      <c r="JE171" s="154">
        <f t="shared" si="871"/>
        <v>27323474.849999994</v>
      </c>
      <c r="JF171" s="154">
        <f t="shared" si="871"/>
        <v>25063622.269999996</v>
      </c>
      <c r="JG171" s="154">
        <f t="shared" si="871"/>
        <v>24787563.090000018</v>
      </c>
      <c r="JH171" s="154">
        <f>JH172+JH173</f>
        <v>27814511.61999999</v>
      </c>
      <c r="JI171" s="154">
        <f>JI172+JI173</f>
        <v>26075686.060000017</v>
      </c>
      <c r="JJ171" s="154">
        <f>IX171+IY171+IZ171+JA171+JB171+JC171+JD171+JE171+JF171+JG171+JH171+JI171</f>
        <v>311358351.10000002</v>
      </c>
      <c r="JK171" s="154">
        <f t="shared" ref="JK171:JT171" si="872">JK172+JK173</f>
        <v>28556276.02</v>
      </c>
      <c r="JL171" s="154">
        <f t="shared" si="872"/>
        <v>23950765.09</v>
      </c>
      <c r="JM171" s="154">
        <f t="shared" si="872"/>
        <v>27629026.199999996</v>
      </c>
      <c r="JN171" s="154">
        <f t="shared" si="872"/>
        <v>25059964.760000013</v>
      </c>
      <c r="JO171" s="154">
        <f t="shared" si="872"/>
        <v>33170771.089999996</v>
      </c>
      <c r="JP171" s="154">
        <f t="shared" si="872"/>
        <v>27828907.149999999</v>
      </c>
      <c r="JQ171" s="154">
        <f t="shared" si="872"/>
        <v>25883144.010000005</v>
      </c>
      <c r="JR171" s="154">
        <f t="shared" si="872"/>
        <v>32428478.079999998</v>
      </c>
      <c r="JS171" s="154">
        <f t="shared" si="872"/>
        <v>29493065.319999993</v>
      </c>
      <c r="JT171" s="154">
        <f t="shared" si="872"/>
        <v>35898399.540000007</v>
      </c>
      <c r="JU171" s="154">
        <f>JU172+JU173</f>
        <v>25402022.280000016</v>
      </c>
      <c r="JV171" s="154">
        <f>JV172+JV173</f>
        <v>29039767.939999983</v>
      </c>
      <c r="JW171" s="237">
        <f>JK171+JL171+JM171+JN171+JO171+JP171+JQ171+JR171+JS171+JT171+JU171+JV171</f>
        <v>344340587.48000008</v>
      </c>
      <c r="JX171" s="237">
        <f t="shared" ref="JX171:KG171" si="873">JX172+JX173</f>
        <v>32317393.670000002</v>
      </c>
      <c r="JY171" s="154">
        <f t="shared" si="873"/>
        <v>27634323.950000003</v>
      </c>
      <c r="JZ171" s="154">
        <f t="shared" si="873"/>
        <v>32014535.419999998</v>
      </c>
      <c r="KA171" s="154">
        <f t="shared" si="873"/>
        <v>36880688.75</v>
      </c>
      <c r="KB171" s="154">
        <f t="shared" si="873"/>
        <v>30401599.57</v>
      </c>
      <c r="KC171" s="154">
        <f t="shared" si="873"/>
        <v>29251813.219999999</v>
      </c>
      <c r="KD171" s="154">
        <f t="shared" si="873"/>
        <v>40607251.679999985</v>
      </c>
      <c r="KE171" s="154">
        <f t="shared" si="873"/>
        <v>27882255.480000004</v>
      </c>
      <c r="KF171" s="154">
        <f t="shared" si="873"/>
        <v>32281530.210000008</v>
      </c>
      <c r="KG171" s="154">
        <f t="shared" si="873"/>
        <v>38729579.300000012</v>
      </c>
      <c r="KH171" s="154">
        <f>KH172+KH173</f>
        <v>27934715.37999998</v>
      </c>
      <c r="KI171" s="154">
        <f>KI172+KI173</f>
        <v>21860766.640000015</v>
      </c>
      <c r="KJ171" s="237">
        <f>JX171+JY171+JZ171+KA171+KB171+KC171+KD171+KE171+KF171+KG171+KH171+KI171</f>
        <v>377796453.2700001</v>
      </c>
      <c r="KK171" s="237">
        <f t="shared" ref="KK171:KT171" si="874">KK172+KK173</f>
        <v>41349942.129999995</v>
      </c>
      <c r="KL171" s="154">
        <f t="shared" si="874"/>
        <v>33398070.970000003</v>
      </c>
      <c r="KM171" s="154">
        <f t="shared" si="874"/>
        <v>31493081.029999994</v>
      </c>
      <c r="KN171" s="154">
        <f t="shared" si="874"/>
        <v>45664617.399999999</v>
      </c>
      <c r="KO171" s="154">
        <f t="shared" si="874"/>
        <v>34177454.25</v>
      </c>
      <c r="KP171" s="154">
        <f t="shared" si="874"/>
        <v>36501485.240000002</v>
      </c>
      <c r="KQ171" s="154">
        <f t="shared" si="874"/>
        <v>39012868.860000014</v>
      </c>
      <c r="KR171" s="154">
        <f t="shared" si="874"/>
        <v>26645181.599999979</v>
      </c>
      <c r="KS171" s="154">
        <f t="shared" si="874"/>
        <v>42232473.710000023</v>
      </c>
      <c r="KT171" s="154">
        <f t="shared" si="874"/>
        <v>29769975.679999977</v>
      </c>
      <c r="KU171" s="154">
        <f>KU172+KU173</f>
        <v>32122153.440000013</v>
      </c>
      <c r="KV171" s="154">
        <f>KV172+KV173</f>
        <v>47858730.689999998</v>
      </c>
      <c r="KW171" s="237">
        <f>KK171+KL171+KM171+KN171+KO171+KP171+KQ171+KR171+KS171+KT171+KU171+KV171</f>
        <v>440226035</v>
      </c>
      <c r="KX171" s="237">
        <f t="shared" ref="KX171:LG171" si="875">KX172+KX173</f>
        <v>47714537.599999994</v>
      </c>
      <c r="KY171" s="154">
        <f t="shared" si="875"/>
        <v>38144653.99000001</v>
      </c>
      <c r="KZ171" s="154">
        <f t="shared" si="875"/>
        <v>52248744.82</v>
      </c>
      <c r="LA171" s="154">
        <f t="shared" si="875"/>
        <v>36428406.909999989</v>
      </c>
      <c r="LB171" s="154">
        <f t="shared" si="875"/>
        <v>36926748.109999999</v>
      </c>
      <c r="LC171" s="154">
        <f t="shared" si="875"/>
        <v>42429451.51000002</v>
      </c>
      <c r="LD171" s="154">
        <f t="shared" si="875"/>
        <v>35735839.719999999</v>
      </c>
      <c r="LE171" s="154">
        <f t="shared" si="875"/>
        <v>28830859.079999998</v>
      </c>
      <c r="LF171" s="154">
        <f t="shared" si="875"/>
        <v>39998461.129999995</v>
      </c>
      <c r="LG171" s="154">
        <f t="shared" si="875"/>
        <v>33610917.650000006</v>
      </c>
      <c r="LH171" s="154">
        <f>LH172+LH173</f>
        <v>35748180.560000002</v>
      </c>
      <c r="LI171" s="154">
        <f>LI172+LI173</f>
        <v>65940297.629999995</v>
      </c>
      <c r="LJ171" s="237">
        <f>KX171+KY171+KZ171+LA171+LB171+LC171+LD171+LE171+LF171+LG171+LH171+LI171</f>
        <v>493757098.70999998</v>
      </c>
      <c r="LK171" s="237">
        <f t="shared" ref="LK171:LT171" si="876">LK172+LK173</f>
        <v>40766575.530000001</v>
      </c>
      <c r="LL171" s="154">
        <f t="shared" si="876"/>
        <v>48931152.189999998</v>
      </c>
      <c r="LM171" s="154">
        <f t="shared" si="876"/>
        <v>82421247.140000001</v>
      </c>
      <c r="LN171" s="154">
        <f t="shared" si="876"/>
        <v>62297990.719999984</v>
      </c>
      <c r="LO171" s="154">
        <f t="shared" si="876"/>
        <v>55044922.079999998</v>
      </c>
      <c r="LP171" s="154">
        <f t="shared" si="876"/>
        <v>66629218.780000016</v>
      </c>
      <c r="LQ171" s="154">
        <f t="shared" si="876"/>
        <v>52225420.74000001</v>
      </c>
      <c r="LR171" s="154">
        <f t="shared" si="876"/>
        <v>60554724.479999989</v>
      </c>
      <c r="LS171" s="154">
        <f t="shared" si="876"/>
        <v>52352291.519999981</v>
      </c>
      <c r="LT171" s="154">
        <f t="shared" si="876"/>
        <v>52432712.270000011</v>
      </c>
      <c r="LU171" s="154">
        <f>LU172+LU173</f>
        <v>67332119.079999983</v>
      </c>
      <c r="LV171" s="154">
        <f>LV172+LV173</f>
        <v>42987622.870000005</v>
      </c>
      <c r="LW171" s="237">
        <f>LK171+LL171+LM171+LN171+LO171+LP171+LQ171+LR171+LS171+LT171+LU171+LV171</f>
        <v>683975997.39999998</v>
      </c>
      <c r="LX171" s="237">
        <f t="shared" ref="LX171:MG171" si="877">LX172+LX173</f>
        <v>37420981.829999998</v>
      </c>
      <c r="LY171" s="154">
        <f t="shared" si="877"/>
        <v>36293831.369999997</v>
      </c>
      <c r="LZ171" s="154">
        <f t="shared" si="877"/>
        <v>0</v>
      </c>
      <c r="MA171" s="154">
        <f t="shared" si="877"/>
        <v>0</v>
      </c>
      <c r="MB171" s="154">
        <f t="shared" si="877"/>
        <v>0</v>
      </c>
      <c r="MC171" s="154">
        <f t="shared" si="877"/>
        <v>0</v>
      </c>
      <c r="MD171" s="154">
        <f t="shared" si="877"/>
        <v>0</v>
      </c>
      <c r="ME171" s="154">
        <f t="shared" si="877"/>
        <v>0</v>
      </c>
      <c r="MF171" s="154">
        <f t="shared" si="877"/>
        <v>0</v>
      </c>
      <c r="MG171" s="154">
        <f t="shared" si="877"/>
        <v>0</v>
      </c>
      <c r="MH171" s="154">
        <f>MH172+MH173</f>
        <v>0</v>
      </c>
      <c r="MI171" s="154">
        <f>MI172+MI173</f>
        <v>0</v>
      </c>
      <c r="MJ171" s="203">
        <f>LX171+LY171+LZ171+MA171+MB171+MC171+MD171+ME171+MF171+MG171+MH171+MI171</f>
        <v>73714813.199999988</v>
      </c>
    </row>
    <row r="172" spans="1:348" x14ac:dyDescent="0.2">
      <c r="A172" s="30">
        <v>411600</v>
      </c>
      <c r="B172" s="31"/>
      <c r="C172" s="32" t="s">
        <v>260</v>
      </c>
      <c r="D172" s="32" t="s">
        <v>22</v>
      </c>
      <c r="E172" s="146">
        <v>19846703.388415959</v>
      </c>
      <c r="F172" s="146">
        <v>39983516.94207979</v>
      </c>
      <c r="G172" s="146">
        <v>53599144.550158575</v>
      </c>
      <c r="H172" s="146">
        <v>66368302.45368053</v>
      </c>
      <c r="I172" s="146">
        <v>71938791.520614266</v>
      </c>
      <c r="J172" s="146">
        <v>79672579.702887669</v>
      </c>
      <c r="K172" s="146">
        <v>7228375.8971791025</v>
      </c>
      <c r="L172" s="146">
        <v>6409167.9185444834</v>
      </c>
      <c r="M172" s="146">
        <v>7456488.9000166925</v>
      </c>
      <c r="N172" s="146">
        <v>7253693.0395593392</v>
      </c>
      <c r="O172" s="146">
        <v>7315068.4359873151</v>
      </c>
      <c r="P172" s="146">
        <v>7466099.1487230845</v>
      </c>
      <c r="Q172" s="146">
        <v>6449895.6768486071</v>
      </c>
      <c r="R172" s="146">
        <v>6243390.0851276917</v>
      </c>
      <c r="S172" s="146">
        <v>7141470.5391420471</v>
      </c>
      <c r="T172" s="146">
        <v>6716508.0954765491</v>
      </c>
      <c r="U172" s="146">
        <v>6502537.1390418969</v>
      </c>
      <c r="V172" s="146">
        <v>9291566.5164413303</v>
      </c>
      <c r="W172" s="146">
        <f>K172+L172+M172+N172+O172+P172+Q172+R172+S172+T172+U172+V172</f>
        <v>85474261.392088145</v>
      </c>
      <c r="X172" s="146">
        <v>5364872.3084626943</v>
      </c>
      <c r="Y172" s="146">
        <v>5364872.3084626943</v>
      </c>
      <c r="Z172" s="146">
        <v>7575242.0297112344</v>
      </c>
      <c r="AA172" s="146">
        <v>8055641.7960273745</v>
      </c>
      <c r="AB172" s="146">
        <v>7587752.4620263726</v>
      </c>
      <c r="AC172" s="146">
        <v>8860624.2697379403</v>
      </c>
      <c r="AD172" s="146">
        <v>8847646.4697045572</v>
      </c>
      <c r="AE172" s="146">
        <v>2936108.3291604072</v>
      </c>
      <c r="AF172" s="146">
        <v>6848948.4226339506</v>
      </c>
      <c r="AG172" s="146">
        <v>6930454.014354866</v>
      </c>
      <c r="AH172" s="146">
        <v>6758153.897512936</v>
      </c>
      <c r="AI172" s="146">
        <v>10632836.755132699</v>
      </c>
      <c r="AJ172" s="146">
        <f>X172+Y172+Z172+AA172+AB172+AC172+AD172+AE172+AF172+AG172+AH172+AI172</f>
        <v>85763153.062927738</v>
      </c>
      <c r="AK172" s="146">
        <v>5107715.7402770827</v>
      </c>
      <c r="AL172" s="146">
        <v>4525325.488232349</v>
      </c>
      <c r="AM172" s="146">
        <v>5962164.0794525128</v>
      </c>
      <c r="AN172" s="146">
        <v>4715122.6840260401</v>
      </c>
      <c r="AO172" s="146">
        <v>6496870.7436154252</v>
      </c>
      <c r="AP172" s="146">
        <v>6054223.0011684196</v>
      </c>
      <c r="AQ172" s="146">
        <v>5467388.5828743111</v>
      </c>
      <c r="AR172" s="146">
        <v>4975264.7996578068</v>
      </c>
      <c r="AS172" s="146">
        <v>6583842.7430729512</v>
      </c>
      <c r="AT172" s="146">
        <v>5697069.4880236993</v>
      </c>
      <c r="AU172" s="146">
        <v>5535046.6711316993</v>
      </c>
      <c r="AV172" s="146">
        <v>7361275.2462026374</v>
      </c>
      <c r="AW172" s="146">
        <f>AK172+AL172+AM172+AN172+AO172+AP172+AQ172+AR172+AS172+AT172+AU172+AV172</f>
        <v>68481309.26773493</v>
      </c>
      <c r="AX172" s="146">
        <v>5073579.4587714896</v>
      </c>
      <c r="AY172" s="146">
        <v>5856520.2495827097</v>
      </c>
      <c r="AZ172" s="146">
        <v>7996177.2433650447</v>
      </c>
      <c r="BA172" s="146">
        <v>7214954.1540644299</v>
      </c>
      <c r="BB172" s="146">
        <v>7881877.6594057754</v>
      </c>
      <c r="BC172" s="146">
        <v>7305734.23777333</v>
      </c>
      <c r="BD172" s="146">
        <v>6013219.3492739098</v>
      </c>
      <c r="BE172" s="146">
        <v>8224758.5037139067</v>
      </c>
      <c r="BF172" s="146">
        <v>7390703.7155733565</v>
      </c>
      <c r="BG172" s="146">
        <v>8852583.0412285104</v>
      </c>
      <c r="BH172" s="146">
        <v>6342635.2585544949</v>
      </c>
      <c r="BI172" s="146">
        <v>7445500.6867384454</v>
      </c>
      <c r="BJ172" s="146">
        <f>AX172+AY172+AZ172+BA172+BB172+BC172+BD172+BE172+BF172+BG172+BH172+BI172</f>
        <v>85598243.558045402</v>
      </c>
      <c r="BK172" s="146">
        <v>7496286.0958103826</v>
      </c>
      <c r="BL172" s="146">
        <v>7509066.8871640805</v>
      </c>
      <c r="BM172" s="146">
        <v>8132986.4596060757</v>
      </c>
      <c r="BN172" s="146">
        <v>7634796.6775162723</v>
      </c>
      <c r="BO172" s="146">
        <v>9978690.3520280439</v>
      </c>
      <c r="BP172" s="146">
        <v>8706762.9470038414</v>
      </c>
      <c r="BQ172" s="146">
        <v>9236717.4463779088</v>
      </c>
      <c r="BR172" s="146">
        <v>7214715.4846018953</v>
      </c>
      <c r="BS172" s="146">
        <v>8175307.6107494608</v>
      </c>
      <c r="BT172" s="146">
        <v>10981759.05132699</v>
      </c>
      <c r="BU172" s="146">
        <v>7043124.8664246434</v>
      </c>
      <c r="BV172" s="146">
        <v>11173366.137289248</v>
      </c>
      <c r="BW172" s="146">
        <f>BK172+BL172+BM172+BN172+BO172+BP172+BQ172+BR172+BS172+BT172+BU172+BV172</f>
        <v>103283580.01589885</v>
      </c>
      <c r="BX172" s="146">
        <v>7341065.3621265236</v>
      </c>
      <c r="BY172" s="146">
        <v>8151712.0191120012</v>
      </c>
      <c r="BZ172" s="146">
        <v>8337197.4944082815</v>
      </c>
      <c r="CA172" s="146">
        <v>10611349.241320316</v>
      </c>
      <c r="CB172" s="146">
        <v>7992818.8586629927</v>
      </c>
      <c r="CC172" s="146">
        <v>8851290.8923802357</v>
      </c>
      <c r="CD172" s="146">
        <v>10924053.686154192</v>
      </c>
      <c r="CE172" s="146">
        <v>7260380.6848606672</v>
      </c>
      <c r="CF172" s="146">
        <v>8842532.6107077394</v>
      </c>
      <c r="CG172" s="146">
        <v>10239141.704389904</v>
      </c>
      <c r="CH172" s="146">
        <v>7997241.7669420829</v>
      </c>
      <c r="CI172" s="146">
        <v>11312146.345393099</v>
      </c>
      <c r="CJ172" s="146">
        <f>BX172+BY172+BZ172+CA172+CB172+CC172+CD172+CE172+CF172+CG172+CH172+CI172</f>
        <v>107860930.66645804</v>
      </c>
      <c r="CK172" s="146">
        <v>8290783.6241862802</v>
      </c>
      <c r="CL172" s="146">
        <v>9206594.4948255718</v>
      </c>
      <c r="CM172" s="146">
        <v>11300934.575822065</v>
      </c>
      <c r="CN172" s="146">
        <v>9713857.6510181967</v>
      </c>
      <c r="CO172" s="146">
        <v>9065686.0290435646</v>
      </c>
      <c r="CP172" s="146">
        <v>11474424.136204306</v>
      </c>
      <c r="CQ172" s="146">
        <v>9238434.7284259778</v>
      </c>
      <c r="CR172" s="146">
        <v>8740268.7364379913</v>
      </c>
      <c r="CS172" s="146">
        <v>10664505.09096979</v>
      </c>
      <c r="CT172" s="146">
        <v>9271498.9150392264</v>
      </c>
      <c r="CU172" s="146">
        <v>8327541.3119679522</v>
      </c>
      <c r="CV172" s="146">
        <v>11964080.767067278</v>
      </c>
      <c r="CW172" s="146">
        <f>CK172+CL172+CM172+CN172+CO172+CP172+CQ172+CR172+CS172+CT172+CU172+CV172</f>
        <v>117258610.0610082</v>
      </c>
      <c r="CX172" s="146">
        <v>8291533.5660991492</v>
      </c>
      <c r="CY172" s="146">
        <v>8651287.8315389752</v>
      </c>
      <c r="CZ172" s="146">
        <v>12893842.359956603</v>
      </c>
      <c r="DA172" s="146">
        <v>8841258.8208145574</v>
      </c>
      <c r="DB172" s="146">
        <v>8700704.6309881434</v>
      </c>
      <c r="DC172" s="146">
        <v>9363057.060173599</v>
      </c>
      <c r="DD172" s="146">
        <v>8165458.6315306257</v>
      </c>
      <c r="DE172" s="146">
        <v>14761850.599566018</v>
      </c>
      <c r="DF172" s="146">
        <v>8453287.7546736728</v>
      </c>
      <c r="DG172" s="146">
        <v>8108205.5734017724</v>
      </c>
      <c r="DH172" s="146">
        <v>10199076.424803883</v>
      </c>
      <c r="DI172" s="146">
        <v>9783185.0120180231</v>
      </c>
      <c r="DJ172" s="146">
        <f>CX172+CY172+CZ172+DA172+DB172+DC172+DD172+DE172+DF172+DG172+DH172+DI172</f>
        <v>116212748.26556504</v>
      </c>
      <c r="DK172" s="146">
        <v>6837663.6288599567</v>
      </c>
      <c r="DL172" s="146">
        <v>7885227.7022617273</v>
      </c>
      <c r="DM172" s="146">
        <v>12502402.490986478</v>
      </c>
      <c r="DN172" s="146">
        <v>6305480.8371724281</v>
      </c>
      <c r="DO172" s="146">
        <v>10177440.309255548</v>
      </c>
      <c r="DP172" s="146">
        <v>12243258.74165415</v>
      </c>
      <c r="DQ172" s="146">
        <v>7169297.6256468054</v>
      </c>
      <c r="DR172" s="146">
        <v>9250393.5784510151</v>
      </c>
      <c r="DS172" s="146">
        <v>9234941.2513770647</v>
      </c>
      <c r="DT172" s="146">
        <v>8089402.8401769279</v>
      </c>
      <c r="DU172" s="146">
        <v>10100367.525454847</v>
      </c>
      <c r="DV172" s="146">
        <v>13003108.104573527</v>
      </c>
      <c r="DW172" s="146">
        <f>DK172+DL172+DM172+DN172+DO172+DP172+DQ172+DR172+DS172+DT172+DU172+DV172</f>
        <v>112798984.63587047</v>
      </c>
      <c r="DX172" s="146">
        <v>7801515.7199999997</v>
      </c>
      <c r="DY172" s="146">
        <v>8669946.1700000018</v>
      </c>
      <c r="DZ172" s="146">
        <v>10290988.460000001</v>
      </c>
      <c r="EA172" s="146">
        <v>9352431.4200000018</v>
      </c>
      <c r="EB172" s="146">
        <v>11791840.769999996</v>
      </c>
      <c r="EC172" s="146">
        <v>13735491.329999998</v>
      </c>
      <c r="ED172" s="146">
        <v>7907591.1499999985</v>
      </c>
      <c r="EE172" s="146">
        <v>10406394.560000002</v>
      </c>
      <c r="EF172" s="146">
        <v>10342508.200000003</v>
      </c>
      <c r="EG172" s="146">
        <v>9239825.4299999923</v>
      </c>
      <c r="EH172" s="146">
        <v>11407886.320000008</v>
      </c>
      <c r="EI172" s="146">
        <v>13504242.390000001</v>
      </c>
      <c r="EJ172" s="146">
        <f>DX172+DY172+DZ172+EA172+EB172+EC172+ED172+EE172+EF172+EG172+EH172+EI172</f>
        <v>124450661.92</v>
      </c>
      <c r="EK172" s="146">
        <v>9134530.3399999999</v>
      </c>
      <c r="EL172" s="146">
        <v>9428137.5100000016</v>
      </c>
      <c r="EM172" s="146">
        <v>10676456.41</v>
      </c>
      <c r="EN172" s="146">
        <v>13994134.249999996</v>
      </c>
      <c r="EO172" s="146">
        <v>10032984.810000002</v>
      </c>
      <c r="EP172" s="146">
        <v>11143103.600000001</v>
      </c>
      <c r="EQ172" s="146">
        <v>12988710.829999998</v>
      </c>
      <c r="ER172" s="146">
        <v>8245963.8900000006</v>
      </c>
      <c r="ES172" s="146">
        <v>11454616.890000001</v>
      </c>
      <c r="ET172" s="146">
        <v>11854298.379999995</v>
      </c>
      <c r="EU172" s="146">
        <v>12797214.790000007</v>
      </c>
      <c r="EV172" s="146">
        <v>12413699.519999996</v>
      </c>
      <c r="EW172" s="146">
        <f>EK172+EL172+EM172+EN172+EO172+EP172+EQ172+ER172+ES172+ET172+EU172+EV172</f>
        <v>134163851.22</v>
      </c>
      <c r="EX172" s="146">
        <v>8966587.2699999996</v>
      </c>
      <c r="EY172" s="146">
        <v>9623282.2899999991</v>
      </c>
      <c r="EZ172" s="146">
        <v>11436014.550000001</v>
      </c>
      <c r="FA172" s="146">
        <v>12122898.230000004</v>
      </c>
      <c r="FB172" s="146">
        <v>11156841.019999996</v>
      </c>
      <c r="FC172" s="146">
        <v>9748313.6000000015</v>
      </c>
      <c r="FD172" s="146">
        <v>11027363.380000003</v>
      </c>
      <c r="FE172" s="146">
        <v>8675541.2399999946</v>
      </c>
      <c r="FF172" s="146">
        <v>13240518.930000007</v>
      </c>
      <c r="FG172" s="146">
        <v>9473854.6599999964</v>
      </c>
      <c r="FH172" s="146">
        <v>9939190.0799999982</v>
      </c>
      <c r="FI172" s="146">
        <v>14453549.989999995</v>
      </c>
      <c r="FJ172" s="146">
        <f>EX172+EY172+EZ172+FA172+FB172+FC172+FD172+FE172+FF172+FG172+FH172+FI172</f>
        <v>129863955.23999999</v>
      </c>
      <c r="FK172" s="146">
        <v>8718349.5199999996</v>
      </c>
      <c r="FL172" s="146">
        <v>10344232.48</v>
      </c>
      <c r="FM172" s="146">
        <v>15559975.75</v>
      </c>
      <c r="FN172" s="146">
        <v>9755482.3400000036</v>
      </c>
      <c r="FO172" s="146">
        <v>10981968.789999999</v>
      </c>
      <c r="FP172" s="146">
        <v>14330232.779999994</v>
      </c>
      <c r="FQ172" s="146">
        <v>10683648.400000006</v>
      </c>
      <c r="FR172" s="146">
        <v>10837417.459999993</v>
      </c>
      <c r="FS172" s="146">
        <v>13995344.689999998</v>
      </c>
      <c r="FT172" s="146">
        <v>11781813.220000014</v>
      </c>
      <c r="FU172" s="146">
        <v>10750339.439999998</v>
      </c>
      <c r="FV172" s="146">
        <v>14810729.329999983</v>
      </c>
      <c r="FW172" s="146">
        <f>FK172+FL172+FM172+FN172+FO172+FP172+FQ172+FR172+FS172+FT172+FU172+FV172</f>
        <v>142549534.19999999</v>
      </c>
      <c r="FX172" s="146">
        <v>10539953.85</v>
      </c>
      <c r="FY172" s="146">
        <v>10707245.200000001</v>
      </c>
      <c r="FZ172" s="146">
        <v>14653368.470000003</v>
      </c>
      <c r="GA172" s="146">
        <v>10960667.779999994</v>
      </c>
      <c r="GB172" s="146">
        <v>11340931.410000004</v>
      </c>
      <c r="GC172" s="146">
        <v>15719935.160000004</v>
      </c>
      <c r="GD172" s="146">
        <v>10523158.839999989</v>
      </c>
      <c r="GE172" s="146">
        <v>11972565.290000007</v>
      </c>
      <c r="GF172" s="146">
        <v>10595800.900000006</v>
      </c>
      <c r="GG172" s="146">
        <v>11259323.140000001</v>
      </c>
      <c r="GH172" s="146">
        <v>13146011.449999988</v>
      </c>
      <c r="GI172" s="146">
        <v>6070910.1799999923</v>
      </c>
      <c r="GJ172" s="146">
        <f>FY172+FZ172+GA172+GB172+GC172+GD172+GE172+GF172+GH172+GG172+GI172+FX172</f>
        <v>137489871.66999999</v>
      </c>
      <c r="GK172" s="146">
        <v>14915607.6</v>
      </c>
      <c r="GL172" s="146">
        <v>13782217.74</v>
      </c>
      <c r="GM172" s="146">
        <v>11816592.599999998</v>
      </c>
      <c r="GN172" s="146">
        <v>11378262.380000003</v>
      </c>
      <c r="GO172" s="146">
        <v>12211488.079999998</v>
      </c>
      <c r="GP172" s="146">
        <v>12829301.270000003</v>
      </c>
      <c r="GQ172" s="146">
        <v>12906021.679999992</v>
      </c>
      <c r="GR172" s="146">
        <v>13336931.090000004</v>
      </c>
      <c r="GS172" s="146">
        <v>11549004.439999998</v>
      </c>
      <c r="GT172" s="146">
        <v>14068278.390000001</v>
      </c>
      <c r="GU172" s="146">
        <v>10253106.190000013</v>
      </c>
      <c r="GV172" s="146">
        <v>6258459.8599999845</v>
      </c>
      <c r="GW172" s="146">
        <f>GK172+GL172+GM172+GN172+GO172+GP172+GQ172+GR172+GS172+GT172+GU172+GV172</f>
        <v>145305271.31999999</v>
      </c>
      <c r="GX172" s="146">
        <v>16628772.050000001</v>
      </c>
      <c r="GY172" s="146">
        <v>10301991.370000001</v>
      </c>
      <c r="GZ172" s="146">
        <v>11755645.920000002</v>
      </c>
      <c r="HA172" s="146">
        <v>12323725.349999994</v>
      </c>
      <c r="HB172" s="146">
        <v>11974354.300000004</v>
      </c>
      <c r="HC172" s="146">
        <v>11960271.389999993</v>
      </c>
      <c r="HD172" s="146">
        <v>13170081.939999998</v>
      </c>
      <c r="HE172" s="146">
        <v>9943630.700000003</v>
      </c>
      <c r="HF172" s="146">
        <v>11003353.25</v>
      </c>
      <c r="HG172" s="146">
        <v>14222804.020000011</v>
      </c>
      <c r="HH172" s="146">
        <v>9567382.2399999946</v>
      </c>
      <c r="HI172" s="146">
        <v>10925371.599999994</v>
      </c>
      <c r="HJ172" s="146">
        <f>GX172+GY172+GZ172+HA172+HB172+HC172+HD172+HE172+HF172+HG172+HH172+HI172</f>
        <v>143777384.13</v>
      </c>
      <c r="HK172" s="146">
        <v>11699088.77</v>
      </c>
      <c r="HL172" s="146">
        <v>10934508.240000002</v>
      </c>
      <c r="HM172" s="146">
        <v>11203194.080000002</v>
      </c>
      <c r="HN172" s="146">
        <v>12947994.809999995</v>
      </c>
      <c r="HO172" s="146">
        <v>10560033.170000002</v>
      </c>
      <c r="HP172" s="146">
        <v>11621554.649999999</v>
      </c>
      <c r="HQ172" s="146">
        <v>13941249.200000003</v>
      </c>
      <c r="HR172" s="146">
        <v>10592133.700000003</v>
      </c>
      <c r="HS172" s="146">
        <v>11521838.729999989</v>
      </c>
      <c r="HT172" s="146">
        <v>14272998.400000006</v>
      </c>
      <c r="HU172" s="146">
        <v>10354664.390000001</v>
      </c>
      <c r="HV172" s="146">
        <v>13870889.809999987</v>
      </c>
      <c r="HW172" s="146">
        <f>HK172+HL172+HM172+HN172+HO172+HP172+HQ172+HR172+HS172+HT172+HU172+HV172</f>
        <v>143520147.94999999</v>
      </c>
      <c r="HX172" s="146">
        <v>10068328.560000001</v>
      </c>
      <c r="HY172" s="146">
        <v>12764725.679999998</v>
      </c>
      <c r="HZ172" s="146">
        <v>12455758.400000002</v>
      </c>
      <c r="IA172" s="146">
        <v>14095144.390000001</v>
      </c>
      <c r="IB172" s="146">
        <v>11882220.93</v>
      </c>
      <c r="IC172" s="146">
        <v>13299537.990000002</v>
      </c>
      <c r="ID172" s="146">
        <v>15213714.099999994</v>
      </c>
      <c r="IE172" s="146">
        <v>12248749.450000003</v>
      </c>
      <c r="IF172" s="146">
        <v>15253489.469999999</v>
      </c>
      <c r="IG172" s="146">
        <v>12774984.030000001</v>
      </c>
      <c r="IH172" s="146">
        <v>12818204.900000006</v>
      </c>
      <c r="II172" s="146">
        <v>15418406.229999989</v>
      </c>
      <c r="IJ172" s="146">
        <f>HX172+HY172+HZ172+IA172+IB172+IC172+ID172+IE172+IF172+IG172+IH172+II172</f>
        <v>158293264.13</v>
      </c>
      <c r="IK172" s="146">
        <v>12257885.76</v>
      </c>
      <c r="IL172" s="146">
        <v>14243120.560000001</v>
      </c>
      <c r="IM172" s="146">
        <v>15959098.25</v>
      </c>
      <c r="IN172" s="146">
        <v>12598410.640000001</v>
      </c>
      <c r="IO172" s="146">
        <v>13802217.559999995</v>
      </c>
      <c r="IP172" s="146">
        <v>19474942.100000009</v>
      </c>
      <c r="IQ172" s="146">
        <v>15181873.819999993</v>
      </c>
      <c r="IR172" s="146">
        <v>18349365.939999998</v>
      </c>
      <c r="IS172" s="146">
        <v>17410786.319999993</v>
      </c>
      <c r="IT172" s="146">
        <v>16264356.330000013</v>
      </c>
      <c r="IU172" s="146">
        <v>17277383.949999988</v>
      </c>
      <c r="IV172" s="146">
        <v>15181347.730000019</v>
      </c>
      <c r="IW172" s="146">
        <f>IK172+IL172+IM172+IN172+IO172+IP172+IQ172+IR172+IS172+IT172+IU172+IV172</f>
        <v>188000788.96000001</v>
      </c>
      <c r="IX172" s="146">
        <v>14883476.99</v>
      </c>
      <c r="IY172" s="146">
        <v>14542291.42</v>
      </c>
      <c r="IZ172" s="146">
        <v>19373513.239999998</v>
      </c>
      <c r="JA172" s="146">
        <v>15040928.5</v>
      </c>
      <c r="JB172" s="146">
        <v>19920533.789999999</v>
      </c>
      <c r="JC172" s="146">
        <v>17536974.219999999</v>
      </c>
      <c r="JD172" s="146">
        <v>17725587.909999996</v>
      </c>
      <c r="JE172" s="146">
        <v>19075668.689999998</v>
      </c>
      <c r="JF172" s="146">
        <v>17884052.909999996</v>
      </c>
      <c r="JG172" s="146">
        <v>17272253.300000012</v>
      </c>
      <c r="JH172" s="146">
        <v>18831205.379999995</v>
      </c>
      <c r="JI172" s="146">
        <v>17672080.360000014</v>
      </c>
      <c r="JJ172" s="146">
        <f>IX172+IY172+IZ172+JA172+JB172+JC172+JD172+JE172+JF172+JG172+JH172+JI172</f>
        <v>209758566.71000001</v>
      </c>
      <c r="JK172" s="146">
        <v>19535614.73</v>
      </c>
      <c r="JL172" s="146">
        <v>16215480.02</v>
      </c>
      <c r="JM172" s="146">
        <v>18276477.479999997</v>
      </c>
      <c r="JN172" s="146">
        <v>16405449.670000009</v>
      </c>
      <c r="JO172" s="146">
        <v>22196537.739999995</v>
      </c>
      <c r="JP172" s="146">
        <v>18640255.5</v>
      </c>
      <c r="JQ172" s="146">
        <v>17910128.370000005</v>
      </c>
      <c r="JR172" s="146">
        <v>22701731.290000007</v>
      </c>
      <c r="JS172" s="146">
        <v>21076631.75999999</v>
      </c>
      <c r="JT172" s="146">
        <v>25484216.939999998</v>
      </c>
      <c r="JU172" s="146">
        <v>17055030.360000014</v>
      </c>
      <c r="JV172" s="146">
        <v>19481386.069999993</v>
      </c>
      <c r="JW172" s="238">
        <f>JK172+JL172+JM172+JN172+JO172+JP172+JQ172+JR172+JS172+JT172+JU172+JV172</f>
        <v>234978939.93000001</v>
      </c>
      <c r="JX172" s="238">
        <v>22093940.030000001</v>
      </c>
      <c r="JY172" s="146">
        <v>18599605.740000002</v>
      </c>
      <c r="JZ172" s="146">
        <v>21088912.25</v>
      </c>
      <c r="KA172" s="146">
        <v>24131160.850000001</v>
      </c>
      <c r="KB172" s="146">
        <v>20418767.890000001</v>
      </c>
      <c r="KC172" s="146">
        <v>20032592.780000001</v>
      </c>
      <c r="KD172" s="146">
        <v>28277126.559999987</v>
      </c>
      <c r="KE172" s="146">
        <v>19847287.189999998</v>
      </c>
      <c r="KF172" s="146">
        <v>23251200.120000005</v>
      </c>
      <c r="KG172" s="146">
        <v>27776581.360000014</v>
      </c>
      <c r="KH172" s="146">
        <v>18944565.979999989</v>
      </c>
      <c r="KI172" s="146">
        <v>14840122.520000011</v>
      </c>
      <c r="KJ172" s="238">
        <f>JX172+JY172+JZ172+KA172+KB172+KC172+KD172+KE172+KF172+KG172+KH172+KI172</f>
        <v>259301863.27000001</v>
      </c>
      <c r="KK172" s="238">
        <v>28121475.699999999</v>
      </c>
      <c r="KL172" s="146">
        <v>22614034.000000004</v>
      </c>
      <c r="KM172" s="146">
        <v>19774903.569999993</v>
      </c>
      <c r="KN172" s="146">
        <v>28430617.969999999</v>
      </c>
      <c r="KO172" s="146">
        <v>23356438.5</v>
      </c>
      <c r="KP172" s="146">
        <v>26826684.670000002</v>
      </c>
      <c r="KQ172" s="146">
        <v>28634002.390000015</v>
      </c>
      <c r="KR172" s="146">
        <v>19366404.359999985</v>
      </c>
      <c r="KS172" s="146">
        <v>31037714.610000014</v>
      </c>
      <c r="KT172" s="146">
        <v>20094693.329999983</v>
      </c>
      <c r="KU172" s="146">
        <v>19332601.150000006</v>
      </c>
      <c r="KV172" s="146">
        <v>32431063.060000002</v>
      </c>
      <c r="KW172" s="238">
        <f>KK172+KL172+KM172+KN172+KO172+KP172+KQ172+KR172+KS172+KT172+KU172+KV172</f>
        <v>300020633.31</v>
      </c>
      <c r="KX172" s="238">
        <v>18436894.719999999</v>
      </c>
      <c r="KY172" s="146">
        <v>20075525.990000002</v>
      </c>
      <c r="KZ172" s="146">
        <v>28296215.719999999</v>
      </c>
      <c r="LA172" s="146">
        <v>21010496.509999998</v>
      </c>
      <c r="LB172" s="146">
        <v>21740299.409999996</v>
      </c>
      <c r="LC172" s="146">
        <v>25910176.390000015</v>
      </c>
      <c r="LD172" s="146">
        <v>23002220.560000002</v>
      </c>
      <c r="LE172" s="146">
        <v>19819227.069999993</v>
      </c>
      <c r="LF172" s="146">
        <v>27649021.419999987</v>
      </c>
      <c r="LG172" s="146">
        <v>20590243.320000023</v>
      </c>
      <c r="LH172" s="146">
        <v>19361092.349999994</v>
      </c>
      <c r="LI172" s="146">
        <v>31918940.330000013</v>
      </c>
      <c r="LJ172" s="238">
        <f>KX172+KY172+KZ172+LA172+LB172+LC172+LD172+LE172+LF172+LG172+LH172+LI172</f>
        <v>277810353.79000002</v>
      </c>
      <c r="LK172" s="238">
        <v>19835747.140000001</v>
      </c>
      <c r="LL172" s="146">
        <v>22103023.32</v>
      </c>
      <c r="LM172" s="146">
        <v>26778480.279999994</v>
      </c>
      <c r="LN172" s="146">
        <v>22151946.640000001</v>
      </c>
      <c r="LO172" s="146">
        <v>24202651.829999998</v>
      </c>
      <c r="LP172" s="146">
        <v>35511303.570000008</v>
      </c>
      <c r="LQ172" s="146">
        <v>31193686.560000002</v>
      </c>
      <c r="LR172" s="146">
        <v>36126287.539999992</v>
      </c>
      <c r="LS172" s="146">
        <v>29884003.349999994</v>
      </c>
      <c r="LT172" s="146">
        <v>28407930.330000013</v>
      </c>
      <c r="LU172" s="146">
        <v>34474924.889999986</v>
      </c>
      <c r="LV172" s="146">
        <v>35845915.5</v>
      </c>
      <c r="LW172" s="238">
        <f>LK172+LL172+LM172+LN172+LO172+LP172+LQ172+LR172+LS172+LT172+LU172+LV172</f>
        <v>346515900.94999999</v>
      </c>
      <c r="LX172" s="238">
        <v>24429343.050000001</v>
      </c>
      <c r="LY172" s="146">
        <v>23694654.999999996</v>
      </c>
      <c r="LZ172" s="146">
        <v>0</v>
      </c>
      <c r="MA172" s="146">
        <v>0</v>
      </c>
      <c r="MB172" s="146">
        <v>0</v>
      </c>
      <c r="MC172" s="146">
        <v>0</v>
      </c>
      <c r="MD172" s="146">
        <v>0</v>
      </c>
      <c r="ME172" s="146">
        <v>0</v>
      </c>
      <c r="MF172" s="146">
        <v>0</v>
      </c>
      <c r="MG172" s="146">
        <v>0</v>
      </c>
      <c r="MH172" s="146">
        <v>0</v>
      </c>
      <c r="MI172" s="146">
        <v>0</v>
      </c>
      <c r="MJ172" s="204">
        <f>LX172+LY172+LZ172+MA172+MB172+MC172+MD172+ME172+MF172+MG172+MH172+MI172</f>
        <v>48123998.049999997</v>
      </c>
    </row>
    <row r="173" spans="1:348" x14ac:dyDescent="0.2">
      <c r="A173" s="30">
        <v>411699</v>
      </c>
      <c r="B173" s="31"/>
      <c r="C173" s="32" t="s">
        <v>73</v>
      </c>
      <c r="D173" s="32" t="s">
        <v>23</v>
      </c>
      <c r="E173" s="146">
        <v>0</v>
      </c>
      <c r="F173" s="146">
        <v>0</v>
      </c>
      <c r="G173" s="146">
        <v>0</v>
      </c>
      <c r="H173" s="146">
        <v>0</v>
      </c>
      <c r="I173" s="146">
        <v>0</v>
      </c>
      <c r="J173" s="146">
        <v>0</v>
      </c>
      <c r="K173" s="146">
        <v>0</v>
      </c>
      <c r="L173" s="146">
        <v>0</v>
      </c>
      <c r="M173" s="146">
        <v>0</v>
      </c>
      <c r="N173" s="146">
        <v>0</v>
      </c>
      <c r="O173" s="146">
        <v>0</v>
      </c>
      <c r="P173" s="146">
        <v>0</v>
      </c>
      <c r="Q173" s="146">
        <v>0</v>
      </c>
      <c r="R173" s="146">
        <v>0</v>
      </c>
      <c r="S173" s="146">
        <v>0</v>
      </c>
      <c r="T173" s="146">
        <v>0</v>
      </c>
      <c r="U173" s="146">
        <v>0</v>
      </c>
      <c r="V173" s="146">
        <v>0</v>
      </c>
      <c r="W173" s="146">
        <f>K173+L173+M173+N173+O173+P173+Q173+R173+S173+T173+U173+V173</f>
        <v>0</v>
      </c>
      <c r="X173" s="146">
        <v>0</v>
      </c>
      <c r="Y173" s="146">
        <v>0</v>
      </c>
      <c r="Z173" s="146">
        <v>0</v>
      </c>
      <c r="AA173" s="146">
        <v>0</v>
      </c>
      <c r="AB173" s="146">
        <v>0</v>
      </c>
      <c r="AC173" s="146">
        <v>0</v>
      </c>
      <c r="AD173" s="146">
        <v>0</v>
      </c>
      <c r="AE173" s="146">
        <v>0</v>
      </c>
      <c r="AF173" s="146">
        <v>0</v>
      </c>
      <c r="AG173" s="146">
        <v>0</v>
      </c>
      <c r="AH173" s="146">
        <v>0</v>
      </c>
      <c r="AI173" s="146">
        <v>0</v>
      </c>
      <c r="AJ173" s="146">
        <f>X173+Y173+Z173+AA173+AB173+AC173+AD173+AE173+AF173+AG173+AH173+AI173</f>
        <v>0</v>
      </c>
      <c r="AK173" s="146">
        <v>2044099.4825571692</v>
      </c>
      <c r="AL173" s="146">
        <v>2030266.2326823571</v>
      </c>
      <c r="AM173" s="146">
        <v>2687159.9065264561</v>
      </c>
      <c r="AN173" s="146">
        <v>2071841.0949757972</v>
      </c>
      <c r="AO173" s="146">
        <v>2652095.7269237186</v>
      </c>
      <c r="AP173" s="146">
        <v>2308316.6416291106</v>
      </c>
      <c r="AQ173" s="146">
        <v>2082306.793523619</v>
      </c>
      <c r="AR173" s="146">
        <v>1729816.693289937</v>
      </c>
      <c r="AS173" s="146">
        <v>1777587.8664663627</v>
      </c>
      <c r="AT173" s="146">
        <v>2007319.7432815908</v>
      </c>
      <c r="AU173" s="146">
        <v>2165594.1573610441</v>
      </c>
      <c r="AV173" s="146">
        <v>2843173.0929727927</v>
      </c>
      <c r="AW173" s="146">
        <f>AK173+AL173+AM173+AN173+AO173+AP173+AQ173+AR173+AS173+AT173+AU173+AV173</f>
        <v>26399577.432189956</v>
      </c>
      <c r="AX173" s="146">
        <v>1946303.22291771</v>
      </c>
      <c r="AY173" s="146">
        <v>2377889.1552745784</v>
      </c>
      <c r="AZ173" s="146">
        <v>3317170.098439326</v>
      </c>
      <c r="BA173" s="146">
        <v>2951148.3780253725</v>
      </c>
      <c r="BB173" s="146">
        <v>2936824.6011934564</v>
      </c>
      <c r="BC173" s="146">
        <v>2500741.007719913</v>
      </c>
      <c r="BD173" s="146">
        <v>2205323.0298781511</v>
      </c>
      <c r="BE173" s="146">
        <v>2651792.6707978612</v>
      </c>
      <c r="BF173" s="146">
        <v>2344102.7609330695</v>
      </c>
      <c r="BG173" s="146">
        <v>3047754.9657820063</v>
      </c>
      <c r="BH173" s="146">
        <v>2657891.4631113345</v>
      </c>
      <c r="BI173" s="146">
        <v>4021940.0072608939</v>
      </c>
      <c r="BJ173" s="146">
        <f>AX173+AY173+AZ173+BA173+BB173+BC173+BD173+BE173+BF173+BG173+BH173+BI173</f>
        <v>32958881.361333668</v>
      </c>
      <c r="BK173" s="146">
        <v>2972742.4470038391</v>
      </c>
      <c r="BL173" s="146">
        <v>2636270.212694041</v>
      </c>
      <c r="BM173" s="146">
        <v>3327914.8018694711</v>
      </c>
      <c r="BN173" s="146">
        <v>3237590.7362710782</v>
      </c>
      <c r="BO173" s="146">
        <v>3889931.2671089894</v>
      </c>
      <c r="BP173" s="146">
        <v>3331583.6178851686</v>
      </c>
      <c r="BQ173" s="146">
        <v>3462525.5257052151</v>
      </c>
      <c r="BR173" s="146">
        <v>2684277.3990569278</v>
      </c>
      <c r="BS173" s="146">
        <v>2788703.0789100239</v>
      </c>
      <c r="BT173" s="146">
        <v>3886803.0409364086</v>
      </c>
      <c r="BU173" s="146">
        <v>2910514.4661575612</v>
      </c>
      <c r="BV173" s="146">
        <v>4557392.8859956944</v>
      </c>
      <c r="BW173" s="146">
        <f>BK173+BL173+BM173+BN173+BO173+BP173+BQ173+BR173+BS173+BT173+BU173+BV173</f>
        <v>39686249.479594417</v>
      </c>
      <c r="BX173" s="146">
        <v>2991860.2663578712</v>
      </c>
      <c r="BY173" s="146">
        <v>3393548.421924551</v>
      </c>
      <c r="BZ173" s="146">
        <v>3619346.5379736307</v>
      </c>
      <c r="CA173" s="146">
        <v>5361793.6061592372</v>
      </c>
      <c r="CB173" s="146">
        <v>4085134.5661826096</v>
      </c>
      <c r="CC173" s="146">
        <v>4331842.1669170447</v>
      </c>
      <c r="CD173" s="146">
        <v>4389305.4044399848</v>
      </c>
      <c r="CE173" s="146">
        <v>2902944.8491904568</v>
      </c>
      <c r="CF173" s="146">
        <v>3417773.1611166764</v>
      </c>
      <c r="CG173" s="146">
        <v>4179266.3191036563</v>
      </c>
      <c r="CH173" s="146">
        <v>3742000.5268736444</v>
      </c>
      <c r="CI173" s="146">
        <v>5129399.2814638624</v>
      </c>
      <c r="CJ173" s="146">
        <f>BX173+BY173+BZ173+CA173+CB173+CC173+CD173+CE173+CF173+CG173+CH173+CI173</f>
        <v>47544215.107703224</v>
      </c>
      <c r="CK173" s="146">
        <v>3636638.0181939574</v>
      </c>
      <c r="CL173" s="146">
        <v>4017118.5237439494</v>
      </c>
      <c r="CM173" s="146">
        <v>5292797.0516190976</v>
      </c>
      <c r="CN173" s="146">
        <v>4399658.2225004155</v>
      </c>
      <c r="CO173" s="146">
        <v>4039142.0464029377</v>
      </c>
      <c r="CP173" s="146">
        <v>4910348.856618261</v>
      </c>
      <c r="CQ173" s="146">
        <v>3957802.5388082094</v>
      </c>
      <c r="CR173" s="146">
        <v>3555141.0449006846</v>
      </c>
      <c r="CS173" s="146">
        <v>4145163.5787013858</v>
      </c>
      <c r="CT173" s="146">
        <v>3613357.5363044571</v>
      </c>
      <c r="CU173" s="146">
        <v>3818319.1453847438</v>
      </c>
      <c r="CV173" s="146">
        <v>5448375.5582957715</v>
      </c>
      <c r="CW173" s="146">
        <f>CK173+CL173+CM173+CN173+CO173+CP173+CQ173+CR173+CS173+CT173+CU173+CV173</f>
        <v>50833862.121473871</v>
      </c>
      <c r="CX173" s="146">
        <v>3700706.3033299944</v>
      </c>
      <c r="CY173" s="146">
        <v>3970299.915247872</v>
      </c>
      <c r="CZ173" s="146">
        <v>6657839.0406442992</v>
      </c>
      <c r="DA173" s="146">
        <v>4947951.6640377231</v>
      </c>
      <c r="DB173" s="146">
        <v>4232917.4842263367</v>
      </c>
      <c r="DC173" s="146">
        <v>4428378.860624277</v>
      </c>
      <c r="DD173" s="146">
        <v>3545165.8469788008</v>
      </c>
      <c r="DE173" s="146">
        <v>6022818.35945585</v>
      </c>
      <c r="DF173" s="146">
        <v>3463608.7928559543</v>
      </c>
      <c r="DG173" s="146">
        <v>3868569.2264646906</v>
      </c>
      <c r="DH173" s="146">
        <v>4999047.8221081626</v>
      </c>
      <c r="DI173" s="146">
        <v>4635597.2317643166</v>
      </c>
      <c r="DJ173" s="146">
        <f>CX173+CY173+CZ173+DA173+DB173+DC173+DD173+DE173+DF173+DG173+DH173+DI173</f>
        <v>54472900.547738276</v>
      </c>
      <c r="DK173" s="146">
        <v>3240011.4175847108</v>
      </c>
      <c r="DL173" s="146">
        <v>3735322.5163996001</v>
      </c>
      <c r="DM173" s="146">
        <v>5814018.0721498914</v>
      </c>
      <c r="DN173" s="146">
        <v>3568070.8933817386</v>
      </c>
      <c r="DO173" s="146">
        <v>5457810.279168752</v>
      </c>
      <c r="DP173" s="146">
        <v>5846119.8671340346</v>
      </c>
      <c r="DQ173" s="146">
        <v>3234789.6888666339</v>
      </c>
      <c r="DR173" s="146">
        <v>3970986.4107828429</v>
      </c>
      <c r="DS173" s="146">
        <v>3991510.0202804217</v>
      </c>
      <c r="DT173" s="146">
        <v>3717664.2406943724</v>
      </c>
      <c r="DU173" s="146">
        <v>5016355.4952845918</v>
      </c>
      <c r="DV173" s="146">
        <v>6213602.0895510009</v>
      </c>
      <c r="DW173" s="146">
        <f>DK173+DL173+DM173+DN173+DO173+DP173+DQ173+DR173+DS173+DT173+DU173+DV173</f>
        <v>53806260.991278596</v>
      </c>
      <c r="DX173" s="146">
        <v>3659155.46</v>
      </c>
      <c r="DY173" s="146">
        <v>4383065.96</v>
      </c>
      <c r="DZ173" s="146">
        <v>5608251.9399999995</v>
      </c>
      <c r="EA173" s="146">
        <v>4936350.97</v>
      </c>
      <c r="EB173" s="146">
        <v>5405384.0800000019</v>
      </c>
      <c r="EC173" s="146">
        <v>5826572.4699999988</v>
      </c>
      <c r="ED173" s="146">
        <v>3360060</v>
      </c>
      <c r="EE173" s="146">
        <v>4373151.21</v>
      </c>
      <c r="EF173" s="146">
        <v>4227814.3899999931</v>
      </c>
      <c r="EG173" s="146">
        <v>4110153.45</v>
      </c>
      <c r="EH173" s="146">
        <v>5521312.1499999985</v>
      </c>
      <c r="EI173" s="146">
        <v>6555678.7300000042</v>
      </c>
      <c r="EJ173" s="146">
        <f>DX173+DY173+DZ173+EA173+EB173+EC173+ED173+EE173+EF173+EG173+EH173+EI173</f>
        <v>57966950.809999995</v>
      </c>
      <c r="EK173" s="146">
        <v>4305695.8499999996</v>
      </c>
      <c r="EL173" s="146">
        <v>4635218.5599999996</v>
      </c>
      <c r="EM173" s="146">
        <v>5532194.7200000007</v>
      </c>
      <c r="EN173" s="146">
        <v>7378426.2499999981</v>
      </c>
      <c r="EO173" s="146">
        <v>5150205.9000000004</v>
      </c>
      <c r="EP173" s="146">
        <v>5413095.75</v>
      </c>
      <c r="EQ173" s="146">
        <v>5733771.1199999973</v>
      </c>
      <c r="ER173" s="146">
        <v>3760795.68</v>
      </c>
      <c r="ES173" s="146">
        <v>4737611.21</v>
      </c>
      <c r="ET173" s="146">
        <v>5435816.950000003</v>
      </c>
      <c r="EU173" s="146">
        <v>6621778.3900000006</v>
      </c>
      <c r="EV173" s="146">
        <v>6438499.6899999976</v>
      </c>
      <c r="EW173" s="146">
        <f>EK173+EL173+EM173+EN173+EO173+EP173+EQ173+ER173+ES173+ET173+EU173+EV173</f>
        <v>65143110.07</v>
      </c>
      <c r="EX173" s="146">
        <v>4370497.1100000003</v>
      </c>
      <c r="EY173" s="146">
        <v>5202660.47</v>
      </c>
      <c r="EZ173" s="146">
        <v>6624139.1600000001</v>
      </c>
      <c r="FA173" s="146">
        <v>7005416.1899999995</v>
      </c>
      <c r="FB173" s="146">
        <v>6270230.5</v>
      </c>
      <c r="FC173" s="146">
        <v>5309643.99</v>
      </c>
      <c r="FD173" s="146">
        <v>5756019.8200000003</v>
      </c>
      <c r="FE173" s="146">
        <v>4237524.37</v>
      </c>
      <c r="FF173" s="146">
        <v>6150599.2899999991</v>
      </c>
      <c r="FG173" s="146">
        <v>4674476.6900000004</v>
      </c>
      <c r="FH173" s="146">
        <v>5557113.099999994</v>
      </c>
      <c r="FI173" s="146">
        <v>8801551.4900000095</v>
      </c>
      <c r="FJ173" s="146">
        <f>EX173+EY173+EZ173+FA173+FB173+FC173+FD173+FE173+FF173+FG173+FH173+FI173</f>
        <v>69959872.180000007</v>
      </c>
      <c r="FK173" s="146">
        <v>5748443.8899999997</v>
      </c>
      <c r="FL173" s="146">
        <v>6118895.0900000008</v>
      </c>
      <c r="FM173" s="146">
        <v>8978740.5899999999</v>
      </c>
      <c r="FN173" s="146">
        <v>5829746.2300000004</v>
      </c>
      <c r="FO173" s="146">
        <v>6648204.6600000001</v>
      </c>
      <c r="FP173" s="146">
        <v>7878512.1799999997</v>
      </c>
      <c r="FQ173" s="146">
        <v>5611099.7699999958</v>
      </c>
      <c r="FR173" s="146">
        <v>5342759.62</v>
      </c>
      <c r="FS173" s="146">
        <v>6496334.8599999994</v>
      </c>
      <c r="FT173" s="146">
        <v>5612382.2899999991</v>
      </c>
      <c r="FU173" s="146">
        <v>5634290.0399999991</v>
      </c>
      <c r="FV173" s="146">
        <v>8201283.299999997</v>
      </c>
      <c r="FW173" s="146">
        <f>FK173+FL173+FM173+FN173+FO173+FP173+FQ173+FR173+FS173+FT173+FU173+FV173</f>
        <v>78100692.519999996</v>
      </c>
      <c r="FX173" s="146">
        <v>5966370.5999999996</v>
      </c>
      <c r="FY173" s="146">
        <v>6524734.2800000012</v>
      </c>
      <c r="FZ173" s="146">
        <v>10228278.339999998</v>
      </c>
      <c r="GA173" s="146">
        <v>6914405.0899999999</v>
      </c>
      <c r="GB173" s="146">
        <v>6420392.8399999999</v>
      </c>
      <c r="GC173" s="146">
        <v>8258695.0099999979</v>
      </c>
      <c r="GD173" s="146">
        <v>5593951.9900000021</v>
      </c>
      <c r="GE173" s="146">
        <v>6355105.3500000015</v>
      </c>
      <c r="GF173" s="146">
        <v>5031713.79</v>
      </c>
      <c r="GG173" s="146">
        <v>5300171.95</v>
      </c>
      <c r="GH173" s="146">
        <v>7524333.0500000045</v>
      </c>
      <c r="GI173" s="146">
        <v>3384062.8399999887</v>
      </c>
      <c r="GJ173" s="146">
        <f>FY173+FZ173+GA173+GB173+GC173+GD173+GE173+GF173+GH173+GG173+GI173+FX173</f>
        <v>77502215.129999995</v>
      </c>
      <c r="GK173" s="146">
        <v>8844810.8100000005</v>
      </c>
      <c r="GL173" s="146">
        <v>7961133.5499999989</v>
      </c>
      <c r="GM173" s="146">
        <v>6995616.2800000012</v>
      </c>
      <c r="GN173" s="146">
        <v>6911175.8599999994</v>
      </c>
      <c r="GO173" s="146">
        <v>7138353.0300000012</v>
      </c>
      <c r="GP173" s="146">
        <v>6601794.8200000003</v>
      </c>
      <c r="GQ173" s="146">
        <v>6680238.9499999955</v>
      </c>
      <c r="GR173" s="146">
        <v>6410974.2100000009</v>
      </c>
      <c r="GS173" s="146">
        <v>5192459.55</v>
      </c>
      <c r="GT173" s="146">
        <v>6371606.9899999946</v>
      </c>
      <c r="GU173" s="146">
        <v>5256046.5700000077</v>
      </c>
      <c r="GV173" s="146">
        <v>3771024.0099999905</v>
      </c>
      <c r="GW173" s="146">
        <f>GK173+GL173+GM173+GN173+GO173+GP173+GQ173+GR173+GS173+GT173+GU173+GV173</f>
        <v>78135234.62999998</v>
      </c>
      <c r="GX173" s="146">
        <v>9438250.9299999997</v>
      </c>
      <c r="GY173" s="146">
        <v>5868636.2200000007</v>
      </c>
      <c r="GZ173" s="146">
        <v>7234069.1399999987</v>
      </c>
      <c r="HA173" s="146">
        <v>7565850.0199999996</v>
      </c>
      <c r="HB173" s="146">
        <v>7976644.0000000037</v>
      </c>
      <c r="HC173" s="146">
        <v>7165894.8999999985</v>
      </c>
      <c r="HD173" s="146">
        <v>7080598.7800000012</v>
      </c>
      <c r="HE173" s="146">
        <v>5003472.0399999991</v>
      </c>
      <c r="HF173" s="146">
        <v>5241414.3799999952</v>
      </c>
      <c r="HG173" s="146">
        <v>6692930.1899999976</v>
      </c>
      <c r="HH173" s="146">
        <v>5419673.75</v>
      </c>
      <c r="HI173" s="146">
        <v>6651946.0800000131</v>
      </c>
      <c r="HJ173" s="146">
        <f>GX173+GY173+GZ173+HA173+HB173+HC173+HD173+HE173+HF173+HG173+HH173+HI173</f>
        <v>81339380.430000007</v>
      </c>
      <c r="HK173" s="146">
        <v>6942965.7300000004</v>
      </c>
      <c r="HL173" s="146">
        <v>6127934.6699999999</v>
      </c>
      <c r="HM173" s="146">
        <v>6912454.4299999978</v>
      </c>
      <c r="HN173" s="146">
        <v>8596347.3200000003</v>
      </c>
      <c r="HO173" s="146">
        <v>6025971.6700000018</v>
      </c>
      <c r="HP173" s="146">
        <v>6785669.049999997</v>
      </c>
      <c r="HQ173" s="146">
        <v>7419439.4600000009</v>
      </c>
      <c r="HR173" s="146">
        <v>5120726.0200000033</v>
      </c>
      <c r="HS173" s="146">
        <v>5416590.9900000021</v>
      </c>
      <c r="HT173" s="146">
        <v>6433453.3999999985</v>
      </c>
      <c r="HU173" s="146">
        <v>5586970.2400000021</v>
      </c>
      <c r="HV173" s="146">
        <v>8082111.8299999982</v>
      </c>
      <c r="HW173" s="146">
        <f>HK173+HL173+HM173+HN173+HO173+HP173+HQ173+HR173+HS173+HT173+HU173+HV173</f>
        <v>79450634.810000002</v>
      </c>
      <c r="HX173" s="146">
        <v>5818332</v>
      </c>
      <c r="HY173" s="146">
        <v>7217958.8900000006</v>
      </c>
      <c r="HZ173" s="146">
        <v>7650228.2399999984</v>
      </c>
      <c r="IA173" s="146">
        <v>9331479.9600000009</v>
      </c>
      <c r="IB173" s="146">
        <v>6835308.9100000001</v>
      </c>
      <c r="IC173" s="146">
        <v>7269374.6599999964</v>
      </c>
      <c r="ID173" s="146">
        <v>7697916.2900000066</v>
      </c>
      <c r="IE173" s="146">
        <v>5737969.5</v>
      </c>
      <c r="IF173" s="146">
        <v>6770587.0899999961</v>
      </c>
      <c r="IG173" s="146">
        <v>5508546.6300000027</v>
      </c>
      <c r="IH173" s="146">
        <v>6393276.2300000042</v>
      </c>
      <c r="II173" s="146">
        <v>8696249.3799999952</v>
      </c>
      <c r="IJ173" s="146">
        <f>HX173+HY173+HZ173+IA173+IB173+IC173+ID173+IE173+IF173+IG173+IH173+II173</f>
        <v>84927227.780000001</v>
      </c>
      <c r="IK173" s="146">
        <v>6389893.9100000001</v>
      </c>
      <c r="IL173" s="146">
        <v>7245684.5999999996</v>
      </c>
      <c r="IM173" s="146">
        <v>9030450.2700000014</v>
      </c>
      <c r="IN173" s="146">
        <v>7283282.1400000006</v>
      </c>
      <c r="IO173" s="146">
        <v>7896544.8200000003</v>
      </c>
      <c r="IP173" s="146">
        <v>10253302.780000001</v>
      </c>
      <c r="IQ173" s="146">
        <v>7175516.8899999931</v>
      </c>
      <c r="IR173" s="146">
        <v>8430926.1300000027</v>
      </c>
      <c r="IS173" s="146">
        <v>7176065.9700000063</v>
      </c>
      <c r="IT173" s="146">
        <v>6888458.9599999934</v>
      </c>
      <c r="IU173" s="146">
        <v>8485475.1099999994</v>
      </c>
      <c r="IV173" s="146">
        <v>7920902.6599999964</v>
      </c>
      <c r="IW173" s="146">
        <f>IK173+IL173+IM173+IN173+IO173+IP173+IQ173+IR173+IS173+IT173+IU173+IV173</f>
        <v>94176504.239999995</v>
      </c>
      <c r="IX173" s="146">
        <v>7264356.6699999999</v>
      </c>
      <c r="IY173" s="146">
        <v>7595839.8399999999</v>
      </c>
      <c r="IZ173" s="146">
        <v>11413524.540000001</v>
      </c>
      <c r="JA173" s="146">
        <v>8645192.4700000025</v>
      </c>
      <c r="JB173" s="146">
        <v>10247567.259999998</v>
      </c>
      <c r="JC173" s="146">
        <v>8389892.6299999952</v>
      </c>
      <c r="JD173" s="146">
        <v>7713813.7300000042</v>
      </c>
      <c r="JE173" s="146">
        <v>8247806.1599999964</v>
      </c>
      <c r="JF173" s="146">
        <v>7179569.3599999994</v>
      </c>
      <c r="JG173" s="146">
        <v>7515309.7900000066</v>
      </c>
      <c r="JH173" s="146">
        <v>8983306.2399999946</v>
      </c>
      <c r="JI173" s="146">
        <v>8403605.700000003</v>
      </c>
      <c r="JJ173" s="146">
        <f>IX173+IY173+IZ173+JA173+JB173+JC173+JD173+JE173+JF173+JG173+JH173+JI173</f>
        <v>101599784.39</v>
      </c>
      <c r="JK173" s="146">
        <v>9020661.2899999991</v>
      </c>
      <c r="JL173" s="146">
        <v>7735285.0700000003</v>
      </c>
      <c r="JM173" s="146">
        <v>9352548.7199999988</v>
      </c>
      <c r="JN173" s="146">
        <v>8654515.0900000036</v>
      </c>
      <c r="JO173" s="146">
        <v>10974233.350000001</v>
      </c>
      <c r="JP173" s="146">
        <v>9188651.6499999985</v>
      </c>
      <c r="JQ173" s="146">
        <v>7973015.6400000006</v>
      </c>
      <c r="JR173" s="146">
        <v>9726746.7899999917</v>
      </c>
      <c r="JS173" s="146">
        <v>8416433.5600000024</v>
      </c>
      <c r="JT173" s="146">
        <v>10414182.600000009</v>
      </c>
      <c r="JU173" s="146">
        <v>8346991.9200000018</v>
      </c>
      <c r="JV173" s="146">
        <v>9558381.8699999899</v>
      </c>
      <c r="JW173" s="238">
        <f>JK173+JL173+JM173+JN173+JO173+JP173+JQ173+JR173+JS173+JT173+JU173+JV173</f>
        <v>109361647.55</v>
      </c>
      <c r="JX173" s="238">
        <v>10223453.640000001</v>
      </c>
      <c r="JY173" s="146">
        <v>9034718.2100000009</v>
      </c>
      <c r="JZ173" s="146">
        <v>10925623.169999998</v>
      </c>
      <c r="KA173" s="146">
        <v>12749527.900000002</v>
      </c>
      <c r="KB173" s="146">
        <v>9982831.6799999997</v>
      </c>
      <c r="KC173" s="146">
        <v>9219220.4399999976</v>
      </c>
      <c r="KD173" s="146">
        <v>12330125.119999997</v>
      </c>
      <c r="KE173" s="146">
        <v>8034968.2900000066</v>
      </c>
      <c r="KF173" s="146">
        <v>9030330.0900000036</v>
      </c>
      <c r="KG173" s="146">
        <v>10952997.939999998</v>
      </c>
      <c r="KH173" s="146">
        <v>8990149.3999999911</v>
      </c>
      <c r="KI173" s="146">
        <v>7020644.1200000048</v>
      </c>
      <c r="KJ173" s="238">
        <f>JX173+JY173+JZ173+KA173+KB173+KC173+KD173+KE173+KF173+KG173+KH173+KI173</f>
        <v>118494590</v>
      </c>
      <c r="KK173" s="238">
        <v>13228466.43</v>
      </c>
      <c r="KL173" s="146">
        <v>10784036.969999999</v>
      </c>
      <c r="KM173" s="146">
        <v>11718177.460000001</v>
      </c>
      <c r="KN173" s="146">
        <v>17233999.43</v>
      </c>
      <c r="KO173" s="146">
        <v>10821015.75</v>
      </c>
      <c r="KP173" s="146">
        <v>9674800.5700000003</v>
      </c>
      <c r="KQ173" s="146">
        <v>10378866.469999999</v>
      </c>
      <c r="KR173" s="146">
        <v>7278777.2399999946</v>
      </c>
      <c r="KS173" s="146">
        <v>11194759.100000009</v>
      </c>
      <c r="KT173" s="146">
        <v>9675282.349999994</v>
      </c>
      <c r="KU173" s="146">
        <v>12789552.290000007</v>
      </c>
      <c r="KV173" s="146">
        <v>15427667.629999995</v>
      </c>
      <c r="KW173" s="238">
        <f>KK173+KL173+KM173+KN173+KO173+KP173+KQ173+KR173+KS173+KT173+KU173+KV173</f>
        <v>140205401.69</v>
      </c>
      <c r="KX173" s="238">
        <v>29277642.879999999</v>
      </c>
      <c r="KY173" s="146">
        <v>18069128.000000004</v>
      </c>
      <c r="KZ173" s="146">
        <v>23952529.100000001</v>
      </c>
      <c r="LA173" s="146">
        <v>15417910.399999991</v>
      </c>
      <c r="LB173" s="146">
        <v>15186448.700000003</v>
      </c>
      <c r="LC173" s="146">
        <v>16519275.120000005</v>
      </c>
      <c r="LD173" s="146">
        <v>12733619.159999996</v>
      </c>
      <c r="LE173" s="146">
        <v>9011632.0100000054</v>
      </c>
      <c r="LF173" s="146">
        <v>12349439.710000008</v>
      </c>
      <c r="LG173" s="146">
        <v>13020674.329999983</v>
      </c>
      <c r="LH173" s="146">
        <v>16387088.210000008</v>
      </c>
      <c r="LI173" s="146">
        <v>34021357.299999982</v>
      </c>
      <c r="LJ173" s="238">
        <f>KX173+KY173+KZ173+LA173+LB173+LC173+LD173+LE173+LF173+LG173+LH173+LI173</f>
        <v>215946744.91999999</v>
      </c>
      <c r="LK173" s="238">
        <v>20930828.390000001</v>
      </c>
      <c r="LL173" s="146">
        <v>26828128.869999997</v>
      </c>
      <c r="LM173" s="146">
        <v>55642766.860000007</v>
      </c>
      <c r="LN173" s="146">
        <v>40146044.079999983</v>
      </c>
      <c r="LO173" s="146">
        <v>30842270.25</v>
      </c>
      <c r="LP173" s="146">
        <v>31117915.210000008</v>
      </c>
      <c r="LQ173" s="146">
        <v>21031734.180000007</v>
      </c>
      <c r="LR173" s="146">
        <v>24428436.939999998</v>
      </c>
      <c r="LS173" s="146">
        <v>22468288.169999987</v>
      </c>
      <c r="LT173" s="146">
        <v>24024781.939999998</v>
      </c>
      <c r="LU173" s="146">
        <v>32857194.189999998</v>
      </c>
      <c r="LV173" s="146">
        <v>7141707.3700000048</v>
      </c>
      <c r="LW173" s="238">
        <f>LK173+LL173+LM173+LN173+LO173+LP173+LQ173+LR173+LS173+LT173+LU173+LV173</f>
        <v>337460096.44999999</v>
      </c>
      <c r="LX173" s="238">
        <v>12991638.779999999</v>
      </c>
      <c r="LY173" s="146">
        <v>12599176.369999999</v>
      </c>
      <c r="LZ173" s="146">
        <v>0</v>
      </c>
      <c r="MA173" s="146">
        <v>0</v>
      </c>
      <c r="MB173" s="146">
        <v>0</v>
      </c>
      <c r="MC173" s="146">
        <v>0</v>
      </c>
      <c r="MD173" s="146">
        <v>0</v>
      </c>
      <c r="ME173" s="146">
        <v>0</v>
      </c>
      <c r="MF173" s="146">
        <v>0</v>
      </c>
      <c r="MG173" s="146">
        <v>0</v>
      </c>
      <c r="MH173" s="146">
        <v>0</v>
      </c>
      <c r="MI173" s="146">
        <v>0</v>
      </c>
      <c r="MJ173" s="204">
        <f>LX173+LY173+LZ173+MA173+MB173+MC173+MD173+ME173+MF173+MG173+MH173+MI173</f>
        <v>25590815.149999999</v>
      </c>
    </row>
    <row r="174" spans="1:348" x14ac:dyDescent="0.2">
      <c r="A174" s="33"/>
      <c r="B174" s="34"/>
      <c r="C174" s="35" t="s">
        <v>68</v>
      </c>
      <c r="D174" s="35" t="s">
        <v>68</v>
      </c>
      <c r="E174" s="150"/>
      <c r="F174" s="150"/>
      <c r="G174" s="150"/>
      <c r="H174" s="150"/>
      <c r="I174" s="150"/>
      <c r="J174" s="150"/>
      <c r="K174" s="150"/>
      <c r="L174" s="150"/>
      <c r="M174" s="150"/>
      <c r="N174" s="150"/>
      <c r="O174" s="150"/>
      <c r="P174" s="150"/>
      <c r="Q174" s="150"/>
      <c r="R174" s="150"/>
      <c r="S174" s="150"/>
      <c r="T174" s="150"/>
      <c r="U174" s="150"/>
      <c r="V174" s="150"/>
      <c r="W174" s="150"/>
      <c r="X174" s="150"/>
      <c r="Y174" s="150"/>
      <c r="Z174" s="150"/>
      <c r="AA174" s="150"/>
      <c r="AB174" s="150"/>
      <c r="AC174" s="150"/>
      <c r="AD174" s="150"/>
      <c r="AE174" s="150"/>
      <c r="AF174" s="150"/>
      <c r="AG174" s="150"/>
      <c r="AH174" s="150"/>
      <c r="AI174" s="150"/>
      <c r="AJ174" s="150"/>
      <c r="AK174" s="150"/>
      <c r="AL174" s="150"/>
      <c r="AM174" s="150"/>
      <c r="AN174" s="150"/>
      <c r="AO174" s="150"/>
      <c r="AP174" s="150"/>
      <c r="AQ174" s="150"/>
      <c r="AR174" s="150"/>
      <c r="AS174" s="150"/>
      <c r="AT174" s="150"/>
      <c r="AU174" s="150"/>
      <c r="AV174" s="150"/>
      <c r="AW174" s="150"/>
      <c r="AX174" s="150"/>
      <c r="AY174" s="150"/>
      <c r="AZ174" s="150"/>
      <c r="BA174" s="150"/>
      <c r="BB174" s="150"/>
      <c r="BC174" s="150"/>
      <c r="BD174" s="150"/>
      <c r="BE174" s="150"/>
      <c r="BF174" s="150"/>
      <c r="BG174" s="150"/>
      <c r="BH174" s="150"/>
      <c r="BI174" s="150"/>
      <c r="BJ174" s="150"/>
      <c r="BK174" s="150"/>
      <c r="BL174" s="150"/>
      <c r="BM174" s="150"/>
      <c r="BN174" s="150"/>
      <c r="BO174" s="150"/>
      <c r="BP174" s="150"/>
      <c r="BQ174" s="150"/>
      <c r="BR174" s="150"/>
      <c r="BS174" s="150"/>
      <c r="BT174" s="150"/>
      <c r="BU174" s="150"/>
      <c r="BV174" s="150"/>
      <c r="BW174" s="150"/>
      <c r="BX174" s="150"/>
      <c r="BY174" s="150"/>
      <c r="BZ174" s="150"/>
      <c r="CA174" s="150"/>
      <c r="CB174" s="150"/>
      <c r="CC174" s="150"/>
      <c r="CD174" s="150"/>
      <c r="CE174" s="150"/>
      <c r="CF174" s="150"/>
      <c r="CG174" s="150"/>
      <c r="CH174" s="150"/>
      <c r="CI174" s="150"/>
      <c r="CJ174" s="150"/>
      <c r="CK174" s="150"/>
      <c r="CL174" s="150"/>
      <c r="CM174" s="150"/>
      <c r="CN174" s="150"/>
      <c r="CO174" s="150"/>
      <c r="CP174" s="150"/>
      <c r="CQ174" s="150"/>
      <c r="CR174" s="150"/>
      <c r="CS174" s="150"/>
      <c r="CT174" s="150"/>
      <c r="CU174" s="150"/>
      <c r="CV174" s="150"/>
      <c r="CW174" s="150"/>
      <c r="CX174" s="150"/>
      <c r="CY174" s="150"/>
      <c r="CZ174" s="150"/>
      <c r="DA174" s="150"/>
      <c r="DB174" s="150"/>
      <c r="DC174" s="150"/>
      <c r="DD174" s="150"/>
      <c r="DE174" s="150"/>
      <c r="DF174" s="150"/>
      <c r="DG174" s="150"/>
      <c r="DH174" s="150"/>
      <c r="DI174" s="150"/>
      <c r="DJ174" s="150"/>
      <c r="DK174" s="150"/>
      <c r="DL174" s="150"/>
      <c r="DM174" s="150"/>
      <c r="DN174" s="150"/>
      <c r="DO174" s="150"/>
      <c r="DP174" s="150"/>
      <c r="DQ174" s="150"/>
      <c r="DR174" s="150"/>
      <c r="DS174" s="150"/>
      <c r="DT174" s="150"/>
      <c r="DU174" s="150"/>
      <c r="DV174" s="150"/>
      <c r="DW174" s="150"/>
      <c r="DX174" s="150"/>
      <c r="DY174" s="150"/>
      <c r="DZ174" s="150"/>
      <c r="EA174" s="150"/>
      <c r="EB174" s="150"/>
      <c r="EC174" s="150"/>
      <c r="ED174" s="150"/>
      <c r="EE174" s="150"/>
      <c r="EF174" s="150"/>
      <c r="EG174" s="150"/>
      <c r="EH174" s="150"/>
      <c r="EI174" s="150"/>
      <c r="EJ174" s="150"/>
      <c r="EK174" s="150"/>
      <c r="EL174" s="150"/>
      <c r="EM174" s="150"/>
      <c r="EN174" s="150"/>
      <c r="EO174" s="150"/>
      <c r="EP174" s="150"/>
      <c r="EQ174" s="150"/>
      <c r="ER174" s="150"/>
      <c r="ES174" s="150"/>
      <c r="ET174" s="150"/>
      <c r="EU174" s="150"/>
      <c r="EV174" s="150"/>
      <c r="EW174" s="150"/>
      <c r="EX174" s="150"/>
      <c r="EY174" s="150"/>
      <c r="EZ174" s="150"/>
      <c r="FA174" s="150"/>
      <c r="FB174" s="150"/>
      <c r="FC174" s="150"/>
      <c r="FD174" s="150"/>
      <c r="FE174" s="150"/>
      <c r="FF174" s="150"/>
      <c r="FG174" s="150"/>
      <c r="FH174" s="150"/>
      <c r="FI174" s="150"/>
      <c r="FJ174" s="150"/>
      <c r="FK174" s="150"/>
      <c r="FL174" s="150"/>
      <c r="FM174" s="150"/>
      <c r="FN174" s="150"/>
      <c r="FO174" s="150"/>
      <c r="FP174" s="150"/>
      <c r="FQ174" s="150"/>
      <c r="FR174" s="150"/>
      <c r="FS174" s="150"/>
      <c r="FT174" s="150"/>
      <c r="FU174" s="150"/>
      <c r="FV174" s="150"/>
      <c r="FW174" s="150"/>
      <c r="FX174" s="150"/>
      <c r="FY174" s="150"/>
      <c r="FZ174" s="150"/>
      <c r="GA174" s="150"/>
      <c r="GB174" s="150"/>
      <c r="GC174" s="150"/>
      <c r="GD174" s="150"/>
      <c r="GE174" s="150"/>
      <c r="GF174" s="150"/>
      <c r="GG174" s="150"/>
      <c r="GH174" s="150"/>
      <c r="GI174" s="150"/>
      <c r="GJ174" s="150"/>
      <c r="GK174" s="150"/>
      <c r="GL174" s="150"/>
      <c r="GM174" s="150"/>
      <c r="GN174" s="150"/>
      <c r="GO174" s="150"/>
      <c r="GP174" s="150"/>
      <c r="GQ174" s="150"/>
      <c r="GR174" s="150"/>
      <c r="GS174" s="150"/>
      <c r="GT174" s="150"/>
      <c r="GU174" s="150"/>
      <c r="GV174" s="150"/>
      <c r="GW174" s="150"/>
      <c r="GX174" s="150"/>
      <c r="GY174" s="150"/>
      <c r="GZ174" s="150"/>
      <c r="HA174" s="150"/>
      <c r="HB174" s="150"/>
      <c r="HC174" s="150"/>
      <c r="HD174" s="150"/>
      <c r="HE174" s="150"/>
      <c r="HF174" s="150"/>
      <c r="HG174" s="150"/>
      <c r="HH174" s="150"/>
      <c r="HI174" s="150"/>
      <c r="HJ174" s="150"/>
      <c r="HK174" s="150"/>
      <c r="HL174" s="150"/>
      <c r="HM174" s="150"/>
      <c r="HN174" s="150"/>
      <c r="HO174" s="150"/>
      <c r="HP174" s="150"/>
      <c r="HQ174" s="150"/>
      <c r="HR174" s="150"/>
      <c r="HS174" s="150"/>
      <c r="HT174" s="150"/>
      <c r="HU174" s="150"/>
      <c r="HV174" s="150"/>
      <c r="HW174" s="150"/>
      <c r="HX174" s="150"/>
      <c r="HY174" s="150"/>
      <c r="HZ174" s="150"/>
      <c r="IA174" s="150"/>
      <c r="IB174" s="150"/>
      <c r="IC174" s="150"/>
      <c r="ID174" s="150"/>
      <c r="IE174" s="150"/>
      <c r="IF174" s="150"/>
      <c r="IG174" s="150"/>
      <c r="IH174" s="150"/>
      <c r="II174" s="150"/>
      <c r="IJ174" s="150"/>
      <c r="IK174" s="150"/>
      <c r="IL174" s="150"/>
      <c r="IM174" s="150"/>
      <c r="IN174" s="150"/>
      <c r="IO174" s="150"/>
      <c r="IP174" s="150"/>
      <c r="IQ174" s="150"/>
      <c r="IR174" s="150"/>
      <c r="IS174" s="150"/>
      <c r="IT174" s="150"/>
      <c r="IU174" s="150"/>
      <c r="IV174" s="150"/>
      <c r="IW174" s="150"/>
      <c r="IX174" s="150"/>
      <c r="IY174" s="150"/>
      <c r="IZ174" s="150"/>
      <c r="JA174" s="150"/>
      <c r="JB174" s="150"/>
      <c r="JC174" s="150"/>
      <c r="JD174" s="150"/>
      <c r="JE174" s="150"/>
      <c r="JF174" s="150"/>
      <c r="JG174" s="150"/>
      <c r="JH174" s="150"/>
      <c r="JI174" s="150"/>
      <c r="JJ174" s="150"/>
      <c r="JK174" s="150"/>
      <c r="JL174" s="150"/>
      <c r="JM174" s="150"/>
      <c r="JN174" s="150"/>
      <c r="JO174" s="150"/>
      <c r="JP174" s="150"/>
      <c r="JQ174" s="150"/>
      <c r="JR174" s="150"/>
      <c r="JS174" s="150"/>
      <c r="JT174" s="150"/>
      <c r="JU174" s="150"/>
      <c r="JV174" s="150"/>
      <c r="JW174" s="234"/>
      <c r="JX174" s="234"/>
      <c r="JY174" s="150"/>
      <c r="JZ174" s="150"/>
      <c r="KA174" s="150"/>
      <c r="KB174" s="150"/>
      <c r="KC174" s="150"/>
      <c r="KD174" s="150"/>
      <c r="KE174" s="150"/>
      <c r="KF174" s="150"/>
      <c r="KG174" s="150"/>
      <c r="KH174" s="150"/>
      <c r="KI174" s="150"/>
      <c r="KJ174" s="234"/>
      <c r="KK174" s="234"/>
      <c r="KL174" s="150"/>
      <c r="KM174" s="150"/>
      <c r="KN174" s="150"/>
      <c r="KO174" s="150"/>
      <c r="KP174" s="150"/>
      <c r="KQ174" s="150"/>
      <c r="KR174" s="150"/>
      <c r="KS174" s="150"/>
      <c r="KT174" s="150"/>
      <c r="KU174" s="150"/>
      <c r="KV174" s="150"/>
      <c r="KW174" s="234"/>
      <c r="KX174" s="234"/>
      <c r="KY174" s="150"/>
      <c r="KZ174" s="150"/>
      <c r="LA174" s="150"/>
      <c r="LB174" s="150"/>
      <c r="LC174" s="150"/>
      <c r="LD174" s="150"/>
      <c r="LE174" s="150"/>
      <c r="LF174" s="150"/>
      <c r="LG174" s="150"/>
      <c r="LH174" s="150"/>
      <c r="LI174" s="150"/>
      <c r="LJ174" s="234"/>
      <c r="LK174" s="234"/>
      <c r="LL174" s="150"/>
      <c r="LM174" s="150"/>
      <c r="LN174" s="150"/>
      <c r="LO174" s="150"/>
      <c r="LP174" s="150"/>
      <c r="LQ174" s="150"/>
      <c r="LR174" s="150"/>
      <c r="LS174" s="150"/>
      <c r="LT174" s="150"/>
      <c r="LU174" s="150"/>
      <c r="LV174" s="150"/>
      <c r="LW174" s="234"/>
      <c r="LX174" s="234"/>
      <c r="LY174" s="150"/>
      <c r="LZ174" s="150"/>
      <c r="MA174" s="150"/>
      <c r="MB174" s="150"/>
      <c r="MC174" s="150"/>
      <c r="MD174" s="150"/>
      <c r="ME174" s="150"/>
      <c r="MF174" s="150"/>
      <c r="MG174" s="150"/>
      <c r="MH174" s="150"/>
      <c r="MI174" s="150"/>
      <c r="MJ174" s="200"/>
    </row>
    <row r="175" spans="1:348" ht="18" x14ac:dyDescent="0.25">
      <c r="A175" s="75">
        <v>4117</v>
      </c>
      <c r="B175" s="76"/>
      <c r="C175" s="77" t="s">
        <v>74</v>
      </c>
      <c r="D175" s="77" t="s">
        <v>109</v>
      </c>
      <c r="E175" s="154">
        <v>0</v>
      </c>
      <c r="F175" s="154">
        <v>0</v>
      </c>
      <c r="G175" s="154">
        <v>0</v>
      </c>
      <c r="H175" s="154">
        <v>0</v>
      </c>
      <c r="I175" s="154">
        <v>0</v>
      </c>
      <c r="J175" s="154">
        <v>237.85678517776665</v>
      </c>
      <c r="K175" s="154">
        <v>0</v>
      </c>
      <c r="L175" s="154">
        <v>0</v>
      </c>
      <c r="M175" s="154">
        <v>0</v>
      </c>
      <c r="N175" s="154">
        <v>0</v>
      </c>
      <c r="O175" s="154">
        <v>0</v>
      </c>
      <c r="P175" s="154">
        <v>0</v>
      </c>
      <c r="Q175" s="154">
        <v>0</v>
      </c>
      <c r="R175" s="154">
        <v>0</v>
      </c>
      <c r="S175" s="154">
        <v>0</v>
      </c>
      <c r="T175" s="154">
        <v>0</v>
      </c>
      <c r="U175" s="154">
        <v>0</v>
      </c>
      <c r="V175" s="154">
        <v>0</v>
      </c>
      <c r="W175" s="154">
        <f>K175+L175+M175+N175+O175+P175+Q175+R175+S175+T175+U175+V175</f>
        <v>0</v>
      </c>
      <c r="X175" s="154">
        <v>0</v>
      </c>
      <c r="Y175" s="154">
        <v>0</v>
      </c>
      <c r="Z175" s="154">
        <v>0</v>
      </c>
      <c r="AA175" s="154">
        <v>0</v>
      </c>
      <c r="AB175" s="154">
        <v>0</v>
      </c>
      <c r="AC175" s="154">
        <v>0</v>
      </c>
      <c r="AD175" s="154">
        <v>0</v>
      </c>
      <c r="AE175" s="154">
        <v>0</v>
      </c>
      <c r="AF175" s="154">
        <v>0</v>
      </c>
      <c r="AG175" s="154">
        <v>0</v>
      </c>
      <c r="AH175" s="154">
        <v>0</v>
      </c>
      <c r="AI175" s="154">
        <v>0</v>
      </c>
      <c r="AJ175" s="154">
        <f>X175+Y175+Z175+AA175+AB175+AC175+AD175+AE175+AF175+AG175+AH175+AI175</f>
        <v>0</v>
      </c>
      <c r="AK175" s="154">
        <v>0</v>
      </c>
      <c r="AL175" s="154">
        <v>0</v>
      </c>
      <c r="AM175" s="154">
        <v>0</v>
      </c>
      <c r="AN175" s="154">
        <v>0</v>
      </c>
      <c r="AO175" s="154">
        <v>0</v>
      </c>
      <c r="AP175" s="154">
        <v>0</v>
      </c>
      <c r="AQ175" s="154">
        <v>0</v>
      </c>
      <c r="AR175" s="154">
        <v>0</v>
      </c>
      <c r="AS175" s="154">
        <v>0</v>
      </c>
      <c r="AT175" s="154">
        <v>0</v>
      </c>
      <c r="AU175" s="154">
        <v>0</v>
      </c>
      <c r="AV175" s="154">
        <v>0</v>
      </c>
      <c r="AW175" s="154">
        <f>AK175+AL175+AM175+AN175+AO175+AP175+AQ175+AR175+AS175+AT175+AU175+AV175</f>
        <v>0</v>
      </c>
      <c r="AX175" s="154">
        <v>0</v>
      </c>
      <c r="AY175" s="154">
        <v>0</v>
      </c>
      <c r="AZ175" s="154">
        <v>0</v>
      </c>
      <c r="BA175" s="154">
        <v>0</v>
      </c>
      <c r="BB175" s="154">
        <v>0</v>
      </c>
      <c r="BC175" s="154">
        <v>0</v>
      </c>
      <c r="BD175" s="154">
        <v>0</v>
      </c>
      <c r="BE175" s="154">
        <v>0</v>
      </c>
      <c r="BF175" s="154">
        <v>0</v>
      </c>
      <c r="BG175" s="154">
        <v>0</v>
      </c>
      <c r="BH175" s="154">
        <v>0</v>
      </c>
      <c r="BI175" s="154">
        <v>0</v>
      </c>
      <c r="BJ175" s="154">
        <f>AX175+AY175+AZ175+BA175+BB175+BC175+BD175+BE175+BF175+BG175+BH175+BI175</f>
        <v>0</v>
      </c>
      <c r="BK175" s="154">
        <v>0</v>
      </c>
      <c r="BL175" s="154">
        <v>0</v>
      </c>
      <c r="BM175" s="154">
        <v>0</v>
      </c>
      <c r="BN175" s="154">
        <v>0</v>
      </c>
      <c r="BO175" s="154">
        <v>0</v>
      </c>
      <c r="BP175" s="154">
        <v>0</v>
      </c>
      <c r="BQ175" s="154">
        <v>0</v>
      </c>
      <c r="BR175" s="154">
        <v>0</v>
      </c>
      <c r="BS175" s="154">
        <v>0</v>
      </c>
      <c r="BT175" s="154">
        <v>0</v>
      </c>
      <c r="BU175" s="154">
        <v>0</v>
      </c>
      <c r="BV175" s="154">
        <v>0</v>
      </c>
      <c r="BW175" s="154">
        <f>BK175+BL175+BM175+BN175+BO175+BP175+BQ175+BR175+BS175+BT175+BU175+BV175</f>
        <v>0</v>
      </c>
      <c r="BX175" s="154">
        <v>0</v>
      </c>
      <c r="BY175" s="154">
        <v>0</v>
      </c>
      <c r="BZ175" s="154">
        <v>0</v>
      </c>
      <c r="CA175" s="154">
        <v>0</v>
      </c>
      <c r="CB175" s="154">
        <v>0</v>
      </c>
      <c r="CC175" s="154">
        <v>0</v>
      </c>
      <c r="CD175" s="154">
        <v>0</v>
      </c>
      <c r="CE175" s="154">
        <v>0</v>
      </c>
      <c r="CF175" s="154">
        <v>0</v>
      </c>
      <c r="CG175" s="154">
        <v>0</v>
      </c>
      <c r="CH175" s="154">
        <v>0</v>
      </c>
      <c r="CI175" s="154">
        <v>0</v>
      </c>
      <c r="CJ175" s="154">
        <f>BX175+BY175+BZ175+CA175+CB175+CC175+CD175+CE175+CF175+CG175+CH175+CI175</f>
        <v>0</v>
      </c>
      <c r="CK175" s="154">
        <v>0</v>
      </c>
      <c r="CL175" s="154">
        <v>0</v>
      </c>
      <c r="CM175" s="154">
        <v>0</v>
      </c>
      <c r="CN175" s="154">
        <v>0</v>
      </c>
      <c r="CO175" s="154">
        <v>0</v>
      </c>
      <c r="CP175" s="154">
        <v>0</v>
      </c>
      <c r="CQ175" s="154">
        <v>0</v>
      </c>
      <c r="CR175" s="154">
        <v>0</v>
      </c>
      <c r="CS175" s="154">
        <v>0</v>
      </c>
      <c r="CT175" s="154">
        <v>0</v>
      </c>
      <c r="CU175" s="154">
        <v>0</v>
      </c>
      <c r="CV175" s="154">
        <v>0</v>
      </c>
      <c r="CW175" s="154">
        <f>CK175+CL175+CM175+CN175+CO175+CP175+CQ175+CR175+CS175+CT175+CU175+CV175</f>
        <v>0</v>
      </c>
      <c r="CX175" s="154">
        <v>0</v>
      </c>
      <c r="CY175" s="154">
        <v>0</v>
      </c>
      <c r="CZ175" s="154">
        <v>0</v>
      </c>
      <c r="DA175" s="154">
        <v>0</v>
      </c>
      <c r="DB175" s="154">
        <v>0</v>
      </c>
      <c r="DC175" s="154">
        <v>0</v>
      </c>
      <c r="DD175" s="154">
        <v>0</v>
      </c>
      <c r="DE175" s="154">
        <v>0</v>
      </c>
      <c r="DF175" s="154">
        <v>0</v>
      </c>
      <c r="DG175" s="154">
        <v>0</v>
      </c>
      <c r="DH175" s="154">
        <v>0</v>
      </c>
      <c r="DI175" s="154">
        <v>0</v>
      </c>
      <c r="DJ175" s="154">
        <f>CX175+CY175+CZ175+DA175+DB175+DC175+DD175+DE175+DF175+DG175+DH175+DI175</f>
        <v>0</v>
      </c>
      <c r="DK175" s="154">
        <v>0</v>
      </c>
      <c r="DL175" s="154">
        <v>0</v>
      </c>
      <c r="DM175" s="154">
        <v>0</v>
      </c>
      <c r="DN175" s="154">
        <v>0</v>
      </c>
      <c r="DO175" s="154">
        <v>0</v>
      </c>
      <c r="DP175" s="154">
        <v>0</v>
      </c>
      <c r="DQ175" s="154">
        <v>0</v>
      </c>
      <c r="DR175" s="154">
        <v>0</v>
      </c>
      <c r="DS175" s="154">
        <v>0</v>
      </c>
      <c r="DT175" s="154">
        <v>0</v>
      </c>
      <c r="DU175" s="154">
        <v>0</v>
      </c>
      <c r="DV175" s="154">
        <v>0</v>
      </c>
      <c r="DW175" s="154">
        <f>DK175+DL175+DM175+DN175+DO175+DP175+DQ175+DR175+DS175+DT175+DU175+DV175</f>
        <v>0</v>
      </c>
      <c r="DX175" s="154">
        <v>0</v>
      </c>
      <c r="DY175" s="154">
        <v>0</v>
      </c>
      <c r="DZ175" s="154">
        <v>0</v>
      </c>
      <c r="EA175" s="154">
        <v>0</v>
      </c>
      <c r="EB175" s="154">
        <v>0</v>
      </c>
      <c r="EC175" s="154">
        <v>0</v>
      </c>
      <c r="ED175" s="154">
        <v>0</v>
      </c>
      <c r="EE175" s="154">
        <v>0</v>
      </c>
      <c r="EF175" s="154">
        <v>0</v>
      </c>
      <c r="EG175" s="154">
        <v>0</v>
      </c>
      <c r="EH175" s="154">
        <v>0</v>
      </c>
      <c r="EI175" s="154">
        <v>0</v>
      </c>
      <c r="EJ175" s="154">
        <f>DX175+DY175+DZ175+EA175+EB175+EC175+ED175+EE175+EF175+EG175+EH175+EI175</f>
        <v>0</v>
      </c>
      <c r="EK175" s="154">
        <v>0</v>
      </c>
      <c r="EL175" s="154">
        <v>0</v>
      </c>
      <c r="EM175" s="154">
        <v>0</v>
      </c>
      <c r="EN175" s="154">
        <v>0</v>
      </c>
      <c r="EO175" s="154">
        <v>0</v>
      </c>
      <c r="EP175" s="154">
        <v>0</v>
      </c>
      <c r="EQ175" s="154">
        <v>0</v>
      </c>
      <c r="ER175" s="154">
        <v>0</v>
      </c>
      <c r="ES175" s="154">
        <v>0</v>
      </c>
      <c r="ET175" s="154">
        <v>0</v>
      </c>
      <c r="EU175" s="154">
        <v>0</v>
      </c>
      <c r="EV175" s="154">
        <v>0</v>
      </c>
      <c r="EW175" s="154">
        <f>EK175+EL175+EM175+EN175+EO175+EP175+EQ175+ER175+ES175+ET175+EU175+EV175</f>
        <v>0</v>
      </c>
      <c r="EX175" s="154">
        <v>0</v>
      </c>
      <c r="EY175" s="154">
        <v>0</v>
      </c>
      <c r="EZ175" s="154">
        <v>0</v>
      </c>
      <c r="FA175" s="154">
        <v>0</v>
      </c>
      <c r="FB175" s="154">
        <v>0</v>
      </c>
      <c r="FC175" s="154">
        <v>0</v>
      </c>
      <c r="FD175" s="154">
        <v>0</v>
      </c>
      <c r="FE175" s="154">
        <v>0</v>
      </c>
      <c r="FF175" s="154">
        <v>0</v>
      </c>
      <c r="FG175" s="154">
        <v>0</v>
      </c>
      <c r="FH175" s="154">
        <v>0</v>
      </c>
      <c r="FI175" s="154">
        <v>0</v>
      </c>
      <c r="FJ175" s="154">
        <f>EX175+EY175+EZ175+FA175+FB175+FC175+FD175+FE175+FF175+FG175+FH175+FI175</f>
        <v>0</v>
      </c>
      <c r="FK175" s="154">
        <v>0</v>
      </c>
      <c r="FL175" s="154">
        <v>0</v>
      </c>
      <c r="FM175" s="154">
        <v>0</v>
      </c>
      <c r="FN175" s="154">
        <v>0</v>
      </c>
      <c r="FO175" s="154">
        <v>0</v>
      </c>
      <c r="FP175" s="154">
        <v>0</v>
      </c>
      <c r="FQ175" s="154">
        <v>0</v>
      </c>
      <c r="FR175" s="154">
        <v>0</v>
      </c>
      <c r="FS175" s="154">
        <v>0</v>
      </c>
      <c r="FT175" s="154">
        <v>0</v>
      </c>
      <c r="FU175" s="154">
        <v>0</v>
      </c>
      <c r="FV175" s="154">
        <v>0</v>
      </c>
      <c r="FW175" s="154">
        <f>FK175+FL175+FM175+FN175+FO175+FP175+FQ175+FR175+FS175+FT175+FU175+FV175</f>
        <v>0</v>
      </c>
      <c r="FX175" s="154">
        <v>0</v>
      </c>
      <c r="FY175" s="154">
        <v>0</v>
      </c>
      <c r="FZ175" s="154">
        <v>0</v>
      </c>
      <c r="GA175" s="154">
        <v>0</v>
      </c>
      <c r="GB175" s="154">
        <v>0</v>
      </c>
      <c r="GC175" s="154">
        <v>0</v>
      </c>
      <c r="GD175" s="154">
        <v>0</v>
      </c>
      <c r="GE175" s="154">
        <v>0</v>
      </c>
      <c r="GF175" s="154">
        <v>0</v>
      </c>
      <c r="GG175" s="154">
        <v>0</v>
      </c>
      <c r="GH175" s="154">
        <v>0</v>
      </c>
      <c r="GI175" s="154">
        <v>0</v>
      </c>
      <c r="GJ175" s="154">
        <f>FY175+FZ175+GA175+GB175+GC175+GD175+GE175+GF175+GH175+GG175+GI175+FX175</f>
        <v>0</v>
      </c>
      <c r="GK175" s="154">
        <v>0</v>
      </c>
      <c r="GL175" s="154">
        <v>0</v>
      </c>
      <c r="GM175" s="154">
        <v>0</v>
      </c>
      <c r="GN175" s="154">
        <v>0</v>
      </c>
      <c r="GO175" s="154">
        <v>0</v>
      </c>
      <c r="GP175" s="154">
        <v>0</v>
      </c>
      <c r="GQ175" s="154">
        <v>0</v>
      </c>
      <c r="GR175" s="154">
        <v>0</v>
      </c>
      <c r="GS175" s="154">
        <v>0</v>
      </c>
      <c r="GT175" s="154">
        <v>0</v>
      </c>
      <c r="GU175" s="154">
        <v>0</v>
      </c>
      <c r="GV175" s="154">
        <v>0</v>
      </c>
      <c r="GW175" s="154">
        <f>GK175+GL175+GM175+GN175+GO175+GP175+GQ175+GR175+GS175+GT175+GU175+GV175</f>
        <v>0</v>
      </c>
      <c r="GX175" s="154">
        <v>0</v>
      </c>
      <c r="GY175" s="154">
        <v>0</v>
      </c>
      <c r="GZ175" s="154">
        <v>0</v>
      </c>
      <c r="HA175" s="154">
        <v>0</v>
      </c>
      <c r="HB175" s="154">
        <v>0</v>
      </c>
      <c r="HC175" s="154">
        <v>0</v>
      </c>
      <c r="HD175" s="154">
        <v>0</v>
      </c>
      <c r="HE175" s="154">
        <v>0</v>
      </c>
      <c r="HF175" s="154">
        <v>0</v>
      </c>
      <c r="HG175" s="154">
        <v>0</v>
      </c>
      <c r="HH175" s="154">
        <v>0</v>
      </c>
      <c r="HI175" s="154">
        <v>0</v>
      </c>
      <c r="HJ175" s="154">
        <f>GX175+GY175+GZ175+HA175+HB175+HC175+HD175+HE175+HF175+HG175+HH175+HI175</f>
        <v>0</v>
      </c>
      <c r="HK175" s="154">
        <v>0</v>
      </c>
      <c r="HL175" s="154">
        <v>0</v>
      </c>
      <c r="HM175" s="154">
        <v>0</v>
      </c>
      <c r="HN175" s="154">
        <v>0</v>
      </c>
      <c r="HO175" s="154">
        <v>0</v>
      </c>
      <c r="HP175" s="154">
        <v>0</v>
      </c>
      <c r="HQ175" s="154">
        <v>0</v>
      </c>
      <c r="HR175" s="154">
        <v>0</v>
      </c>
      <c r="HS175" s="154">
        <v>0</v>
      </c>
      <c r="HT175" s="154">
        <v>0</v>
      </c>
      <c r="HU175" s="154">
        <v>0</v>
      </c>
      <c r="HV175" s="154">
        <v>0</v>
      </c>
      <c r="HW175" s="154">
        <f>HK175+HL175+HM175+HN175+HO175+HP175+HQ175+HR175+HS175+HT175+HU175+HV175</f>
        <v>0</v>
      </c>
      <c r="HX175" s="154">
        <v>0</v>
      </c>
      <c r="HY175" s="154">
        <v>0</v>
      </c>
      <c r="HZ175" s="154">
        <v>0</v>
      </c>
      <c r="IA175" s="154">
        <v>0</v>
      </c>
      <c r="IB175" s="154">
        <v>0</v>
      </c>
      <c r="IC175" s="154">
        <v>0</v>
      </c>
      <c r="ID175" s="154">
        <v>0</v>
      </c>
      <c r="IE175" s="154">
        <v>0</v>
      </c>
      <c r="IF175" s="154">
        <v>0</v>
      </c>
      <c r="IG175" s="154">
        <v>0</v>
      </c>
      <c r="IH175" s="154">
        <v>0</v>
      </c>
      <c r="II175" s="154">
        <v>0</v>
      </c>
      <c r="IJ175" s="154">
        <f>HX175+HY175+HZ175+IA175+IB175+IC175+ID175+IE175+IF175+IG175+IH175+II175</f>
        <v>0</v>
      </c>
      <c r="IK175" s="154">
        <v>0</v>
      </c>
      <c r="IL175" s="154">
        <v>0</v>
      </c>
      <c r="IM175" s="154">
        <v>0</v>
      </c>
      <c r="IN175" s="154">
        <v>0</v>
      </c>
      <c r="IO175" s="154">
        <v>0</v>
      </c>
      <c r="IP175" s="154">
        <v>0</v>
      </c>
      <c r="IQ175" s="154">
        <v>0</v>
      </c>
      <c r="IR175" s="154">
        <v>0</v>
      </c>
      <c r="IS175" s="154">
        <v>0</v>
      </c>
      <c r="IT175" s="154">
        <v>0</v>
      </c>
      <c r="IU175" s="154">
        <v>0</v>
      </c>
      <c r="IV175" s="154">
        <v>0</v>
      </c>
      <c r="IW175" s="154">
        <f>IK175+IL175+IM175+IN175+IO175+IP175+IQ175+IR175+IS175+IT175+IU175+IV175</f>
        <v>0</v>
      </c>
      <c r="IX175" s="153">
        <v>0</v>
      </c>
      <c r="IY175" s="153">
        <v>0</v>
      </c>
      <c r="IZ175" s="153">
        <v>0</v>
      </c>
      <c r="JA175" s="153">
        <v>0</v>
      </c>
      <c r="JB175" s="153">
        <v>0</v>
      </c>
      <c r="JC175" s="153">
        <v>0</v>
      </c>
      <c r="JD175" s="153">
        <v>0</v>
      </c>
      <c r="JE175" s="153">
        <v>0</v>
      </c>
      <c r="JF175" s="153">
        <v>0</v>
      </c>
      <c r="JG175" s="153">
        <v>0</v>
      </c>
      <c r="JH175" s="153">
        <v>0</v>
      </c>
      <c r="JI175" s="153">
        <v>0</v>
      </c>
      <c r="JJ175" s="154">
        <f>IX175+IY175+IZ175+JA175+JB175+JC175+JD175+JE175+JF175+JG175+JH175+JI175</f>
        <v>0</v>
      </c>
      <c r="JK175" s="153">
        <v>0</v>
      </c>
      <c r="JL175" s="153">
        <v>0</v>
      </c>
      <c r="JM175" s="153">
        <v>0</v>
      </c>
      <c r="JN175" s="153">
        <v>0</v>
      </c>
      <c r="JO175" s="153">
        <v>0</v>
      </c>
      <c r="JP175" s="153">
        <v>0</v>
      </c>
      <c r="JQ175" s="153">
        <v>0</v>
      </c>
      <c r="JR175" s="153">
        <v>0</v>
      </c>
      <c r="JS175" s="153">
        <v>0</v>
      </c>
      <c r="JT175" s="153">
        <v>0</v>
      </c>
      <c r="JU175" s="153">
        <v>0</v>
      </c>
      <c r="JV175" s="153">
        <v>0</v>
      </c>
      <c r="JW175" s="237">
        <f>JK175+JL175+JM175+JN175+JO175+JP175+JQ175+JR175+JS175+JT175+JU175+JV175</f>
        <v>0</v>
      </c>
      <c r="JX175" s="236">
        <v>0</v>
      </c>
      <c r="JY175" s="153">
        <v>0</v>
      </c>
      <c r="JZ175" s="153">
        <v>0</v>
      </c>
      <c r="KA175" s="153">
        <v>0</v>
      </c>
      <c r="KB175" s="153">
        <v>0</v>
      </c>
      <c r="KC175" s="153">
        <v>0</v>
      </c>
      <c r="KD175" s="153">
        <v>0</v>
      </c>
      <c r="KE175" s="153">
        <v>0</v>
      </c>
      <c r="KF175" s="153">
        <v>0</v>
      </c>
      <c r="KG175" s="153">
        <v>0</v>
      </c>
      <c r="KH175" s="153">
        <v>0</v>
      </c>
      <c r="KI175" s="153">
        <v>0</v>
      </c>
      <c r="KJ175" s="237">
        <f>JX175+JY175+JZ175+KA175+KB175+KC175+KD175+KE175+KF175+KG175+KH175+KI175</f>
        <v>0</v>
      </c>
      <c r="KK175" s="236">
        <v>0</v>
      </c>
      <c r="KL175" s="153">
        <v>0</v>
      </c>
      <c r="KM175" s="153">
        <v>0</v>
      </c>
      <c r="KN175" s="153">
        <v>0</v>
      </c>
      <c r="KO175" s="153">
        <v>0</v>
      </c>
      <c r="KP175" s="153">
        <v>0</v>
      </c>
      <c r="KQ175" s="153">
        <v>0</v>
      </c>
      <c r="KR175" s="153">
        <v>0</v>
      </c>
      <c r="KS175" s="153">
        <v>0</v>
      </c>
      <c r="KT175" s="153">
        <v>0</v>
      </c>
      <c r="KU175" s="153">
        <v>0</v>
      </c>
      <c r="KV175" s="153">
        <v>0</v>
      </c>
      <c r="KW175" s="237">
        <f>KK175+KL175+KM175+KN175+KO175+KP175+KQ175+KR175+KS175+KT175+KU175+KV175</f>
        <v>0</v>
      </c>
      <c r="KX175" s="236">
        <v>0</v>
      </c>
      <c r="KY175" s="153">
        <v>0</v>
      </c>
      <c r="KZ175" s="153">
        <v>0</v>
      </c>
      <c r="LA175" s="153">
        <v>0</v>
      </c>
      <c r="LB175" s="153">
        <v>0</v>
      </c>
      <c r="LC175" s="153">
        <v>0</v>
      </c>
      <c r="LD175" s="153">
        <v>0</v>
      </c>
      <c r="LE175" s="153">
        <v>0</v>
      </c>
      <c r="LF175" s="153">
        <v>0</v>
      </c>
      <c r="LG175" s="153">
        <v>0</v>
      </c>
      <c r="LH175" s="153">
        <v>0</v>
      </c>
      <c r="LI175" s="153">
        <v>0</v>
      </c>
      <c r="LJ175" s="237">
        <f>KX175+KY175+KZ175+LA175+LB175+LC175+LD175+LE175+LF175+LG175+LH175+LI175</f>
        <v>0</v>
      </c>
      <c r="LK175" s="236">
        <v>0</v>
      </c>
      <c r="LL175" s="153">
        <v>0</v>
      </c>
      <c r="LM175" s="153">
        <v>0</v>
      </c>
      <c r="LN175" s="153">
        <v>0</v>
      </c>
      <c r="LO175" s="153">
        <v>0</v>
      </c>
      <c r="LP175" s="153">
        <v>0</v>
      </c>
      <c r="LQ175" s="153">
        <v>0</v>
      </c>
      <c r="LR175" s="153">
        <v>0</v>
      </c>
      <c r="LS175" s="153">
        <v>0</v>
      </c>
      <c r="LT175" s="153">
        <v>0</v>
      </c>
      <c r="LU175" s="153">
        <v>0</v>
      </c>
      <c r="LV175" s="153">
        <v>0</v>
      </c>
      <c r="LW175" s="237">
        <f>LK175+LL175+LM175+LN175+LO175+LP175+LQ175+LR175+LS175+LT175+LU175+LV175</f>
        <v>0</v>
      </c>
      <c r="LX175" s="236">
        <v>0</v>
      </c>
      <c r="LY175" s="153">
        <v>0</v>
      </c>
      <c r="LZ175" s="153">
        <v>0</v>
      </c>
      <c r="MA175" s="153">
        <v>0</v>
      </c>
      <c r="MB175" s="153">
        <v>0</v>
      </c>
      <c r="MC175" s="153">
        <v>0</v>
      </c>
      <c r="MD175" s="153">
        <v>0</v>
      </c>
      <c r="ME175" s="153">
        <v>0</v>
      </c>
      <c r="MF175" s="153">
        <v>0</v>
      </c>
      <c r="MG175" s="153">
        <v>0</v>
      </c>
      <c r="MH175" s="153">
        <v>0</v>
      </c>
      <c r="MI175" s="153">
        <v>0</v>
      </c>
      <c r="MJ175" s="203">
        <f>LX175+LY175+LZ175+MA175+MB175+MC175+MD175+ME175+MF175+MG175+MH175+MI175</f>
        <v>0</v>
      </c>
    </row>
    <row r="176" spans="1:348" x14ac:dyDescent="0.2">
      <c r="A176" s="33"/>
      <c r="B176" s="34"/>
      <c r="C176" s="35" t="s">
        <v>68</v>
      </c>
      <c r="D176" s="35" t="s">
        <v>68</v>
      </c>
      <c r="E176" s="150"/>
      <c r="F176" s="150"/>
      <c r="G176" s="150"/>
      <c r="H176" s="150"/>
      <c r="I176" s="150"/>
      <c r="J176" s="150"/>
      <c r="K176" s="150"/>
      <c r="L176" s="150"/>
      <c r="M176" s="150"/>
      <c r="N176" s="150"/>
      <c r="O176" s="150"/>
      <c r="P176" s="150"/>
      <c r="Q176" s="150"/>
      <c r="R176" s="150"/>
      <c r="S176" s="150"/>
      <c r="T176" s="150"/>
      <c r="U176" s="150"/>
      <c r="V176" s="150"/>
      <c r="W176" s="150"/>
      <c r="X176" s="150"/>
      <c r="Y176" s="150"/>
      <c r="Z176" s="150"/>
      <c r="AA176" s="150"/>
      <c r="AB176" s="150"/>
      <c r="AC176" s="150"/>
      <c r="AD176" s="150"/>
      <c r="AE176" s="150"/>
      <c r="AF176" s="150"/>
      <c r="AG176" s="150"/>
      <c r="AH176" s="150"/>
      <c r="AI176" s="150"/>
      <c r="AJ176" s="150"/>
      <c r="AK176" s="150"/>
      <c r="AL176" s="150"/>
      <c r="AM176" s="150"/>
      <c r="AN176" s="150"/>
      <c r="AO176" s="150"/>
      <c r="AP176" s="150"/>
      <c r="AQ176" s="150"/>
      <c r="AR176" s="150"/>
      <c r="AS176" s="150"/>
      <c r="AT176" s="150"/>
      <c r="AU176" s="150"/>
      <c r="AV176" s="150"/>
      <c r="AW176" s="150"/>
      <c r="AX176" s="150"/>
      <c r="AY176" s="150"/>
      <c r="AZ176" s="150"/>
      <c r="BA176" s="150"/>
      <c r="BB176" s="150"/>
      <c r="BC176" s="150"/>
      <c r="BD176" s="150"/>
      <c r="BE176" s="150"/>
      <c r="BF176" s="150"/>
      <c r="BG176" s="150"/>
      <c r="BH176" s="150"/>
      <c r="BI176" s="155"/>
      <c r="BJ176" s="150"/>
      <c r="BK176" s="150"/>
      <c r="BL176" s="150"/>
      <c r="BM176" s="150"/>
      <c r="BN176" s="150"/>
      <c r="BO176" s="150"/>
      <c r="BP176" s="150"/>
      <c r="BQ176" s="150"/>
      <c r="BR176" s="150"/>
      <c r="BS176" s="150"/>
      <c r="BT176" s="150"/>
      <c r="BU176" s="150"/>
      <c r="BV176" s="150"/>
      <c r="BW176" s="150"/>
      <c r="BX176" s="150"/>
      <c r="BY176" s="150"/>
      <c r="BZ176" s="150"/>
      <c r="CA176" s="150"/>
      <c r="CB176" s="150"/>
      <c r="CC176" s="150"/>
      <c r="CD176" s="150"/>
      <c r="CE176" s="150"/>
      <c r="CF176" s="150"/>
      <c r="CG176" s="150"/>
      <c r="CH176" s="150"/>
      <c r="CI176" s="150"/>
      <c r="CJ176" s="150"/>
      <c r="CK176" s="150"/>
      <c r="CL176" s="150"/>
      <c r="CM176" s="150"/>
      <c r="CN176" s="150"/>
      <c r="CO176" s="150"/>
      <c r="CP176" s="150"/>
      <c r="CQ176" s="150"/>
      <c r="CR176" s="150"/>
      <c r="CS176" s="150"/>
      <c r="CT176" s="150"/>
      <c r="CU176" s="150"/>
      <c r="CV176" s="150"/>
      <c r="CW176" s="150"/>
      <c r="CX176" s="150"/>
      <c r="CY176" s="150"/>
      <c r="CZ176" s="150"/>
      <c r="DA176" s="150"/>
      <c r="DB176" s="150"/>
      <c r="DC176" s="150"/>
      <c r="DD176" s="150"/>
      <c r="DE176" s="150"/>
      <c r="DF176" s="150"/>
      <c r="DG176" s="150"/>
      <c r="DH176" s="150"/>
      <c r="DI176" s="150"/>
      <c r="DJ176" s="150"/>
      <c r="DK176" s="150"/>
      <c r="DL176" s="150"/>
      <c r="DM176" s="150"/>
      <c r="DN176" s="150"/>
      <c r="DO176" s="150"/>
      <c r="DP176" s="150"/>
      <c r="DQ176" s="150"/>
      <c r="DR176" s="150"/>
      <c r="DS176" s="150"/>
      <c r="DT176" s="150"/>
      <c r="DU176" s="150"/>
      <c r="DV176" s="150"/>
      <c r="DW176" s="150"/>
      <c r="DX176" s="150"/>
      <c r="DY176" s="150"/>
      <c r="DZ176" s="150"/>
      <c r="EA176" s="150"/>
      <c r="EB176" s="150"/>
      <c r="EC176" s="150"/>
      <c r="ED176" s="150"/>
      <c r="EE176" s="150"/>
      <c r="EF176" s="150"/>
      <c r="EG176" s="150"/>
      <c r="EH176" s="150"/>
      <c r="EI176" s="150"/>
      <c r="EJ176" s="150"/>
      <c r="EK176" s="150"/>
      <c r="EL176" s="150"/>
      <c r="EM176" s="150"/>
      <c r="EN176" s="150"/>
      <c r="EO176" s="150"/>
      <c r="EP176" s="150"/>
      <c r="EQ176" s="150"/>
      <c r="ER176" s="150"/>
      <c r="ES176" s="150"/>
      <c r="ET176" s="150"/>
      <c r="EU176" s="150"/>
      <c r="EV176" s="150"/>
      <c r="EW176" s="150"/>
      <c r="EX176" s="150"/>
      <c r="EY176" s="150"/>
      <c r="EZ176" s="150"/>
      <c r="FA176" s="150"/>
      <c r="FB176" s="150"/>
      <c r="FC176" s="150"/>
      <c r="FD176" s="150"/>
      <c r="FE176" s="150"/>
      <c r="FF176" s="150"/>
      <c r="FG176" s="150"/>
      <c r="FH176" s="150"/>
      <c r="FI176" s="150"/>
      <c r="FJ176" s="150"/>
      <c r="FK176" s="150"/>
      <c r="FL176" s="150"/>
      <c r="FM176" s="150"/>
      <c r="FN176" s="150"/>
      <c r="FO176" s="150"/>
      <c r="FP176" s="150"/>
      <c r="FQ176" s="150"/>
      <c r="FR176" s="150"/>
      <c r="FS176" s="150"/>
      <c r="FT176" s="150"/>
      <c r="FU176" s="150"/>
      <c r="FV176" s="150"/>
      <c r="FW176" s="150"/>
      <c r="FX176" s="150"/>
      <c r="FY176" s="150"/>
      <c r="FZ176" s="150"/>
      <c r="GA176" s="150"/>
      <c r="GB176" s="150"/>
      <c r="GC176" s="150"/>
      <c r="GD176" s="150"/>
      <c r="GE176" s="150"/>
      <c r="GF176" s="150"/>
      <c r="GG176" s="150"/>
      <c r="GH176" s="150"/>
      <c r="GI176" s="150"/>
      <c r="GJ176" s="150"/>
      <c r="GK176" s="150"/>
      <c r="GL176" s="150"/>
      <c r="GM176" s="150"/>
      <c r="GN176" s="150"/>
      <c r="GO176" s="150"/>
      <c r="GP176" s="150"/>
      <c r="GQ176" s="150"/>
      <c r="GR176" s="150"/>
      <c r="GS176" s="150"/>
      <c r="GT176" s="150"/>
      <c r="GU176" s="150"/>
      <c r="GV176" s="150"/>
      <c r="GW176" s="150"/>
      <c r="GX176" s="150"/>
      <c r="GY176" s="150"/>
      <c r="GZ176" s="150"/>
      <c r="HA176" s="150"/>
      <c r="HB176" s="150"/>
      <c r="HC176" s="150"/>
      <c r="HD176" s="150"/>
      <c r="HE176" s="150"/>
      <c r="HF176" s="150"/>
      <c r="HG176" s="150"/>
      <c r="HH176" s="150"/>
      <c r="HI176" s="150"/>
      <c r="HJ176" s="150"/>
      <c r="HK176" s="150"/>
      <c r="HL176" s="150"/>
      <c r="HM176" s="150"/>
      <c r="HN176" s="150"/>
      <c r="HO176" s="150"/>
      <c r="HP176" s="150"/>
      <c r="HQ176" s="150"/>
      <c r="HR176" s="150"/>
      <c r="HS176" s="150"/>
      <c r="HT176" s="150"/>
      <c r="HU176" s="150"/>
      <c r="HV176" s="150"/>
      <c r="HW176" s="150"/>
      <c r="HX176" s="150"/>
      <c r="HY176" s="150"/>
      <c r="HZ176" s="150"/>
      <c r="IA176" s="150"/>
      <c r="IB176" s="150"/>
      <c r="IC176" s="150"/>
      <c r="ID176" s="150"/>
      <c r="IE176" s="150"/>
      <c r="IF176" s="150"/>
      <c r="IG176" s="150"/>
      <c r="IH176" s="150"/>
      <c r="II176" s="150"/>
      <c r="IJ176" s="150"/>
      <c r="IK176" s="150"/>
      <c r="IL176" s="150"/>
      <c r="IM176" s="150"/>
      <c r="IN176" s="150"/>
      <c r="IO176" s="150"/>
      <c r="IP176" s="150"/>
      <c r="IQ176" s="150"/>
      <c r="IR176" s="150"/>
      <c r="IS176" s="150"/>
      <c r="IT176" s="150"/>
      <c r="IU176" s="150"/>
      <c r="IV176" s="150"/>
      <c r="IW176" s="150"/>
      <c r="IX176" s="150"/>
      <c r="IY176" s="150"/>
      <c r="IZ176" s="150"/>
      <c r="JA176" s="150"/>
      <c r="JB176" s="150"/>
      <c r="JC176" s="150"/>
      <c r="JD176" s="150"/>
      <c r="JE176" s="150"/>
      <c r="JF176" s="150"/>
      <c r="JG176" s="150"/>
      <c r="JH176" s="150"/>
      <c r="JI176" s="150"/>
      <c r="JJ176" s="150"/>
      <c r="JK176" s="150"/>
      <c r="JL176" s="150"/>
      <c r="JM176" s="150"/>
      <c r="JN176" s="150"/>
      <c r="JO176" s="150"/>
      <c r="JP176" s="150"/>
      <c r="JQ176" s="150"/>
      <c r="JR176" s="150"/>
      <c r="JS176" s="150"/>
      <c r="JT176" s="150"/>
      <c r="JU176" s="150"/>
      <c r="JV176" s="150"/>
      <c r="JW176" s="234"/>
      <c r="JX176" s="234"/>
      <c r="JY176" s="150"/>
      <c r="JZ176" s="150"/>
      <c r="KA176" s="150"/>
      <c r="KB176" s="150"/>
      <c r="KC176" s="150"/>
      <c r="KD176" s="150"/>
      <c r="KE176" s="150"/>
      <c r="KF176" s="150"/>
      <c r="KG176" s="150"/>
      <c r="KH176" s="150"/>
      <c r="KI176" s="150"/>
      <c r="KJ176" s="234"/>
      <c r="KK176" s="234"/>
      <c r="KL176" s="150"/>
      <c r="KM176" s="150"/>
      <c r="KN176" s="150"/>
      <c r="KO176" s="150"/>
      <c r="KP176" s="150"/>
      <c r="KQ176" s="150"/>
      <c r="KR176" s="150"/>
      <c r="KS176" s="150"/>
      <c r="KT176" s="150"/>
      <c r="KU176" s="150"/>
      <c r="KV176" s="150"/>
      <c r="KW176" s="234"/>
      <c r="KX176" s="234"/>
      <c r="KY176" s="150"/>
      <c r="KZ176" s="150"/>
      <c r="LA176" s="150"/>
      <c r="LB176" s="150"/>
      <c r="LC176" s="150"/>
      <c r="LD176" s="150"/>
      <c r="LE176" s="150"/>
      <c r="LF176" s="150"/>
      <c r="LG176" s="150"/>
      <c r="LH176" s="150"/>
      <c r="LI176" s="150"/>
      <c r="LJ176" s="234"/>
      <c r="LK176" s="234"/>
      <c r="LL176" s="150"/>
      <c r="LM176" s="150"/>
      <c r="LN176" s="150"/>
      <c r="LO176" s="150"/>
      <c r="LP176" s="150"/>
      <c r="LQ176" s="150"/>
      <c r="LR176" s="150"/>
      <c r="LS176" s="150"/>
      <c r="LT176" s="150"/>
      <c r="LU176" s="150"/>
      <c r="LV176" s="150"/>
      <c r="LW176" s="234"/>
      <c r="LX176" s="234"/>
      <c r="LY176" s="150"/>
      <c r="LZ176" s="150"/>
      <c r="MA176" s="150"/>
      <c r="MB176" s="150"/>
      <c r="MC176" s="150"/>
      <c r="MD176" s="150"/>
      <c r="ME176" s="150"/>
      <c r="MF176" s="150"/>
      <c r="MG176" s="150"/>
      <c r="MH176" s="150"/>
      <c r="MI176" s="150"/>
      <c r="MJ176" s="200"/>
    </row>
    <row r="177" spans="1:348" ht="15.75" x14ac:dyDescent="0.25">
      <c r="A177" s="75">
        <v>4119</v>
      </c>
      <c r="B177" s="76"/>
      <c r="C177" s="77" t="s">
        <v>75</v>
      </c>
      <c r="D177" s="77" t="s">
        <v>110</v>
      </c>
      <c r="E177" s="154">
        <v>3239400.7678183941</v>
      </c>
      <c r="F177" s="154">
        <f>SUM(F178:F181)</f>
        <v>4076635.7870138544</v>
      </c>
      <c r="G177" s="154">
        <f>SUM(G178:G181)</f>
        <v>6890389.7512936071</v>
      </c>
      <c r="H177" s="154">
        <v>7254911.5339676188</v>
      </c>
      <c r="I177" s="154">
        <f>SUM(I178:I181)</f>
        <v>8115231.1801034901</v>
      </c>
      <c r="J177" s="154">
        <f>SUM(J178:J181)</f>
        <v>9133408.4460023381</v>
      </c>
      <c r="K177" s="154">
        <f t="shared" ref="K177:V177" si="878">SUM(K178:K180)</f>
        <v>742342.68068769819</v>
      </c>
      <c r="L177" s="154">
        <f t="shared" si="878"/>
        <v>662180.77115673514</v>
      </c>
      <c r="M177" s="154">
        <f t="shared" si="878"/>
        <v>810582.54047738272</v>
      </c>
      <c r="N177" s="154">
        <f t="shared" si="878"/>
        <v>759351.52729093644</v>
      </c>
      <c r="O177" s="154">
        <f t="shared" si="878"/>
        <v>665277.0822901018</v>
      </c>
      <c r="P177" s="154">
        <f t="shared" si="878"/>
        <v>676314.4717075614</v>
      </c>
      <c r="Q177" s="154">
        <f t="shared" si="878"/>
        <v>632995.32632281759</v>
      </c>
      <c r="R177" s="154">
        <f t="shared" si="878"/>
        <v>600605.07427808386</v>
      </c>
      <c r="S177" s="154">
        <f t="shared" si="878"/>
        <v>718027.04056084121</v>
      </c>
      <c r="T177" s="154">
        <f t="shared" si="878"/>
        <v>682373.5603405108</v>
      </c>
      <c r="U177" s="154">
        <f t="shared" si="878"/>
        <v>681868.63628776511</v>
      </c>
      <c r="V177" s="154">
        <f t="shared" si="878"/>
        <v>1019967.4511767653</v>
      </c>
      <c r="W177" s="154">
        <f>K177+L177+M177+N177+O177+P177+Q177+R177+S177+T177+U177+V177</f>
        <v>8651886.1625771988</v>
      </c>
      <c r="X177" s="154">
        <f t="shared" ref="X177:AI177" si="879">SUM(X178:X181)</f>
        <v>677558.00367217511</v>
      </c>
      <c r="Y177" s="154">
        <f t="shared" si="879"/>
        <v>677558.00367217511</v>
      </c>
      <c r="Z177" s="154">
        <f t="shared" si="879"/>
        <v>897216.6583208146</v>
      </c>
      <c r="AA177" s="154">
        <f t="shared" si="879"/>
        <v>802979.46920380578</v>
      </c>
      <c r="AB177" s="154">
        <f t="shared" si="879"/>
        <v>747379.40243698889</v>
      </c>
      <c r="AC177" s="154">
        <f t="shared" si="879"/>
        <v>753008.67968619592</v>
      </c>
      <c r="AD177" s="154">
        <f t="shared" si="879"/>
        <v>750029.21048239025</v>
      </c>
      <c r="AE177" s="154">
        <f t="shared" si="879"/>
        <v>551573.1931230179</v>
      </c>
      <c r="AF177" s="154">
        <f t="shared" si="879"/>
        <v>710561.67584710405</v>
      </c>
      <c r="AG177" s="154">
        <f t="shared" si="879"/>
        <v>726314.47170756152</v>
      </c>
      <c r="AH177" s="154">
        <f t="shared" si="879"/>
        <v>773673.00951427151</v>
      </c>
      <c r="AI177" s="154">
        <f t="shared" si="879"/>
        <v>1044095.3096311134</v>
      </c>
      <c r="AJ177" s="154">
        <f>X177+Y177+Z177+AA177+AB177+AC177+AD177+AE177+AF177+AG177+AH177+AI177</f>
        <v>9111947.0872976147</v>
      </c>
      <c r="AK177" s="154">
        <f t="shared" ref="AK177:AV177" si="880">SUM(AK178:AK181)</f>
        <v>817906.02570522449</v>
      </c>
      <c r="AL177" s="154">
        <f t="shared" si="880"/>
        <v>1010989.8180604239</v>
      </c>
      <c r="AM177" s="154">
        <f t="shared" si="880"/>
        <v>956192.62226673355</v>
      </c>
      <c r="AN177" s="154">
        <f t="shared" si="880"/>
        <v>751700.88466032385</v>
      </c>
      <c r="AO177" s="154">
        <f t="shared" si="880"/>
        <v>878586.58854949102</v>
      </c>
      <c r="AP177" s="154">
        <f t="shared" si="880"/>
        <v>818335.83708896674</v>
      </c>
      <c r="AQ177" s="154">
        <f t="shared" si="880"/>
        <v>775905.52495409793</v>
      </c>
      <c r="AR177" s="154">
        <f t="shared" si="880"/>
        <v>805713.25371390348</v>
      </c>
      <c r="AS177" s="154">
        <f t="shared" si="880"/>
        <v>801808.98739776376</v>
      </c>
      <c r="AT177" s="154">
        <f t="shared" si="880"/>
        <v>816009.69621098437</v>
      </c>
      <c r="AU177" s="154">
        <f t="shared" si="880"/>
        <v>909084.30403939099</v>
      </c>
      <c r="AV177" s="154">
        <f t="shared" si="880"/>
        <v>910853.78067100653</v>
      </c>
      <c r="AW177" s="154">
        <f>AK177+AL177+AM177+AN177+AO177+AP177+AQ177+AR177+AS177+AT177+AU177+AV177</f>
        <v>10253087.32331831</v>
      </c>
      <c r="AX177" s="154">
        <f t="shared" ref="AX177:BC177" si="881">SUM(AX178:AX181)</f>
        <v>855794.29131196789</v>
      </c>
      <c r="AY177" s="154">
        <f t="shared" si="881"/>
        <v>780356.35202804208</v>
      </c>
      <c r="AZ177" s="154">
        <f t="shared" si="881"/>
        <v>1066361.1521031547</v>
      </c>
      <c r="BA177" s="154">
        <f t="shared" si="881"/>
        <v>796117.44404106191</v>
      </c>
      <c r="BB177" s="154">
        <f t="shared" si="881"/>
        <v>914482.69929894805</v>
      </c>
      <c r="BC177" s="154">
        <f t="shared" si="881"/>
        <v>912765.25421465584</v>
      </c>
      <c r="BD177" s="154">
        <f t="shared" ref="BD177:BI177" si="882">SUM(BD178:BD181)</f>
        <v>752058.82961942954</v>
      </c>
      <c r="BE177" s="154">
        <f t="shared" si="882"/>
        <v>845731.08062093041</v>
      </c>
      <c r="BF177" s="154">
        <f t="shared" si="882"/>
        <v>826972.89788849931</v>
      </c>
      <c r="BG177" s="154">
        <f t="shared" si="882"/>
        <v>988612.08479385753</v>
      </c>
      <c r="BH177" s="154">
        <f t="shared" si="882"/>
        <v>788489.74081956293</v>
      </c>
      <c r="BI177" s="154">
        <f t="shared" si="882"/>
        <v>886581.49849774642</v>
      </c>
      <c r="BJ177" s="154">
        <f>AX177+AY177+AZ177+BA177+BB177+BC177+BD177+BE177+BF177+BG177+BH177+BI177</f>
        <v>10414323.325237857</v>
      </c>
      <c r="BK177" s="154">
        <f>SUM(BK178:BK181)</f>
        <v>647889.04189617769</v>
      </c>
      <c r="BL177" s="154">
        <f t="shared" ref="BL177:BU177" si="883">SUM(BL178:BL181)</f>
        <v>749010.8860373894</v>
      </c>
      <c r="BM177" s="154">
        <f t="shared" si="883"/>
        <v>664186.69387414469</v>
      </c>
      <c r="BN177" s="154">
        <f t="shared" si="883"/>
        <v>636301.79277249193</v>
      </c>
      <c r="BO177" s="154">
        <f t="shared" si="883"/>
        <v>825515.07732432021</v>
      </c>
      <c r="BP177" s="154">
        <f t="shared" si="883"/>
        <v>651759.68965948897</v>
      </c>
      <c r="BQ177" s="154">
        <f t="shared" si="883"/>
        <v>870423.19049407449</v>
      </c>
      <c r="BR177" s="154">
        <f t="shared" si="883"/>
        <v>870520.99586880289</v>
      </c>
      <c r="BS177" s="154">
        <f t="shared" si="883"/>
        <v>905249.26669170451</v>
      </c>
      <c r="BT177" s="154">
        <f t="shared" si="883"/>
        <v>1131671.5370973127</v>
      </c>
      <c r="BU177" s="154">
        <f t="shared" si="883"/>
        <v>934526.79928225721</v>
      </c>
      <c r="BV177" s="154">
        <f>SUM(BV178:BV181)</f>
        <v>1158550.887038891</v>
      </c>
      <c r="BW177" s="154">
        <f>BK177+BL177+BM177+BN177+BO177+BP177+BQ177+BR177+BS177+BT177+BU177+BV177</f>
        <v>10045605.858037055</v>
      </c>
      <c r="BX177" s="154">
        <f t="shared" ref="BX177:CI177" si="884">SUM(BX178:BX181)</f>
        <v>917388.16762643971</v>
      </c>
      <c r="BY177" s="154">
        <f t="shared" si="884"/>
        <v>925318.39425805374</v>
      </c>
      <c r="BZ177" s="154">
        <f t="shared" si="884"/>
        <v>992945.86863628787</v>
      </c>
      <c r="CA177" s="154">
        <f t="shared" si="884"/>
        <v>1288002.2540477384</v>
      </c>
      <c r="CB177" s="154">
        <f t="shared" si="884"/>
        <v>996047.97262560483</v>
      </c>
      <c r="CC177" s="154">
        <f t="shared" si="884"/>
        <v>898839.94788015401</v>
      </c>
      <c r="CD177" s="154">
        <f t="shared" si="884"/>
        <v>1072683.9639459192</v>
      </c>
      <c r="CE177" s="154">
        <f t="shared" si="884"/>
        <v>864519.50705224497</v>
      </c>
      <c r="CF177" s="154">
        <f t="shared" si="884"/>
        <v>904264.83750625886</v>
      </c>
      <c r="CG177" s="154">
        <f t="shared" si="884"/>
        <v>1166668.2292605578</v>
      </c>
      <c r="CH177" s="154">
        <f t="shared" si="884"/>
        <v>664043.79398264014</v>
      </c>
      <c r="CI177" s="154">
        <f t="shared" si="884"/>
        <v>1051381.2606409625</v>
      </c>
      <c r="CJ177" s="154">
        <f>BX177+BY177+BZ177+CA177+CB177+CC177+CD177+CE177+CF177+CG177+CH177+CI177</f>
        <v>11742104.197462862</v>
      </c>
      <c r="CK177" s="154">
        <f t="shared" ref="CK177:CV177" si="885">SUM(CK178:CK181)</f>
        <v>870607.51827741624</v>
      </c>
      <c r="CL177" s="154">
        <f t="shared" si="885"/>
        <v>1117690.0633867467</v>
      </c>
      <c r="CM177" s="154">
        <f t="shared" si="885"/>
        <v>1196983.9446252717</v>
      </c>
      <c r="CN177" s="154">
        <f t="shared" si="885"/>
        <v>1096492.7375646806</v>
      </c>
      <c r="CO177" s="154">
        <f t="shared" si="885"/>
        <v>921236.02069771336</v>
      </c>
      <c r="CP177" s="154">
        <f t="shared" si="885"/>
        <v>1067759.9732932732</v>
      </c>
      <c r="CQ177" s="154">
        <f t="shared" si="885"/>
        <v>963869.2013436819</v>
      </c>
      <c r="CR177" s="154">
        <f t="shared" si="885"/>
        <v>869262.22667334345</v>
      </c>
      <c r="CS177" s="154">
        <f t="shared" si="885"/>
        <v>1096127.5246202638</v>
      </c>
      <c r="CT177" s="154">
        <f t="shared" si="885"/>
        <v>939271.40711066592</v>
      </c>
      <c r="CU177" s="154">
        <f t="shared" si="885"/>
        <v>1014421.632448673</v>
      </c>
      <c r="CV177" s="154">
        <f t="shared" si="885"/>
        <v>1149254.436947088</v>
      </c>
      <c r="CW177" s="154">
        <f>CK177+CL177+CM177+CN177+CO177+CP177+CQ177+CR177+CS177+CT177+CU177+CV177</f>
        <v>12302976.686988819</v>
      </c>
      <c r="CX177" s="154">
        <f t="shared" ref="CX177:DI177" si="886">SUM(CX178:CX181)</f>
        <v>910649.85578367568</v>
      </c>
      <c r="CY177" s="154">
        <f t="shared" si="886"/>
        <v>1012262.7346019029</v>
      </c>
      <c r="CZ177" s="154">
        <f t="shared" si="886"/>
        <v>1321726.3812802541</v>
      </c>
      <c r="DA177" s="154">
        <f t="shared" si="886"/>
        <v>1156356.9843097979</v>
      </c>
      <c r="DB177" s="154">
        <f t="shared" si="886"/>
        <v>988642.65435653471</v>
      </c>
      <c r="DC177" s="154">
        <f t="shared" si="886"/>
        <v>1066417.7466616596</v>
      </c>
      <c r="DD177" s="154">
        <f t="shared" si="886"/>
        <v>990545.75137706473</v>
      </c>
      <c r="DE177" s="154">
        <f t="shared" si="886"/>
        <v>1066360.5878400938</v>
      </c>
      <c r="DF177" s="154">
        <f t="shared" si="886"/>
        <v>950115.92409447569</v>
      </c>
      <c r="DG177" s="154">
        <f t="shared" si="886"/>
        <v>992917.67538808228</v>
      </c>
      <c r="DH177" s="154">
        <f t="shared" si="886"/>
        <v>1113968.3234434985</v>
      </c>
      <c r="DI177" s="154">
        <f t="shared" si="886"/>
        <v>1178365.5850025034</v>
      </c>
      <c r="DJ177" s="154">
        <f>CX177+CY177+CZ177+DA177+DB177+DC177+DD177+DE177+DF177+DG177+DH177+DI177</f>
        <v>12748330.204139542</v>
      </c>
      <c r="DK177" s="154">
        <f t="shared" ref="DK177:DV177" si="887">SUM(DK178:DK181)</f>
        <v>861932.41737606423</v>
      </c>
      <c r="DL177" s="154">
        <f t="shared" si="887"/>
        <v>1005865.0272074779</v>
      </c>
      <c r="DM177" s="154">
        <f t="shared" si="887"/>
        <v>1276966.726923719</v>
      </c>
      <c r="DN177" s="154">
        <f t="shared" si="887"/>
        <v>958674.24849774688</v>
      </c>
      <c r="DO177" s="154">
        <f t="shared" si="887"/>
        <v>1102182.7684026037</v>
      </c>
      <c r="DP177" s="154">
        <f t="shared" si="887"/>
        <v>1076459.6988399271</v>
      </c>
      <c r="DQ177" s="154">
        <f t="shared" si="887"/>
        <v>1035941.861667501</v>
      </c>
      <c r="DR177" s="154">
        <f t="shared" si="887"/>
        <v>1020934.9373643802</v>
      </c>
      <c r="DS177" s="154">
        <f t="shared" si="887"/>
        <v>1035583.9490068435</v>
      </c>
      <c r="DT177" s="154">
        <f t="shared" si="887"/>
        <v>963652.36187614768</v>
      </c>
      <c r="DU177" s="154">
        <f t="shared" si="887"/>
        <v>1093063.8748122193</v>
      </c>
      <c r="DV177" s="154">
        <f t="shared" si="887"/>
        <v>1671667.99599399</v>
      </c>
      <c r="DW177" s="154">
        <f>DK177+DL177+DM177+DN177+DO177+DP177+DQ177+DR177+DS177+DT177+DU177+DV177</f>
        <v>13102925.867968621</v>
      </c>
      <c r="DX177" s="154">
        <f t="shared" ref="DX177:EI177" si="888">SUM(DX178:DX181)</f>
        <v>515047.89</v>
      </c>
      <c r="DY177" s="154">
        <f t="shared" si="888"/>
        <v>962164.67</v>
      </c>
      <c r="DZ177" s="154">
        <f t="shared" si="888"/>
        <v>1162135.95</v>
      </c>
      <c r="EA177" s="154">
        <f t="shared" si="888"/>
        <v>1102911.19</v>
      </c>
      <c r="EB177" s="154">
        <f t="shared" si="888"/>
        <v>1094788.6000000001</v>
      </c>
      <c r="EC177" s="154">
        <f t="shared" si="888"/>
        <v>1084804.98</v>
      </c>
      <c r="ED177" s="154">
        <f t="shared" si="888"/>
        <v>1070637.7</v>
      </c>
      <c r="EE177" s="154">
        <f t="shared" si="888"/>
        <v>1109082.18</v>
      </c>
      <c r="EF177" s="154">
        <f t="shared" si="888"/>
        <v>957465.26</v>
      </c>
      <c r="EG177" s="154">
        <f t="shared" si="888"/>
        <v>1011320.09</v>
      </c>
      <c r="EH177" s="154">
        <f t="shared" si="888"/>
        <v>1115679.5</v>
      </c>
      <c r="EI177" s="154">
        <f t="shared" si="888"/>
        <v>1228264.4200000004</v>
      </c>
      <c r="EJ177" s="154">
        <f>DX177+DY177+DZ177+EA177+EB177+EC177+ED177+EE177+EF177+EG177+EH177+EI177</f>
        <v>12414302.43</v>
      </c>
      <c r="EK177" s="154">
        <f t="shared" ref="EK177:EV177" si="889">SUM(EK178:EK181)</f>
        <v>1096316.6099999999</v>
      </c>
      <c r="EL177" s="154">
        <f t="shared" si="889"/>
        <v>1373605.11</v>
      </c>
      <c r="EM177" s="154">
        <f t="shared" si="889"/>
        <v>948502.3899999999</v>
      </c>
      <c r="EN177" s="154">
        <f t="shared" si="889"/>
        <v>1368144.57</v>
      </c>
      <c r="EO177" s="154">
        <f t="shared" si="889"/>
        <v>945122.45000000007</v>
      </c>
      <c r="EP177" s="154">
        <f t="shared" si="889"/>
        <v>1038122.9100000006</v>
      </c>
      <c r="EQ177" s="154">
        <f t="shared" si="889"/>
        <v>1395129.6499999992</v>
      </c>
      <c r="ER177" s="154">
        <f t="shared" si="889"/>
        <v>1015265.2800000006</v>
      </c>
      <c r="ES177" s="154">
        <f t="shared" si="889"/>
        <v>1146527.9999999993</v>
      </c>
      <c r="ET177" s="154">
        <f t="shared" si="889"/>
        <v>1350211.32</v>
      </c>
      <c r="EU177" s="154">
        <f t="shared" si="889"/>
        <v>1077047.1300000001</v>
      </c>
      <c r="EV177" s="154">
        <f t="shared" si="889"/>
        <v>1470679.1800000002</v>
      </c>
      <c r="EW177" s="154">
        <f>EK177+EL177+EM177+EN177+EO177+EP177+EQ177+ER177+ES177+ET177+EU177+EV177</f>
        <v>14224674.600000001</v>
      </c>
      <c r="EX177" s="154">
        <f t="shared" ref="EX177:FI177" si="890">SUM(EX178:EX181)</f>
        <v>852609.44</v>
      </c>
      <c r="EY177" s="154">
        <f t="shared" si="890"/>
        <v>1163070.26</v>
      </c>
      <c r="EZ177" s="154">
        <f t="shared" si="890"/>
        <v>1278132.8700000001</v>
      </c>
      <c r="FA177" s="154">
        <f t="shared" si="890"/>
        <v>1332696.48</v>
      </c>
      <c r="FB177" s="154">
        <f t="shared" si="890"/>
        <v>1046992.0500000002</v>
      </c>
      <c r="FC177" s="154">
        <f t="shared" si="890"/>
        <v>1075258.1600000001</v>
      </c>
      <c r="FD177" s="154">
        <f t="shared" si="890"/>
        <v>1361565.03</v>
      </c>
      <c r="FE177" s="154">
        <f t="shared" si="890"/>
        <v>975750.39999999991</v>
      </c>
      <c r="FF177" s="154">
        <f t="shared" si="890"/>
        <v>1307553.05</v>
      </c>
      <c r="FG177" s="154">
        <f t="shared" si="890"/>
        <v>1036567.53</v>
      </c>
      <c r="FH177" s="154">
        <f t="shared" si="890"/>
        <v>1073453.29</v>
      </c>
      <c r="FI177" s="154">
        <f t="shared" si="890"/>
        <v>1488224.8499999999</v>
      </c>
      <c r="FJ177" s="154">
        <f>EX177+EY177+EZ177+FA177+FB177+FC177+FD177+FE177+FF177+FG177+FH177+FI177</f>
        <v>13991873.410000002</v>
      </c>
      <c r="FK177" s="154">
        <f t="shared" ref="FK177:FV177" si="891">SUM(FK178:FK181)</f>
        <v>936903.97</v>
      </c>
      <c r="FL177" s="154">
        <f t="shared" si="891"/>
        <v>1101994.4900000002</v>
      </c>
      <c r="FM177" s="154">
        <f t="shared" si="891"/>
        <v>1351887.38</v>
      </c>
      <c r="FN177" s="154">
        <f t="shared" si="891"/>
        <v>1091904.46</v>
      </c>
      <c r="FO177" s="154">
        <f t="shared" si="891"/>
        <v>1101907.95</v>
      </c>
      <c r="FP177" s="154">
        <f t="shared" si="891"/>
        <v>1340570.98</v>
      </c>
      <c r="FQ177" s="154">
        <f t="shared" si="891"/>
        <v>1066409.6200000001</v>
      </c>
      <c r="FR177" s="154">
        <f t="shared" si="891"/>
        <v>1062191.48</v>
      </c>
      <c r="FS177" s="154">
        <f t="shared" si="891"/>
        <v>1324734.8899999994</v>
      </c>
      <c r="FT177" s="154">
        <f t="shared" si="891"/>
        <v>2067694.02</v>
      </c>
      <c r="FU177" s="154">
        <f t="shared" si="891"/>
        <v>1086007.83</v>
      </c>
      <c r="FV177" s="154">
        <f t="shared" si="891"/>
        <v>1389411.459999999</v>
      </c>
      <c r="FW177" s="154">
        <f>FK177+FL177+FM177+FN177+FO177+FP177+FQ177+FR177+FS177+FT177+FU177+FV177</f>
        <v>14921618.529999997</v>
      </c>
      <c r="FX177" s="154">
        <f t="shared" ref="FX177:GF177" si="892">SUM(FX178:FX181)</f>
        <v>1073902.5099999998</v>
      </c>
      <c r="FY177" s="154">
        <f t="shared" si="892"/>
        <v>1439245.57</v>
      </c>
      <c r="FZ177" s="154">
        <f t="shared" si="892"/>
        <v>1512322.75</v>
      </c>
      <c r="GA177" s="154">
        <f t="shared" si="892"/>
        <v>1202156.32</v>
      </c>
      <c r="GB177" s="154">
        <f t="shared" si="892"/>
        <v>973105.3</v>
      </c>
      <c r="GC177" s="154">
        <f t="shared" si="892"/>
        <v>1519859.11</v>
      </c>
      <c r="GD177" s="154">
        <f t="shared" si="892"/>
        <v>1209334.9899999998</v>
      </c>
      <c r="GE177" s="154">
        <f t="shared" si="892"/>
        <v>1408476.1099999999</v>
      </c>
      <c r="GF177" s="154">
        <f t="shared" si="892"/>
        <v>1129061.22</v>
      </c>
      <c r="GG177" s="154">
        <f>SUM(GG178:GG181)</f>
        <v>1086996.33</v>
      </c>
      <c r="GH177" s="154">
        <f>SUM(GH178:GH181)</f>
        <v>1468382.04</v>
      </c>
      <c r="GI177" s="154">
        <f>SUM(GI178:GI181)</f>
        <v>1292709.209999999</v>
      </c>
      <c r="GJ177" s="154">
        <f>FY177+FZ177+GA177+GB177+GC177+GD177+GE177+GF177+GH177+GG177+GI177+FX177</f>
        <v>15315551.459999999</v>
      </c>
      <c r="GK177" s="154">
        <f t="shared" ref="GK177:GT177" si="893">SUM(GK178:GK181)</f>
        <v>1086908.6499999999</v>
      </c>
      <c r="GL177" s="154">
        <f t="shared" si="893"/>
        <v>1819272.6899999997</v>
      </c>
      <c r="GM177" s="154">
        <f t="shared" si="893"/>
        <v>1374952.12</v>
      </c>
      <c r="GN177" s="154">
        <f t="shared" si="893"/>
        <v>1374691.86</v>
      </c>
      <c r="GO177" s="154">
        <f t="shared" si="893"/>
        <v>1618962.11</v>
      </c>
      <c r="GP177" s="154">
        <f t="shared" si="893"/>
        <v>1292088.33</v>
      </c>
      <c r="GQ177" s="154">
        <f t="shared" si="893"/>
        <v>1200595.24</v>
      </c>
      <c r="GR177" s="154">
        <f t="shared" si="893"/>
        <v>1349178.41</v>
      </c>
      <c r="GS177" s="154">
        <f t="shared" si="893"/>
        <v>1108220.4000000001</v>
      </c>
      <c r="GT177" s="154">
        <f t="shared" si="893"/>
        <v>1435364.91</v>
      </c>
      <c r="GU177" s="154">
        <f>SUM(GU178:GU181)</f>
        <v>1494195.9600000014</v>
      </c>
      <c r="GV177" s="154">
        <f>SUM(GV178:GV181)</f>
        <v>1451793.1999999979</v>
      </c>
      <c r="GW177" s="154">
        <f>GK177+GL177+GM177+GN177+GO177+GP177+GQ177+GR177+GS177+GT177+GU177+GV177</f>
        <v>16606223.880000001</v>
      </c>
      <c r="GX177" s="154">
        <f t="shared" ref="GX177:HG177" si="894">SUM(GX178:GX181)</f>
        <v>1504142.22</v>
      </c>
      <c r="GY177" s="154">
        <f t="shared" si="894"/>
        <v>1249293.1100000001</v>
      </c>
      <c r="GZ177" s="154">
        <f t="shared" si="894"/>
        <v>1375848.16</v>
      </c>
      <c r="HA177" s="154">
        <f t="shared" si="894"/>
        <v>1619678.0499999998</v>
      </c>
      <c r="HB177" s="154">
        <f t="shared" si="894"/>
        <v>1293138.9799999997</v>
      </c>
      <c r="HC177" s="154">
        <f t="shared" si="894"/>
        <v>1308645.4500000009</v>
      </c>
      <c r="HD177" s="154">
        <f t="shared" si="894"/>
        <v>1759948.5999999999</v>
      </c>
      <c r="HE177" s="154">
        <f t="shared" si="894"/>
        <v>1122448.2399999995</v>
      </c>
      <c r="HF177" s="154">
        <f t="shared" si="894"/>
        <v>1169671.9099999997</v>
      </c>
      <c r="HG177" s="154">
        <f t="shared" si="894"/>
        <v>1636041.300000001</v>
      </c>
      <c r="HH177" s="154">
        <f>SUM(HH178:HH181)</f>
        <v>1339114.0799999984</v>
      </c>
      <c r="HI177" s="154">
        <f>SUM(HI178:HI181)</f>
        <v>1433324.860000002</v>
      </c>
      <c r="HJ177" s="154">
        <f>GX177+GY177+GZ177+HA177+HB177+HC177+HD177+HE177+HF177+HG177+HH177+HI177</f>
        <v>16811294.960000001</v>
      </c>
      <c r="HK177" s="154">
        <f t="shared" ref="HK177:HT177" si="895">SUM(HK178:HK181)</f>
        <v>1265398.77</v>
      </c>
      <c r="HL177" s="154">
        <f t="shared" si="895"/>
        <v>1046410.0400000003</v>
      </c>
      <c r="HM177" s="154">
        <f t="shared" si="895"/>
        <v>575826.15000000014</v>
      </c>
      <c r="HN177" s="154">
        <f t="shared" si="895"/>
        <v>710986.88999999966</v>
      </c>
      <c r="HO177" s="154">
        <f t="shared" si="895"/>
        <v>576089.93999999971</v>
      </c>
      <c r="HP177" s="154">
        <f t="shared" si="895"/>
        <v>661000.86999999988</v>
      </c>
      <c r="HQ177" s="154">
        <f t="shared" si="895"/>
        <v>910569.75000000023</v>
      </c>
      <c r="HR177" s="154">
        <f t="shared" si="895"/>
        <v>553274.01999999979</v>
      </c>
      <c r="HS177" s="154">
        <f t="shared" si="895"/>
        <v>749538.98000000068</v>
      </c>
      <c r="HT177" s="154">
        <f t="shared" si="895"/>
        <v>869108.59999999974</v>
      </c>
      <c r="HU177" s="154">
        <f>SUM(HU178:HU181)</f>
        <v>645680.54999999888</v>
      </c>
      <c r="HV177" s="154">
        <f>SUM(HV178:HV181)</f>
        <v>850711.52999999968</v>
      </c>
      <c r="HW177" s="154">
        <f>HK177+HL177+HM177+HN177+HO177+HP177+HQ177+HR177+HS177+HT177+HU177+HV177</f>
        <v>9414596.089999998</v>
      </c>
      <c r="HX177" s="154">
        <f t="shared" ref="HX177:IG177" si="896">SUM(HX178:HX181)</f>
        <v>566903.1399999999</v>
      </c>
      <c r="HY177" s="154">
        <f t="shared" si="896"/>
        <v>499926.07999999996</v>
      </c>
      <c r="HZ177" s="154">
        <f t="shared" si="896"/>
        <v>623776.5</v>
      </c>
      <c r="IA177" s="154">
        <f t="shared" si="896"/>
        <v>524020.33999999997</v>
      </c>
      <c r="IB177" s="154">
        <f t="shared" si="896"/>
        <v>578007.01000000024</v>
      </c>
      <c r="IC177" s="154">
        <f t="shared" si="896"/>
        <v>671852.76999999979</v>
      </c>
      <c r="ID177" s="154">
        <f t="shared" si="896"/>
        <v>747224.74999999953</v>
      </c>
      <c r="IE177" s="154">
        <f t="shared" si="896"/>
        <v>628394.71000000066</v>
      </c>
      <c r="IF177" s="154">
        <f t="shared" si="896"/>
        <v>832849.96000000008</v>
      </c>
      <c r="IG177" s="154">
        <f t="shared" si="896"/>
        <v>530112.28000000096</v>
      </c>
      <c r="IH177" s="154">
        <f>SUM(IH178:IH181)</f>
        <v>716175.23999999976</v>
      </c>
      <c r="II177" s="154">
        <f>SUM(II178:II181)</f>
        <v>806467.11999999895</v>
      </c>
      <c r="IJ177" s="154">
        <f>HX177+HY177+HZ177+IA177+IB177+IC177+ID177+IE177+IF177+IG177+IH177+II177</f>
        <v>7725709.9000000004</v>
      </c>
      <c r="IK177" s="154">
        <f t="shared" ref="IK177:IT177" si="897">SUM(IK178:IK181)</f>
        <v>749281.58000000007</v>
      </c>
      <c r="IL177" s="154">
        <f t="shared" si="897"/>
        <v>801208.06</v>
      </c>
      <c r="IM177" s="154">
        <f t="shared" si="897"/>
        <v>682430.9600000002</v>
      </c>
      <c r="IN177" s="154">
        <f t="shared" si="897"/>
        <v>747291.5199999999</v>
      </c>
      <c r="IO177" s="154">
        <f t="shared" si="897"/>
        <v>845914.48</v>
      </c>
      <c r="IP177" s="154">
        <f t="shared" si="897"/>
        <v>878170.42999999993</v>
      </c>
      <c r="IQ177" s="154">
        <f t="shared" si="897"/>
        <v>676394.55000000028</v>
      </c>
      <c r="IR177" s="154">
        <f t="shared" si="897"/>
        <v>490759.92999999924</v>
      </c>
      <c r="IS177" s="154">
        <f t="shared" si="897"/>
        <v>562647.86000000103</v>
      </c>
      <c r="IT177" s="154">
        <f t="shared" si="897"/>
        <v>525021.59999999916</v>
      </c>
      <c r="IU177" s="154">
        <f>SUM(IU178:IU181)</f>
        <v>808652.20000000065</v>
      </c>
      <c r="IV177" s="154">
        <f>SUM(IV178:IV181)</f>
        <v>695159.3899999992</v>
      </c>
      <c r="IW177" s="154">
        <f>IK177+IL177+IM177+IN177+IO177+IP177+IQ177+IR177+IS177+IT177+IU177+IV177</f>
        <v>8462932.5600000005</v>
      </c>
      <c r="IX177" s="154">
        <f t="shared" ref="IX177:JG177" si="898">SUM(IX178:IX181)</f>
        <v>592879.64999999991</v>
      </c>
      <c r="IY177" s="154">
        <f t="shared" si="898"/>
        <v>665180.38000000012</v>
      </c>
      <c r="IZ177" s="154">
        <f t="shared" si="898"/>
        <v>837572.32</v>
      </c>
      <c r="JA177" s="154">
        <f t="shared" si="898"/>
        <v>652420.11</v>
      </c>
      <c r="JB177" s="154">
        <f t="shared" si="898"/>
        <v>625147.54999999981</v>
      </c>
      <c r="JC177" s="154">
        <f t="shared" si="898"/>
        <v>756724.44999999984</v>
      </c>
      <c r="JD177" s="154">
        <f t="shared" si="898"/>
        <v>569340.27000000025</v>
      </c>
      <c r="JE177" s="154">
        <f t="shared" si="898"/>
        <v>640920.75000000035</v>
      </c>
      <c r="JF177" s="154">
        <f t="shared" si="898"/>
        <v>697141.79999999935</v>
      </c>
      <c r="JG177" s="154">
        <f t="shared" si="898"/>
        <v>677253.81</v>
      </c>
      <c r="JH177" s="154">
        <f>SUM(JH178:JH181)</f>
        <v>689914.57000000135</v>
      </c>
      <c r="JI177" s="154">
        <f>SUM(JI178:JI181)</f>
        <v>868403.10999999836</v>
      </c>
      <c r="JJ177" s="154">
        <f>IX177+IY177+IZ177+JA177+JB177+JC177+JD177+JE177+JF177+JG177+JH177+JI177</f>
        <v>8272898.7699999996</v>
      </c>
      <c r="JK177" s="154">
        <f t="shared" ref="JK177:JT177" si="899">SUM(JK178:JK181)</f>
        <v>863483.69</v>
      </c>
      <c r="JL177" s="154">
        <f t="shared" si="899"/>
        <v>630451.84</v>
      </c>
      <c r="JM177" s="154">
        <f t="shared" si="899"/>
        <v>861774.59</v>
      </c>
      <c r="JN177" s="154">
        <f t="shared" si="899"/>
        <v>705477.13999999966</v>
      </c>
      <c r="JO177" s="154">
        <f t="shared" si="899"/>
        <v>881817.47000000009</v>
      </c>
      <c r="JP177" s="154">
        <f t="shared" si="899"/>
        <v>690099.70000000019</v>
      </c>
      <c r="JQ177" s="154">
        <f t="shared" si="899"/>
        <v>690345.95999999973</v>
      </c>
      <c r="JR177" s="154">
        <f t="shared" si="899"/>
        <v>887852.42000000039</v>
      </c>
      <c r="JS177" s="154">
        <f t="shared" si="899"/>
        <v>488570.65999999945</v>
      </c>
      <c r="JT177" s="154">
        <f t="shared" si="899"/>
        <v>996426.74000000092</v>
      </c>
      <c r="JU177" s="154">
        <f>SUM(JU178:JU181)</f>
        <v>869739.04999999912</v>
      </c>
      <c r="JV177" s="154">
        <f>SUM(JV178:JV181)</f>
        <v>847977.48000000091</v>
      </c>
      <c r="JW177" s="237">
        <f>JK177+JL177+JM177+JN177+JO177+JP177+JQ177+JR177+JS177+JT177+JU177+JV177</f>
        <v>9414016.7400000002</v>
      </c>
      <c r="JX177" s="237">
        <f t="shared" ref="JX177:KG177" si="900">SUM(JX178:JX181)</f>
        <v>843603.78</v>
      </c>
      <c r="JY177" s="154">
        <f t="shared" si="900"/>
        <v>900703.54000000015</v>
      </c>
      <c r="JZ177" s="154">
        <f t="shared" si="900"/>
        <v>942305.72</v>
      </c>
      <c r="KA177" s="154">
        <f t="shared" si="900"/>
        <v>813042.34999999974</v>
      </c>
      <c r="KB177" s="154">
        <f t="shared" si="900"/>
        <v>929381.29000000027</v>
      </c>
      <c r="KC177" s="154">
        <f t="shared" si="900"/>
        <v>1039782.5099999999</v>
      </c>
      <c r="KD177" s="154">
        <f t="shared" si="900"/>
        <v>1068423.7599999998</v>
      </c>
      <c r="KE177" s="154">
        <f t="shared" si="900"/>
        <v>839127.41999999993</v>
      </c>
      <c r="KF177" s="154">
        <f t="shared" si="900"/>
        <v>847512.7999999997</v>
      </c>
      <c r="KG177" s="154">
        <f t="shared" si="900"/>
        <v>1247119.1000000015</v>
      </c>
      <c r="KH177" s="154">
        <f>SUM(KH178:KH181)</f>
        <v>997264.03999999922</v>
      </c>
      <c r="KI177" s="154">
        <f>SUM(KI178:KI181)</f>
        <v>1016256.8399999996</v>
      </c>
      <c r="KJ177" s="237">
        <f>JX177+JY177+JZ177+KA177+KB177+KC177+KD177+KE177+KF177+KG177+KH177+KI177</f>
        <v>11484523.149999999</v>
      </c>
      <c r="KK177" s="237">
        <f t="shared" ref="KK177:KT177" si="901">SUM(KK178:KK181)</f>
        <v>1060608.29</v>
      </c>
      <c r="KL177" s="154">
        <f t="shared" si="901"/>
        <v>959229.72</v>
      </c>
      <c r="KM177" s="154">
        <f t="shared" si="901"/>
        <v>959205.13000000024</v>
      </c>
      <c r="KN177" s="154">
        <f t="shared" si="901"/>
        <v>876014.05999999982</v>
      </c>
      <c r="KO177" s="154">
        <f t="shared" si="901"/>
        <v>695921</v>
      </c>
      <c r="KP177" s="154">
        <f t="shared" si="901"/>
        <v>1092814.870000001</v>
      </c>
      <c r="KQ177" s="154">
        <f t="shared" si="901"/>
        <v>834363.46999999927</v>
      </c>
      <c r="KR177" s="154">
        <f t="shared" si="901"/>
        <v>774690.45000000042</v>
      </c>
      <c r="KS177" s="154">
        <f t="shared" si="901"/>
        <v>1545488.219999999</v>
      </c>
      <c r="KT177" s="154">
        <f t="shared" si="901"/>
        <v>1082513.570000001</v>
      </c>
      <c r="KU177" s="154">
        <f>SUM(KU178:KU181)</f>
        <v>940304.8199999996</v>
      </c>
      <c r="KV177" s="154">
        <f>SUM(KV178:KV181)</f>
        <v>1955986.2099999988</v>
      </c>
      <c r="KW177" s="237">
        <f>KK177+KL177+KM177+KN177+KO177+KP177+KQ177+KR177+KS177+KT177+KU177+KV177</f>
        <v>12777139.810000001</v>
      </c>
      <c r="KX177" s="237">
        <f t="shared" ref="KX177:LG177" si="902">SUM(KX178:KX181)</f>
        <v>919574.7300000001</v>
      </c>
      <c r="KY177" s="154">
        <f t="shared" si="902"/>
        <v>793435.09999999986</v>
      </c>
      <c r="KZ177" s="154">
        <f t="shared" si="902"/>
        <v>1168836.3399999999</v>
      </c>
      <c r="LA177" s="154">
        <f t="shared" si="902"/>
        <v>759052.24000000022</v>
      </c>
      <c r="LB177" s="154">
        <f t="shared" si="902"/>
        <v>724894.76999999955</v>
      </c>
      <c r="LC177" s="154">
        <f t="shared" si="902"/>
        <v>823889.03000000026</v>
      </c>
      <c r="LD177" s="154">
        <f t="shared" si="902"/>
        <v>1030406.03</v>
      </c>
      <c r="LE177" s="154">
        <f t="shared" si="902"/>
        <v>674286.53000000108</v>
      </c>
      <c r="LF177" s="154">
        <f t="shared" si="902"/>
        <v>1097795.9399999985</v>
      </c>
      <c r="LG177" s="154">
        <f t="shared" si="902"/>
        <v>822070.6800000004</v>
      </c>
      <c r="LH177" s="154">
        <f>SUM(LH178:LH181)</f>
        <v>909778.71000000113</v>
      </c>
      <c r="LI177" s="154">
        <f>SUM(LI178:LI181)</f>
        <v>3296102.7699999977</v>
      </c>
      <c r="LJ177" s="237">
        <f>KX177+KY177+KZ177+LA177+LB177+LC177+LD177+LE177+LF177+LG177+LH177+LI177</f>
        <v>13020122.869999999</v>
      </c>
      <c r="LK177" s="237">
        <f t="shared" ref="LK177:LT177" si="903">SUM(LK178:LK181)</f>
        <v>725135.38</v>
      </c>
      <c r="LL177" s="154">
        <f t="shared" si="903"/>
        <v>999810.78999999992</v>
      </c>
      <c r="LM177" s="154">
        <f t="shared" si="903"/>
        <v>899997.54000000027</v>
      </c>
      <c r="LN177" s="154">
        <f t="shared" si="903"/>
        <v>724960.29999999912</v>
      </c>
      <c r="LO177" s="154">
        <f t="shared" si="903"/>
        <v>783848.91000000038</v>
      </c>
      <c r="LP177" s="154">
        <f t="shared" si="903"/>
        <v>956341.35000000021</v>
      </c>
      <c r="LQ177" s="154">
        <f t="shared" si="903"/>
        <v>747765.0900000009</v>
      </c>
      <c r="LR177" s="154">
        <f t="shared" si="903"/>
        <v>1014223.0099999995</v>
      </c>
      <c r="LS177" s="154">
        <f t="shared" si="903"/>
        <v>801580.92999999982</v>
      </c>
      <c r="LT177" s="154">
        <f t="shared" si="903"/>
        <v>720373.90999999875</v>
      </c>
      <c r="LU177" s="154">
        <f>SUM(LU178:LU181)</f>
        <v>1292622.2500000005</v>
      </c>
      <c r="LV177" s="154">
        <f>SUM(LV178:LV181)</f>
        <v>761911.48000000021</v>
      </c>
      <c r="LW177" s="237">
        <f>LK177+LL177+LM177+LN177+LO177+LP177+LQ177+LR177+LS177+LT177+LU177+LV177</f>
        <v>10428570.939999999</v>
      </c>
      <c r="LX177" s="237">
        <f t="shared" ref="LX177:MG177" si="904">SUM(LX178:LX181)</f>
        <v>852235.5</v>
      </c>
      <c r="LY177" s="154">
        <f t="shared" si="904"/>
        <v>1453865.3500000003</v>
      </c>
      <c r="LZ177" s="154">
        <f t="shared" si="904"/>
        <v>0</v>
      </c>
      <c r="MA177" s="154">
        <f t="shared" si="904"/>
        <v>0</v>
      </c>
      <c r="MB177" s="154">
        <f t="shared" si="904"/>
        <v>0</v>
      </c>
      <c r="MC177" s="154">
        <f t="shared" si="904"/>
        <v>0</v>
      </c>
      <c r="MD177" s="154">
        <f t="shared" si="904"/>
        <v>0</v>
      </c>
      <c r="ME177" s="154">
        <f t="shared" si="904"/>
        <v>0</v>
      </c>
      <c r="MF177" s="154">
        <f t="shared" si="904"/>
        <v>0</v>
      </c>
      <c r="MG177" s="154">
        <f t="shared" si="904"/>
        <v>0</v>
      </c>
      <c r="MH177" s="154">
        <f>SUM(MH178:MH181)</f>
        <v>0</v>
      </c>
      <c r="MI177" s="154">
        <f>SUM(MI178:MI181)</f>
        <v>0</v>
      </c>
      <c r="MJ177" s="203">
        <f>LX177+LY177+LZ177+MA177+MB177+MC177+MD177+ME177+MF177+MG177+MH177+MI177</f>
        <v>2306100.8500000006</v>
      </c>
    </row>
    <row r="178" spans="1:348" x14ac:dyDescent="0.2">
      <c r="A178" s="30">
        <v>411910</v>
      </c>
      <c r="B178" s="31"/>
      <c r="C178" s="32" t="s">
        <v>155</v>
      </c>
      <c r="D178" s="32" t="s">
        <v>24</v>
      </c>
      <c r="E178" s="146" t="s">
        <v>127</v>
      </c>
      <c r="F178" s="146">
        <v>1170263.7289267234</v>
      </c>
      <c r="G178" s="146">
        <v>1737176.5982306795</v>
      </c>
      <c r="H178" s="146">
        <v>1943289.9349023537</v>
      </c>
      <c r="I178" s="146">
        <v>2250554.9991654148</v>
      </c>
      <c r="J178" s="146">
        <v>2854210.4823902524</v>
      </c>
      <c r="K178" s="146">
        <v>201902.85428142216</v>
      </c>
      <c r="L178" s="146">
        <v>162222.50041729261</v>
      </c>
      <c r="M178" s="146">
        <v>174027.7082290102</v>
      </c>
      <c r="N178" s="146">
        <v>157365.21448839927</v>
      </c>
      <c r="O178" s="146">
        <v>154740.44399933235</v>
      </c>
      <c r="P178" s="146">
        <v>157978.63461859454</v>
      </c>
      <c r="Q178" s="146">
        <v>143218.99515940578</v>
      </c>
      <c r="R178" s="146">
        <v>112664.83057920214</v>
      </c>
      <c r="S178" s="146">
        <v>158788.18227341012</v>
      </c>
      <c r="T178" s="146">
        <v>157594.72542146553</v>
      </c>
      <c r="U178" s="146">
        <v>145009.18043732268</v>
      </c>
      <c r="V178" s="146">
        <v>197383.57536304457</v>
      </c>
      <c r="W178" s="146">
        <f>K178+L178+M178+N178+O178+P178+Q178+R178+S178+T178+U178+V178</f>
        <v>1922896.8452679019</v>
      </c>
      <c r="X178" s="146">
        <v>108387.58137205809</v>
      </c>
      <c r="Y178" s="146">
        <v>108387.58137205809</v>
      </c>
      <c r="Z178" s="146">
        <v>160294.60857953597</v>
      </c>
      <c r="AA178" s="146">
        <v>153200.63428476048</v>
      </c>
      <c r="AB178" s="146">
        <v>142330.16190953096</v>
      </c>
      <c r="AC178" s="146">
        <v>158738.10716074111</v>
      </c>
      <c r="AD178" s="146">
        <v>159468.36922049741</v>
      </c>
      <c r="AE178" s="146">
        <v>74403.27157402772</v>
      </c>
      <c r="AF178" s="146">
        <v>128555.33299949925</v>
      </c>
      <c r="AG178" s="146">
        <v>146874.47838424303</v>
      </c>
      <c r="AH178" s="146">
        <v>157657.31931230181</v>
      </c>
      <c r="AI178" s="146">
        <v>205858.78818227342</v>
      </c>
      <c r="AJ178" s="146">
        <f>X178+Y178+Z178+AA178+AB178+AC178+AD178+AE178+AF178+AG178+AH178+AI178</f>
        <v>1704156.2343515274</v>
      </c>
      <c r="AK178" s="146">
        <v>176130.86296110833</v>
      </c>
      <c r="AL178" s="146">
        <v>168732.26506426305</v>
      </c>
      <c r="AM178" s="146">
        <v>200521.61575696879</v>
      </c>
      <c r="AN178" s="146">
        <v>176581.53897512937</v>
      </c>
      <c r="AO178" s="146">
        <v>201133.90118511103</v>
      </c>
      <c r="AP178" s="146">
        <v>223535.30295443168</v>
      </c>
      <c r="AQ178" s="146">
        <v>206505.5917209147</v>
      </c>
      <c r="AR178" s="146">
        <v>169874.38432648973</v>
      </c>
      <c r="AS178" s="146">
        <v>144835.79707060588</v>
      </c>
      <c r="AT178" s="146">
        <v>163991.14217159062</v>
      </c>
      <c r="AU178" s="146">
        <v>207209.08324987494</v>
      </c>
      <c r="AV178" s="146">
        <v>196098.3141378735</v>
      </c>
      <c r="AW178" s="146">
        <f>AK178+AL178+AM178+AN178+AO178+AP178+AQ178+AR178+AS178+AT178+AU178+AV178</f>
        <v>2235149.7995743616</v>
      </c>
      <c r="AX178" s="146">
        <v>153178.754006009</v>
      </c>
      <c r="AY178" s="146">
        <v>146109.67359372397</v>
      </c>
      <c r="AZ178" s="146">
        <v>291360.38820731104</v>
      </c>
      <c r="BA178" s="146">
        <v>166642.92726589885</v>
      </c>
      <c r="BB178" s="146">
        <v>192702.6036554832</v>
      </c>
      <c r="BC178" s="146">
        <v>239943.32861792686</v>
      </c>
      <c r="BD178" s="146">
        <v>155839.62414455027</v>
      </c>
      <c r="BE178" s="146">
        <v>181283.48668836584</v>
      </c>
      <c r="BF178" s="146">
        <v>165559.73944249717</v>
      </c>
      <c r="BG178" s="146">
        <v>231789.35069270575</v>
      </c>
      <c r="BH178" s="146">
        <v>197582.55007511238</v>
      </c>
      <c r="BI178" s="146">
        <v>201979.75033383406</v>
      </c>
      <c r="BJ178" s="146">
        <f>AX178+AY178+AZ178+BA178+BB178+BC178+BD178+BE178+BF178+BG178+BH178+BI178</f>
        <v>2323972.1767234183</v>
      </c>
      <c r="BK178" s="146">
        <v>160459.43915873813</v>
      </c>
      <c r="BL178" s="146">
        <v>141069.53997663161</v>
      </c>
      <c r="BM178" s="146">
        <v>117474.8168920047</v>
      </c>
      <c r="BN178" s="146">
        <v>125133.0980637623</v>
      </c>
      <c r="BO178" s="146">
        <v>157948.9758387582</v>
      </c>
      <c r="BP178" s="146">
        <v>166460.99294775494</v>
      </c>
      <c r="BQ178" s="146">
        <v>198518.74979135374</v>
      </c>
      <c r="BR178" s="146">
        <v>143475.03175596709</v>
      </c>
      <c r="BS178" s="146">
        <v>219870.92626439684</v>
      </c>
      <c r="BT178" s="146">
        <v>261928.42338507756</v>
      </c>
      <c r="BU178" s="146">
        <v>253228.15832081457</v>
      </c>
      <c r="BV178" s="146">
        <v>378479.45935569989</v>
      </c>
      <c r="BW178" s="146">
        <f>BK178+BL178+BM178+BN178+BO178+BP178+BQ178+BR178+BS178+BT178+BU178+BV178</f>
        <v>2324047.6117509599</v>
      </c>
      <c r="BX178" s="146">
        <v>180610.77566349524</v>
      </c>
      <c r="BY178" s="146">
        <v>224731.50454848941</v>
      </c>
      <c r="BZ178" s="146">
        <v>226026.47033049579</v>
      </c>
      <c r="CA178" s="146">
        <v>279857.85999833082</v>
      </c>
      <c r="CB178" s="146">
        <v>252133.01235186114</v>
      </c>
      <c r="CC178" s="146">
        <v>225890.10140210317</v>
      </c>
      <c r="CD178" s="146">
        <v>252571.39509263902</v>
      </c>
      <c r="CE178" s="146">
        <v>185410.43878317493</v>
      </c>
      <c r="CF178" s="146">
        <v>171447.67113169725</v>
      </c>
      <c r="CG178" s="146">
        <v>283354.78367551335</v>
      </c>
      <c r="CH178" s="146">
        <v>215987.88549490887</v>
      </c>
      <c r="CI178" s="146">
        <v>282424.48981806077</v>
      </c>
      <c r="CJ178" s="146">
        <f>BX178+BY178+BZ178+CA178+CB178+CC178+CD178+CE178+CF178+CG178+CH178+CI178</f>
        <v>2780446.3882907699</v>
      </c>
      <c r="CK178" s="146">
        <v>189953.50763645471</v>
      </c>
      <c r="CL178" s="146">
        <v>251206.50375563343</v>
      </c>
      <c r="CM178" s="146">
        <v>262457.14212986152</v>
      </c>
      <c r="CN178" s="146">
        <v>328866.79385745298</v>
      </c>
      <c r="CO178" s="146">
        <v>233921.71590719413</v>
      </c>
      <c r="CP178" s="146">
        <v>285311.30028375902</v>
      </c>
      <c r="CQ178" s="146">
        <v>254993.10152729088</v>
      </c>
      <c r="CR178" s="146">
        <v>200671.8410949758</v>
      </c>
      <c r="CS178" s="146">
        <v>329031.04656985484</v>
      </c>
      <c r="CT178" s="146">
        <v>240953.09631113338</v>
      </c>
      <c r="CU178" s="146">
        <v>257081.45551660829</v>
      </c>
      <c r="CV178" s="146">
        <v>329912.21169253881</v>
      </c>
      <c r="CW178" s="146">
        <f>CK178+CL178+CM178+CN178+CO178+CP178+CQ178+CR178+CS178+CT178+CU178+CV178</f>
        <v>3164359.7162827579</v>
      </c>
      <c r="CX178" s="146">
        <v>218202.7757886831</v>
      </c>
      <c r="CY178" s="146">
        <v>241455.35937239198</v>
      </c>
      <c r="CZ178" s="146">
        <v>276660.35903855792</v>
      </c>
      <c r="DA178" s="146">
        <v>275664.08779836382</v>
      </c>
      <c r="DB178" s="146">
        <v>227996.08112168263</v>
      </c>
      <c r="DC178" s="146">
        <v>283684.27082290116</v>
      </c>
      <c r="DD178" s="146">
        <v>313312.40043398429</v>
      </c>
      <c r="DE178" s="146">
        <v>257386.87005508275</v>
      </c>
      <c r="DF178" s="146">
        <v>249473.84076114168</v>
      </c>
      <c r="DG178" s="146">
        <v>331883.30420630937</v>
      </c>
      <c r="DH178" s="146">
        <v>323857.05658487719</v>
      </c>
      <c r="DI178" s="146">
        <v>310284.24524286471</v>
      </c>
      <c r="DJ178" s="146">
        <f>CX178+CY178+CZ178+DA178+DB178+DC178+DD178+DE178+DF178+DG178+DH178+DI178</f>
        <v>3309860.6512268409</v>
      </c>
      <c r="DK178" s="146">
        <v>218243.21390418964</v>
      </c>
      <c r="DL178" s="146">
        <v>279707.61125020863</v>
      </c>
      <c r="DM178" s="146">
        <v>347218.36383742274</v>
      </c>
      <c r="DN178" s="146">
        <v>282528.41324486729</v>
      </c>
      <c r="DO178" s="146">
        <v>311052.72300116852</v>
      </c>
      <c r="DP178" s="146">
        <v>305460.18782340188</v>
      </c>
      <c r="DQ178" s="146">
        <v>310109.97087297594</v>
      </c>
      <c r="DR178" s="146">
        <v>246069.16950425628</v>
      </c>
      <c r="DS178" s="146">
        <v>312718.58199799701</v>
      </c>
      <c r="DT178" s="146">
        <v>291069.25567517977</v>
      </c>
      <c r="DU178" s="146">
        <v>352756.65110165253</v>
      </c>
      <c r="DV178" s="146">
        <v>400664.05216157541</v>
      </c>
      <c r="DW178" s="146">
        <f>DK178+DL178+DM178+DN178+DO178+DP178+DQ178+DR178+DS178+DT178+DU178+DV178</f>
        <v>3657598.1943748961</v>
      </c>
      <c r="DX178" s="146">
        <v>272492.13</v>
      </c>
      <c r="DY178" s="146">
        <v>262416.77</v>
      </c>
      <c r="DZ178" s="146">
        <v>260137.72</v>
      </c>
      <c r="EA178" s="146">
        <v>285515.93</v>
      </c>
      <c r="EB178" s="146">
        <v>347887.5</v>
      </c>
      <c r="EC178" s="146">
        <v>322929.42</v>
      </c>
      <c r="ED178" s="146">
        <v>372811.85</v>
      </c>
      <c r="EE178" s="146">
        <v>290340.49</v>
      </c>
      <c r="EF178" s="146">
        <v>297306.26</v>
      </c>
      <c r="EG178" s="146">
        <v>293604.25</v>
      </c>
      <c r="EH178" s="146">
        <v>353900</v>
      </c>
      <c r="EI178" s="146">
        <v>376019.86</v>
      </c>
      <c r="EJ178" s="146">
        <f>DX178+DY178+DZ178+EA178+EB178+EC178+ED178+EE178+EF178+EG178+EH178+EI178</f>
        <v>3735362.1799999992</v>
      </c>
      <c r="EK178" s="146">
        <v>351044.84</v>
      </c>
      <c r="EL178" s="146">
        <v>359022.09</v>
      </c>
      <c r="EM178" s="146">
        <v>269593.92</v>
      </c>
      <c r="EN178" s="146">
        <v>527493.93000000005</v>
      </c>
      <c r="EO178" s="146">
        <v>278591.2</v>
      </c>
      <c r="EP178" s="146">
        <v>324406.53999999998</v>
      </c>
      <c r="EQ178" s="146">
        <v>519154.47</v>
      </c>
      <c r="ER178" s="146">
        <v>316700.27</v>
      </c>
      <c r="ES178" s="146">
        <v>462500.68</v>
      </c>
      <c r="ET178" s="146">
        <v>491982.2</v>
      </c>
      <c r="EU178" s="146">
        <v>407861.61</v>
      </c>
      <c r="EV178" s="146">
        <v>471364.45</v>
      </c>
      <c r="EW178" s="146">
        <f>EK178+EL178+EM178+EN178+EO178+EP178+EQ178+ER178+ES178+ET178+EU178+EV178</f>
        <v>4779716.2000000011</v>
      </c>
      <c r="EX178" s="146">
        <v>285724.79999999999</v>
      </c>
      <c r="EY178" s="146">
        <v>294410.09000000003</v>
      </c>
      <c r="EZ178" s="146">
        <v>370344.92</v>
      </c>
      <c r="FA178" s="146">
        <v>381113.75</v>
      </c>
      <c r="FB178" s="146">
        <v>347929.83</v>
      </c>
      <c r="FC178" s="146">
        <v>381444.94</v>
      </c>
      <c r="FD178" s="146">
        <v>470631.58</v>
      </c>
      <c r="FE178" s="146">
        <v>349395.71</v>
      </c>
      <c r="FF178" s="146">
        <v>456609.89</v>
      </c>
      <c r="FG178" s="146">
        <v>385750.09</v>
      </c>
      <c r="FH178" s="146">
        <v>369209.77</v>
      </c>
      <c r="FI178" s="146">
        <v>495689.26</v>
      </c>
      <c r="FJ178" s="146">
        <f>EX178+EY178+EZ178+FA178+FB178+FC178+FD178+FE178+FF178+FG178+FH178+FI178</f>
        <v>4588254.63</v>
      </c>
      <c r="FK178" s="146">
        <v>281451.37</v>
      </c>
      <c r="FL178" s="146">
        <v>328224.40000000002</v>
      </c>
      <c r="FM178" s="146">
        <v>438214.62</v>
      </c>
      <c r="FN178" s="146">
        <v>342405.17</v>
      </c>
      <c r="FO178" s="146">
        <v>382011.21</v>
      </c>
      <c r="FP178" s="146">
        <v>406141.23</v>
      </c>
      <c r="FQ178" s="146">
        <v>373578.95</v>
      </c>
      <c r="FR178" s="146">
        <v>383605.67</v>
      </c>
      <c r="FS178" s="146">
        <v>448141.04</v>
      </c>
      <c r="FT178" s="146">
        <v>410677.46</v>
      </c>
      <c r="FU178" s="146">
        <v>361028.56</v>
      </c>
      <c r="FV178" s="146">
        <v>494874.18</v>
      </c>
      <c r="FW178" s="146">
        <f>FK178+FL178+FM178+FN178+FO178+FP178+FQ178+FR178+FS178+FT178+FU178+FV178</f>
        <v>4650353.8600000003</v>
      </c>
      <c r="FX178" s="146">
        <v>345840.66</v>
      </c>
      <c r="FY178" s="146">
        <v>432311.96</v>
      </c>
      <c r="FZ178" s="146">
        <v>457731.19</v>
      </c>
      <c r="GA178" s="146">
        <v>467058.92</v>
      </c>
      <c r="GB178" s="146">
        <v>387501.4</v>
      </c>
      <c r="GC178" s="146">
        <v>512154.26</v>
      </c>
      <c r="GD178" s="146">
        <v>379081.93</v>
      </c>
      <c r="GE178" s="146">
        <v>555722.54</v>
      </c>
      <c r="GF178" s="146">
        <v>443917.62</v>
      </c>
      <c r="GG178" s="146">
        <v>372311.37</v>
      </c>
      <c r="GH178" s="146">
        <v>585781.92000000004</v>
      </c>
      <c r="GI178" s="146">
        <v>532865.12999999919</v>
      </c>
      <c r="GJ178" s="146">
        <f>FY178+FZ178+GA178+GB178+GC178+GD178+GE178+GF178+GH178+GG178+GI178+FX178</f>
        <v>5472278.9000000004</v>
      </c>
      <c r="GK178" s="146">
        <v>400831.75</v>
      </c>
      <c r="GL178" s="146">
        <v>820026.72</v>
      </c>
      <c r="GM178" s="146">
        <v>510563.52</v>
      </c>
      <c r="GN178" s="146">
        <v>497965.36</v>
      </c>
      <c r="GO178" s="146">
        <v>698416.88</v>
      </c>
      <c r="GP178" s="146">
        <v>455907.18</v>
      </c>
      <c r="GQ178" s="146">
        <v>540072.24</v>
      </c>
      <c r="GR178" s="146">
        <v>457219.66</v>
      </c>
      <c r="GS178" s="146">
        <v>426651.04</v>
      </c>
      <c r="GT178" s="146">
        <v>660442.05000000005</v>
      </c>
      <c r="GU178" s="146">
        <v>586418.18000000075</v>
      </c>
      <c r="GV178" s="146">
        <v>526983.55999999936</v>
      </c>
      <c r="GW178" s="146">
        <f>GK178+GL178+GM178+GN178+GO178+GP178+GQ178+GR178+GS178+GT178+GU178+GV178</f>
        <v>6581498.1400000006</v>
      </c>
      <c r="GX178" s="146">
        <v>605349.24</v>
      </c>
      <c r="GY178" s="146">
        <v>440137.55000000005</v>
      </c>
      <c r="GZ178" s="146">
        <v>472825.47999999992</v>
      </c>
      <c r="HA178" s="146">
        <v>641185.64000000013</v>
      </c>
      <c r="HB178" s="146">
        <v>459533.95999999985</v>
      </c>
      <c r="HC178" s="146">
        <v>630521.79000000027</v>
      </c>
      <c r="HD178" s="146">
        <v>598231.0399999998</v>
      </c>
      <c r="HE178" s="146">
        <v>459583.15999999992</v>
      </c>
      <c r="HF178" s="146">
        <v>483643.82000000007</v>
      </c>
      <c r="HG178" s="146">
        <v>773205.92000000062</v>
      </c>
      <c r="HH178" s="146">
        <v>668256.83999999892</v>
      </c>
      <c r="HI178" s="146">
        <v>597045.85000000149</v>
      </c>
      <c r="HJ178" s="146">
        <f>GX178+GY178+GZ178+HA178+HB178+HC178+HD178+HE178+HF178+HG178+HH178+HI178</f>
        <v>6829520.2900000019</v>
      </c>
      <c r="HK178" s="146">
        <v>529638.84</v>
      </c>
      <c r="HL178" s="146">
        <v>669442.02000000014</v>
      </c>
      <c r="HM178" s="146">
        <v>521504.23000000016</v>
      </c>
      <c r="HN178" s="146">
        <v>706402.34999999974</v>
      </c>
      <c r="HO178" s="146">
        <v>575582.81999999983</v>
      </c>
      <c r="HP178" s="146">
        <v>660493.74999999977</v>
      </c>
      <c r="HQ178" s="146">
        <v>780045.41000000038</v>
      </c>
      <c r="HR178" s="146">
        <v>552766.89999999967</v>
      </c>
      <c r="HS178" s="146">
        <v>686420.0000000007</v>
      </c>
      <c r="HT178" s="146">
        <v>796717.41999999993</v>
      </c>
      <c r="HU178" s="146">
        <v>645173.42999999877</v>
      </c>
      <c r="HV178" s="146">
        <v>830485.94999999972</v>
      </c>
      <c r="HW178" s="146">
        <f>HK178+HL178+HM178+HN178+HO178+HP178+HQ178+HR178+HS178+HT178+HU178+HV178</f>
        <v>7954673.1199999992</v>
      </c>
      <c r="HX178" s="146">
        <v>566665.40999999992</v>
      </c>
      <c r="HY178" s="146">
        <v>499926.07999999996</v>
      </c>
      <c r="HZ178" s="146">
        <v>598470.26</v>
      </c>
      <c r="IA178" s="146">
        <v>523513.22</v>
      </c>
      <c r="IB178" s="146">
        <v>578125.88000000024</v>
      </c>
      <c r="IC178" s="146">
        <v>648092.54999999981</v>
      </c>
      <c r="ID178" s="146">
        <v>747224.74999999953</v>
      </c>
      <c r="IE178" s="146">
        <v>628394.71000000066</v>
      </c>
      <c r="IF178" s="146">
        <v>816868.3600000001</v>
      </c>
      <c r="IG178" s="146">
        <v>530112.28000000096</v>
      </c>
      <c r="IH178" s="146">
        <v>698593.19999999972</v>
      </c>
      <c r="II178" s="146">
        <v>806467.11999999895</v>
      </c>
      <c r="IJ178" s="146">
        <f>HX178+HY178+HZ178+IA178+IB178+IC178+ID178+IE178+IF178+IG178+IH178+II178</f>
        <v>7642453.8200000003</v>
      </c>
      <c r="IK178" s="146">
        <v>661306.66</v>
      </c>
      <c r="IL178" s="146">
        <v>672045.01</v>
      </c>
      <c r="IM178" s="146">
        <v>682430.9600000002</v>
      </c>
      <c r="IN178" s="146">
        <v>746784.39999999991</v>
      </c>
      <c r="IO178" s="146">
        <v>845914.48</v>
      </c>
      <c r="IP178" s="146">
        <v>855100.86</v>
      </c>
      <c r="IQ178" s="146">
        <v>676394.55000000028</v>
      </c>
      <c r="IR178" s="146">
        <v>490759.92999999924</v>
      </c>
      <c r="IS178" s="146">
        <v>544547.40000000107</v>
      </c>
      <c r="IT178" s="146">
        <v>525021.59999999916</v>
      </c>
      <c r="IU178" s="146">
        <v>786379.47000000067</v>
      </c>
      <c r="IV178" s="146">
        <v>695159.3899999992</v>
      </c>
      <c r="IW178" s="146">
        <f>IK178+IL178+IM178+IN178+IO178+IP178+IQ178+IR178+IS178+IT178+IU178+IV178</f>
        <v>8181844.709999999</v>
      </c>
      <c r="IX178" s="146">
        <v>592879.64999999991</v>
      </c>
      <c r="IY178" s="146">
        <v>586034.65000000014</v>
      </c>
      <c r="IZ178" s="146">
        <v>802636.1399999999</v>
      </c>
      <c r="JA178" s="146">
        <v>652420.11</v>
      </c>
      <c r="JB178" s="146">
        <v>625147.54999999981</v>
      </c>
      <c r="JC178" s="146">
        <v>721117.21999999986</v>
      </c>
      <c r="JD178" s="146">
        <v>569340.27000000025</v>
      </c>
      <c r="JE178" s="146">
        <v>619922.13000000035</v>
      </c>
      <c r="JF178" s="146">
        <v>695334.87999999942</v>
      </c>
      <c r="JG178" s="146">
        <v>677253.81</v>
      </c>
      <c r="JH178" s="146">
        <v>676047.66000000131</v>
      </c>
      <c r="JI178" s="146">
        <v>868243.76999999839</v>
      </c>
      <c r="JJ178" s="146">
        <f>IX178+IY178+IZ178+JA178+JB178+JC178+JD178+JE178+JF178+JG178+JH178+JI178</f>
        <v>8086377.8399999999</v>
      </c>
      <c r="JK178" s="146">
        <v>863483.69</v>
      </c>
      <c r="JL178" s="146">
        <v>630451.84</v>
      </c>
      <c r="JM178" s="146">
        <v>833401.48</v>
      </c>
      <c r="JN178" s="146">
        <v>705477.13999999966</v>
      </c>
      <c r="JO178" s="146">
        <v>850315.08000000007</v>
      </c>
      <c r="JP178" s="146">
        <v>690099.70000000019</v>
      </c>
      <c r="JQ178" s="146">
        <v>690345.95999999973</v>
      </c>
      <c r="JR178" s="146">
        <v>887852.42000000039</v>
      </c>
      <c r="JS178" s="146">
        <v>455375.62999999942</v>
      </c>
      <c r="JT178" s="146">
        <v>914292.67000000086</v>
      </c>
      <c r="JU178" s="146">
        <v>848924.49999999907</v>
      </c>
      <c r="JV178" s="146">
        <v>847977.48000000091</v>
      </c>
      <c r="JW178" s="238">
        <f>JK178+JL178+JM178+JN178+JO178+JP178+JQ178+JR178+JS178+JT178+JU178+JV178</f>
        <v>9217997.5899999999</v>
      </c>
      <c r="JX178" s="238">
        <v>843603.78</v>
      </c>
      <c r="JY178" s="146">
        <v>865094.39000000013</v>
      </c>
      <c r="JZ178" s="146">
        <v>942305.72</v>
      </c>
      <c r="KA178" s="146">
        <v>813042.34999999974</v>
      </c>
      <c r="KB178" s="146">
        <v>894418.09000000032</v>
      </c>
      <c r="KC178" s="146">
        <v>1039782.5099999999</v>
      </c>
      <c r="KD178" s="146">
        <v>1068423.7599999998</v>
      </c>
      <c r="KE178" s="146">
        <v>839127.41999999993</v>
      </c>
      <c r="KF178" s="146">
        <v>767924.89999999967</v>
      </c>
      <c r="KG178" s="146">
        <v>1246150.7800000014</v>
      </c>
      <c r="KH178" s="146">
        <v>961329.44999999925</v>
      </c>
      <c r="KI178" s="146">
        <v>1016256.8399999996</v>
      </c>
      <c r="KJ178" s="238">
        <f>JX178+JY178+JZ178+KA178+KB178+KC178+KD178+KE178+KF178+KG178+KH178+KI178</f>
        <v>11297459.99</v>
      </c>
      <c r="KK178" s="238">
        <v>993580.25</v>
      </c>
      <c r="KL178" s="146">
        <v>880243.26</v>
      </c>
      <c r="KM178" s="146">
        <v>958073.25000000023</v>
      </c>
      <c r="KN178" s="146">
        <v>876014.05999999982</v>
      </c>
      <c r="KO178" s="146">
        <v>676120.54</v>
      </c>
      <c r="KP178" s="146">
        <v>1092814.870000001</v>
      </c>
      <c r="KQ178" s="146">
        <v>830953.2499999993</v>
      </c>
      <c r="KR178" s="146">
        <v>751729.24000000046</v>
      </c>
      <c r="KS178" s="146">
        <v>1510876.379999999</v>
      </c>
      <c r="KT178" s="146">
        <v>1082513.570000001</v>
      </c>
      <c r="KU178" s="146">
        <v>940304.8199999996</v>
      </c>
      <c r="KV178" s="146">
        <v>1955986.2099999988</v>
      </c>
      <c r="KW178" s="238">
        <f>KK178+KL178+KM178+KN178+KO178+KP178+KQ178+KR178+KS178+KT178+KU178+KV178</f>
        <v>12549209.699999999</v>
      </c>
      <c r="KX178" s="238">
        <v>836886.19000000006</v>
      </c>
      <c r="KY178" s="146">
        <v>766065.77999999991</v>
      </c>
      <c r="KZ178" s="146">
        <v>1168836.3399999999</v>
      </c>
      <c r="LA178" s="146">
        <v>759052.24000000022</v>
      </c>
      <c r="LB178" s="146">
        <v>647691.8199999996</v>
      </c>
      <c r="LC178" s="146">
        <v>823889.03000000026</v>
      </c>
      <c r="LD178" s="146">
        <v>1030406.03</v>
      </c>
      <c r="LE178" s="146">
        <v>654906.27000000107</v>
      </c>
      <c r="LF178" s="146">
        <v>952738.46999999846</v>
      </c>
      <c r="LG178" s="146">
        <v>791645.46000000043</v>
      </c>
      <c r="LH178" s="146">
        <v>862913.90000000107</v>
      </c>
      <c r="LI178" s="146">
        <v>3296102.7699999977</v>
      </c>
      <c r="LJ178" s="238">
        <f>KX178+KY178+KZ178+LA178+LB178+LC178+LD178+LE178+LF178+LG178+LH178+LI178</f>
        <v>12591134.299999999</v>
      </c>
      <c r="LK178" s="238">
        <v>725135.38</v>
      </c>
      <c r="LL178" s="146">
        <v>950949.65999999992</v>
      </c>
      <c r="LM178" s="146">
        <v>883691.8200000003</v>
      </c>
      <c r="LN178" s="146">
        <v>724960.29999999912</v>
      </c>
      <c r="LO178" s="146">
        <v>742075.10000000033</v>
      </c>
      <c r="LP178" s="146">
        <v>947715.56000000017</v>
      </c>
      <c r="LQ178" s="146">
        <v>747765.0900000009</v>
      </c>
      <c r="LR178" s="146">
        <v>958133.98999999953</v>
      </c>
      <c r="LS178" s="146">
        <v>773683.32999999984</v>
      </c>
      <c r="LT178" s="146">
        <v>720373.90999999875</v>
      </c>
      <c r="LU178" s="146">
        <v>1275198.5200000005</v>
      </c>
      <c r="LV178" s="146">
        <v>747168.73000000021</v>
      </c>
      <c r="LW178" s="238">
        <f>LK178+LL178+LM178+LN178+LO178+LP178+LQ178+LR178+LS178+LT178+LU178+LV178</f>
        <v>10196851.390000001</v>
      </c>
      <c r="LX178" s="238">
        <v>852235.5</v>
      </c>
      <c r="LY178" s="146">
        <v>1434893.2300000002</v>
      </c>
      <c r="LZ178" s="146">
        <v>0</v>
      </c>
      <c r="MA178" s="146">
        <v>0</v>
      </c>
      <c r="MB178" s="146">
        <v>0</v>
      </c>
      <c r="MC178" s="146">
        <v>0</v>
      </c>
      <c r="MD178" s="146">
        <v>0</v>
      </c>
      <c r="ME178" s="146">
        <v>0</v>
      </c>
      <c r="MF178" s="146">
        <v>0</v>
      </c>
      <c r="MG178" s="146">
        <v>0</v>
      </c>
      <c r="MH178" s="146">
        <v>0</v>
      </c>
      <c r="MI178" s="146">
        <v>0</v>
      </c>
      <c r="MJ178" s="204">
        <f>LX178+LY178+LZ178+MA178+MB178+MC178+MD178+ME178+MF178+MG178+MH178+MI178</f>
        <v>2287128.7300000004</v>
      </c>
    </row>
    <row r="179" spans="1:348" x14ac:dyDescent="0.2">
      <c r="A179" s="30">
        <v>411911</v>
      </c>
      <c r="B179" s="31"/>
      <c r="C179" s="32" t="s">
        <v>76</v>
      </c>
      <c r="D179" s="32" t="s">
        <v>25</v>
      </c>
      <c r="E179" s="146" t="s">
        <v>127</v>
      </c>
      <c r="F179" s="146">
        <v>2784192.9561008182</v>
      </c>
      <c r="G179" s="146">
        <v>4855747.3373651681</v>
      </c>
      <c r="H179" s="146">
        <v>5005011.6841929564</v>
      </c>
      <c r="I179" s="146">
        <v>5538215.6568185622</v>
      </c>
      <c r="J179" s="146">
        <v>5929535.970622601</v>
      </c>
      <c r="K179" s="146">
        <v>508013.43682189949</v>
      </c>
      <c r="L179" s="146">
        <v>469960.77449507598</v>
      </c>
      <c r="M179" s="146">
        <v>598361.54231347016</v>
      </c>
      <c r="N179" s="146">
        <v>565867.13403438486</v>
      </c>
      <c r="O179" s="146">
        <v>479904.43999332335</v>
      </c>
      <c r="P179" s="146">
        <v>487235.6868636288</v>
      </c>
      <c r="Q179" s="146">
        <v>460389.75129360711</v>
      </c>
      <c r="R179" s="146">
        <v>458663.82907694881</v>
      </c>
      <c r="S179" s="146">
        <v>525684.52679018525</v>
      </c>
      <c r="T179" s="146">
        <v>493292.10482390254</v>
      </c>
      <c r="U179" s="146">
        <v>504647.88849941583</v>
      </c>
      <c r="V179" s="146">
        <v>757388.41595726926</v>
      </c>
      <c r="W179" s="146">
        <f>K179+L179+M179+N179+O179+P179+Q179+R179+S179+T179+U179+V179</f>
        <v>6309409.5309631107</v>
      </c>
      <c r="X179" s="146">
        <v>542597.22917709907</v>
      </c>
      <c r="Y179" s="146">
        <v>542597.22917709907</v>
      </c>
      <c r="Z179" s="146">
        <v>700312.96945418126</v>
      </c>
      <c r="AA179" s="146">
        <v>621423.80237022205</v>
      </c>
      <c r="AB179" s="146">
        <v>577787.51460524125</v>
      </c>
      <c r="AC179" s="146">
        <v>568306.62660657649</v>
      </c>
      <c r="AD179" s="146">
        <v>564229.67785010848</v>
      </c>
      <c r="AE179" s="146">
        <v>443427.64146219334</v>
      </c>
      <c r="AF179" s="146">
        <v>559188.78317476215</v>
      </c>
      <c r="AG179" s="146">
        <v>554106.15923885838</v>
      </c>
      <c r="AH179" s="146">
        <v>583946.7534635287</v>
      </c>
      <c r="AI179" s="146">
        <v>809969.12034718751</v>
      </c>
      <c r="AJ179" s="146">
        <f>X179+Y179+Z179+AA179+AB179+AC179+AD179+AE179+AF179+AG179+AH179+AI179</f>
        <v>7067893.506927059</v>
      </c>
      <c r="AK179" s="146">
        <v>615690.20196962112</v>
      </c>
      <c r="AL179" s="146">
        <v>808946.7534635287</v>
      </c>
      <c r="AM179" s="146">
        <v>719028.54281422135</v>
      </c>
      <c r="AN179" s="146">
        <v>548785.67851777666</v>
      </c>
      <c r="AO179" s="146">
        <v>639941.39959939918</v>
      </c>
      <c r="AP179" s="146">
        <v>565110.16524787177</v>
      </c>
      <c r="AQ179" s="146">
        <v>536688.36588215665</v>
      </c>
      <c r="AR179" s="146">
        <v>604503.32398597826</v>
      </c>
      <c r="AS179" s="146">
        <v>624641.71152562217</v>
      </c>
      <c r="AT179" s="146">
        <v>623107.15777833562</v>
      </c>
      <c r="AU179" s="146">
        <v>677803.65093473392</v>
      </c>
      <c r="AV179" s="146">
        <v>682899.34902353538</v>
      </c>
      <c r="AW179" s="146">
        <f>AK179+AL179+AM179+AN179+AO179+AP179+AQ179+AR179+AS179+AT179+AU179+AV179</f>
        <v>7647146.3007427808</v>
      </c>
      <c r="AX179" s="146">
        <v>670853.3481889501</v>
      </c>
      <c r="AY179" s="146">
        <v>608859.47262560506</v>
      </c>
      <c r="AZ179" s="146">
        <v>742373.66074111161</v>
      </c>
      <c r="BA179" s="146">
        <v>605240.29043565388</v>
      </c>
      <c r="BB179" s="146">
        <v>686788.00751126651</v>
      </c>
      <c r="BC179" s="146">
        <v>646472.78939242242</v>
      </c>
      <c r="BD179" s="146">
        <v>576369.38908362575</v>
      </c>
      <c r="BE179" s="146">
        <v>633813.40932231594</v>
      </c>
      <c r="BF179" s="146">
        <v>633673.22020530782</v>
      </c>
      <c r="BG179" s="146">
        <v>732648.97346019035</v>
      </c>
      <c r="BH179" s="146">
        <v>564237.83671340405</v>
      </c>
      <c r="BI179" s="146">
        <v>671290.06313637097</v>
      </c>
      <c r="BJ179" s="146">
        <f>AX179+AY179+AZ179+BA179+BB179+BC179+BD179+BE179+BF179+BG179+BH179+BI179</f>
        <v>7772620.460816225</v>
      </c>
      <c r="BK179" s="146">
        <v>471828.57619762979</v>
      </c>
      <c r="BL179" s="146">
        <v>587626.26406276075</v>
      </c>
      <c r="BM179" s="146">
        <v>530742.99248873326</v>
      </c>
      <c r="BN179" s="146">
        <v>497893.5277916874</v>
      </c>
      <c r="BO179" s="146">
        <v>650675.72633950959</v>
      </c>
      <c r="BP179" s="146">
        <v>472129.45952261705</v>
      </c>
      <c r="BQ179" s="146">
        <v>651313.79640293773</v>
      </c>
      <c r="BR179" s="146">
        <v>696412.81021532288</v>
      </c>
      <c r="BS179" s="146">
        <v>666885.48447671509</v>
      </c>
      <c r="BT179" s="146">
        <v>849744.93310799554</v>
      </c>
      <c r="BU179" s="146">
        <v>661617.56935403147</v>
      </c>
      <c r="BV179" s="146">
        <v>758670.35524119483</v>
      </c>
      <c r="BW179" s="146">
        <f>BK179+BL179+BM179+BN179+BO179+BP179+BQ179+BR179+BS179+BT179+BU179+BV179</f>
        <v>7495541.4952011351</v>
      </c>
      <c r="BX179" s="146">
        <v>721043.72896845278</v>
      </c>
      <c r="BY179" s="146">
        <v>680090.59109497571</v>
      </c>
      <c r="BZ179" s="146">
        <v>748634.92993657151</v>
      </c>
      <c r="CA179" s="146">
        <v>989529.19207978656</v>
      </c>
      <c r="CB179" s="146">
        <v>731272.83041228482</v>
      </c>
      <c r="CC179" s="146">
        <v>660502.08733934269</v>
      </c>
      <c r="CD179" s="146">
        <v>801998.3516942081</v>
      </c>
      <c r="CE179" s="146">
        <v>664647.84727090609</v>
      </c>
      <c r="CF179" s="146">
        <v>717506.8216908694</v>
      </c>
      <c r="CG179" s="146">
        <v>857426.66541478923</v>
      </c>
      <c r="CH179" s="146">
        <v>431717.95155232813</v>
      </c>
      <c r="CI179" s="146">
        <v>750776.48372558912</v>
      </c>
      <c r="CJ179" s="146">
        <f>BX179+BY179+BZ179+CA179+CB179+CC179+CD179+CE179+CF179+CG179+CH179+CI179</f>
        <v>8755147.4811801035</v>
      </c>
      <c r="CK179" s="146">
        <v>666040.53751460521</v>
      </c>
      <c r="CL179" s="146">
        <v>848491.09593556984</v>
      </c>
      <c r="CM179" s="146">
        <v>914578.63023702276</v>
      </c>
      <c r="CN179" s="146">
        <v>751682.66211817728</v>
      </c>
      <c r="CO179" s="146">
        <v>673681.35536638298</v>
      </c>
      <c r="CP179" s="146">
        <v>762685.69520948094</v>
      </c>
      <c r="CQ179" s="146">
        <v>691707.49148723064</v>
      </c>
      <c r="CR179" s="146">
        <v>652270.07177432824</v>
      </c>
      <c r="CS179" s="146">
        <v>751135.03588716406</v>
      </c>
      <c r="CT179" s="146">
        <v>689033.55032548821</v>
      </c>
      <c r="CU179" s="146">
        <v>743110.49908195622</v>
      </c>
      <c r="CV179" s="146">
        <v>804553.34735436551</v>
      </c>
      <c r="CW179" s="146">
        <f>CK179+CL179+CM179+CN179+CO179+CP179+CQ179+CR179+CS179+CT179+CU179+CV179</f>
        <v>8948969.9722917713</v>
      </c>
      <c r="CX179" s="146">
        <v>679064.21820230351</v>
      </c>
      <c r="CY179" s="146">
        <v>756441.25521615753</v>
      </c>
      <c r="CZ179" s="146">
        <v>1025420.7877232519</v>
      </c>
      <c r="DA179" s="146">
        <v>863776.76397930249</v>
      </c>
      <c r="DB179" s="146">
        <v>749063.41933733912</v>
      </c>
      <c r="DC179" s="146">
        <v>770010.52891837794</v>
      </c>
      <c r="DD179" s="146">
        <v>662988.2583041219</v>
      </c>
      <c r="DE179" s="146">
        <v>792819.52816725092</v>
      </c>
      <c r="DF179" s="146">
        <v>688608.14075279643</v>
      </c>
      <c r="DG179" s="146">
        <v>647566.20226172614</v>
      </c>
      <c r="DH179" s="146">
        <v>770735.6555249542</v>
      </c>
      <c r="DI179" s="146">
        <v>857092.45852111408</v>
      </c>
      <c r="DJ179" s="146">
        <f>CX179+CY179+CZ179+DA179+DB179+DC179+DD179+DE179+DF179+DG179+DH179+DI179</f>
        <v>9263587.2169086952</v>
      </c>
      <c r="DK179" s="146">
        <v>634022.90402270085</v>
      </c>
      <c r="DL179" s="146">
        <v>714560.32865965622</v>
      </c>
      <c r="DM179" s="146">
        <v>912501.27578868321</v>
      </c>
      <c r="DN179" s="146">
        <v>664281.33850776195</v>
      </c>
      <c r="DO179" s="146">
        <v>777640.17726589856</v>
      </c>
      <c r="DP179" s="146">
        <v>756269.3616257722</v>
      </c>
      <c r="DQ179" s="146">
        <v>715822.64359038544</v>
      </c>
      <c r="DR179" s="146">
        <v>755229.69308128906</v>
      </c>
      <c r="DS179" s="146">
        <v>707832.32578033709</v>
      </c>
      <c r="DT179" s="146">
        <v>660485.82694875624</v>
      </c>
      <c r="DU179" s="146">
        <v>723859.4144967458</v>
      </c>
      <c r="DV179" s="146">
        <v>1254690.7713236515</v>
      </c>
      <c r="DW179" s="146">
        <f>DK179+DL179+DM179+DN179+DO179+DP179+DQ179+DR179+DS179+DT179+DU179+DV179</f>
        <v>9277196.0610916372</v>
      </c>
      <c r="DX179" s="146">
        <v>231387.11</v>
      </c>
      <c r="DY179" s="146">
        <v>685959.55</v>
      </c>
      <c r="DZ179" s="146">
        <v>889308.6</v>
      </c>
      <c r="EA179" s="146">
        <v>806935.87</v>
      </c>
      <c r="EB179" s="146">
        <v>734301.75</v>
      </c>
      <c r="EC179" s="146">
        <v>752366.36</v>
      </c>
      <c r="ED179" s="146">
        <v>688078.92</v>
      </c>
      <c r="EE179" s="146">
        <v>806507.75</v>
      </c>
      <c r="EF179" s="146">
        <v>649809.97</v>
      </c>
      <c r="EG179" s="146">
        <v>707493.44</v>
      </c>
      <c r="EH179" s="146">
        <v>750479.55</v>
      </c>
      <c r="EI179" s="146">
        <v>838931.68000000063</v>
      </c>
      <c r="EJ179" s="146">
        <f>DX179+DY179+DZ179+EA179+EB179+EC179+ED179+EE179+EF179+EG179+EH179+EI179</f>
        <v>8541560.5500000007</v>
      </c>
      <c r="EK179" s="146">
        <v>725588.37</v>
      </c>
      <c r="EL179" s="146">
        <v>1000081.49</v>
      </c>
      <c r="EM179" s="146">
        <v>669874.69999999995</v>
      </c>
      <c r="EN179" s="146">
        <v>824492.41</v>
      </c>
      <c r="EO179" s="146">
        <v>654288.14</v>
      </c>
      <c r="EP179" s="146">
        <v>703945.62000000058</v>
      </c>
      <c r="EQ179" s="146">
        <v>860427.57999999914</v>
      </c>
      <c r="ER179" s="146">
        <v>688580.35000000056</v>
      </c>
      <c r="ES179" s="146">
        <v>669455.6099999994</v>
      </c>
      <c r="ET179" s="146">
        <v>844203</v>
      </c>
      <c r="EU179" s="146">
        <v>659676.24</v>
      </c>
      <c r="EV179" s="146">
        <v>987903.65</v>
      </c>
      <c r="EW179" s="146">
        <f>EK179+EL179+EM179+EN179+EO179+EP179+EQ179+ER179+ES179+ET179+EU179+EV179</f>
        <v>9288517.1600000001</v>
      </c>
      <c r="EX179" s="146">
        <v>556899.94999999995</v>
      </c>
      <c r="EY179" s="146">
        <v>853683.12</v>
      </c>
      <c r="EZ179" s="146">
        <v>893999.6</v>
      </c>
      <c r="FA179" s="146">
        <v>934228.38</v>
      </c>
      <c r="FB179" s="146">
        <v>689759.3</v>
      </c>
      <c r="FC179" s="146">
        <v>682639.87</v>
      </c>
      <c r="FD179" s="146">
        <v>880948.78</v>
      </c>
      <c r="FE179" s="146">
        <v>615062.48</v>
      </c>
      <c r="FF179" s="146">
        <v>838501.93</v>
      </c>
      <c r="FG179" s="146">
        <v>635925.72</v>
      </c>
      <c r="FH179" s="146">
        <v>689266.5</v>
      </c>
      <c r="FI179" s="146">
        <v>981837.7</v>
      </c>
      <c r="FJ179" s="146">
        <f>EX179+EY179+EZ179+FA179+FB179+FC179+FD179+FE179+FF179+FG179+FH179+FI179</f>
        <v>9252753.3300000001</v>
      </c>
      <c r="FK179" s="146">
        <v>644516.97</v>
      </c>
      <c r="FL179" s="146">
        <v>759268.51</v>
      </c>
      <c r="FM179" s="146">
        <v>901073.05</v>
      </c>
      <c r="FN179" s="146">
        <v>739752.34</v>
      </c>
      <c r="FO179" s="146">
        <v>710387.55</v>
      </c>
      <c r="FP179" s="146">
        <v>922067.71</v>
      </c>
      <c r="FQ179" s="146">
        <v>681498.87</v>
      </c>
      <c r="FR179" s="146">
        <v>668363.36</v>
      </c>
      <c r="FS179" s="146">
        <v>866529.8599999994</v>
      </c>
      <c r="FT179" s="146">
        <v>649278.25</v>
      </c>
      <c r="FU179" s="146">
        <v>713330.44</v>
      </c>
      <c r="FV179" s="146">
        <v>896778.53999999911</v>
      </c>
      <c r="FW179" s="146">
        <f>FK179+FL179+FM179+FN179+FO179+FP179+FQ179+FR179+FS179+FT179+FU179+FV179</f>
        <v>9152845.4499999993</v>
      </c>
      <c r="FX179" s="146">
        <v>717839.46</v>
      </c>
      <c r="FY179" s="146">
        <v>777789.38</v>
      </c>
      <c r="FZ179" s="146">
        <v>1036127.84</v>
      </c>
      <c r="GA179" s="146">
        <v>725746.64</v>
      </c>
      <c r="GB179" s="146">
        <v>576015.43000000005</v>
      </c>
      <c r="GC179" s="146">
        <v>993282.53</v>
      </c>
      <c r="GD179" s="146">
        <v>663725.94999999995</v>
      </c>
      <c r="GE179" s="146">
        <v>839440.67</v>
      </c>
      <c r="GF179" s="146">
        <v>672781.59</v>
      </c>
      <c r="GG179" s="146">
        <v>705651.18</v>
      </c>
      <c r="GH179" s="146">
        <v>869643.77</v>
      </c>
      <c r="GI179" s="146">
        <v>750453.73</v>
      </c>
      <c r="GJ179" s="146">
        <f>FY179+FZ179+GA179+GB179+GC179+GD179+GE179+GF179+GH179+GG179+GI179+FX179</f>
        <v>9328498.1700000018</v>
      </c>
      <c r="GK179" s="146">
        <v>677994.07</v>
      </c>
      <c r="GL179" s="146">
        <v>988548.08</v>
      </c>
      <c r="GM179" s="146">
        <v>854483.1</v>
      </c>
      <c r="GN179" s="146">
        <v>866900.3</v>
      </c>
      <c r="GO179" s="146">
        <v>906816.3</v>
      </c>
      <c r="GP179" s="146">
        <v>708280.16</v>
      </c>
      <c r="GQ179" s="146">
        <v>649706.25</v>
      </c>
      <c r="GR179" s="146">
        <v>876506.32</v>
      </c>
      <c r="GS179" s="146">
        <v>666830.05000000005</v>
      </c>
      <c r="GT179" s="146">
        <v>759470.37</v>
      </c>
      <c r="GU179" s="146">
        <v>701543.71000000089</v>
      </c>
      <c r="GV179" s="146">
        <v>786799.97999999858</v>
      </c>
      <c r="GW179" s="146">
        <f>GK179+GL179+GM179+GN179+GO179+GP179+GQ179+GR179+GS179+GT179+GU179+GV179</f>
        <v>9443878.6899999995</v>
      </c>
      <c r="GX179" s="146">
        <v>881200.95</v>
      </c>
      <c r="GY179" s="146">
        <v>793544.63000000012</v>
      </c>
      <c r="GZ179" s="146">
        <v>833776.81</v>
      </c>
      <c r="HA179" s="146">
        <v>959830.5299999998</v>
      </c>
      <c r="HB179" s="146">
        <v>818152.54999999981</v>
      </c>
      <c r="HC179" s="146">
        <v>666237.1400000006</v>
      </c>
      <c r="HD179" s="146">
        <v>899807.12000000011</v>
      </c>
      <c r="HE179" s="146">
        <v>650265.34999999963</v>
      </c>
      <c r="HF179" s="146">
        <v>669624.72999999952</v>
      </c>
      <c r="HG179" s="146">
        <v>846194.23000000045</v>
      </c>
      <c r="HH179" s="146">
        <v>654929.30999999959</v>
      </c>
      <c r="HI179" s="146">
        <v>777219.81000000052</v>
      </c>
      <c r="HJ179" s="146">
        <f>GX179+GY179+GZ179+HA179+HB179+HC179+HD179+HE179+HF179+HG179+HH179+HI179</f>
        <v>9450783.1600000001</v>
      </c>
      <c r="HK179" s="146">
        <v>726012.99</v>
      </c>
      <c r="HL179" s="146">
        <v>375541.63000000012</v>
      </c>
      <c r="HM179" s="146">
        <v>54084.189999999944</v>
      </c>
      <c r="HN179" s="146">
        <v>6943</v>
      </c>
      <c r="HO179" s="146">
        <v>507.11999999987893</v>
      </c>
      <c r="HP179" s="146">
        <v>507.12000000011176</v>
      </c>
      <c r="HQ179" s="146">
        <v>507.11999999987893</v>
      </c>
      <c r="HR179" s="146">
        <v>507.12000000011176</v>
      </c>
      <c r="HS179" s="146">
        <v>197.02000000001863</v>
      </c>
      <c r="HT179" s="146">
        <v>353.5999999998603</v>
      </c>
      <c r="HU179" s="146">
        <v>507.12000000011176</v>
      </c>
      <c r="HV179" s="146">
        <v>0</v>
      </c>
      <c r="HW179" s="146">
        <f>HK179+HL179+HM179+HN179+HO179+HP179+HQ179+HR179+HS179+HT179+HU179+HV179</f>
        <v>1165668.03</v>
      </c>
      <c r="HX179" s="146">
        <v>0</v>
      </c>
      <c r="HY179" s="146">
        <v>0</v>
      </c>
      <c r="HZ179" s="146">
        <v>0</v>
      </c>
      <c r="IA179" s="146">
        <v>507.12</v>
      </c>
      <c r="IB179" s="146">
        <v>0</v>
      </c>
      <c r="IC179" s="146">
        <v>0</v>
      </c>
      <c r="ID179" s="146">
        <v>0</v>
      </c>
      <c r="IE179" s="146">
        <v>0</v>
      </c>
      <c r="IF179" s="146">
        <v>0</v>
      </c>
      <c r="IG179" s="146">
        <v>0</v>
      </c>
      <c r="IH179" s="146">
        <v>0</v>
      </c>
      <c r="II179" s="146">
        <v>0</v>
      </c>
      <c r="IJ179" s="146">
        <f>HX179+HY179+HZ179+IA179+IB179+IC179+ID179+IE179+IF179+IG179+IH179+II179</f>
        <v>507.12</v>
      </c>
      <c r="IK179" s="146">
        <v>507.12</v>
      </c>
      <c r="IL179" s="146">
        <v>0</v>
      </c>
      <c r="IM179" s="146">
        <v>0</v>
      </c>
      <c r="IN179" s="146">
        <v>507.12</v>
      </c>
      <c r="IO179" s="146">
        <v>0</v>
      </c>
      <c r="IP179" s="146">
        <v>507.11999999999989</v>
      </c>
      <c r="IQ179" s="146">
        <v>0</v>
      </c>
      <c r="IR179" s="146">
        <v>0</v>
      </c>
      <c r="IS179" s="146">
        <v>1014.24</v>
      </c>
      <c r="IT179" s="146">
        <v>0</v>
      </c>
      <c r="IU179" s="146">
        <v>0</v>
      </c>
      <c r="IV179" s="146">
        <v>0</v>
      </c>
      <c r="IW179" s="146">
        <f>IK179+IL179+IM179+IN179+IO179+IP179+IQ179+IR179+IS179+IT179+IU179+IV179</f>
        <v>2535.6</v>
      </c>
      <c r="IX179" s="146">
        <v>0</v>
      </c>
      <c r="IY179" s="146">
        <v>0</v>
      </c>
      <c r="IZ179" s="146">
        <v>0</v>
      </c>
      <c r="JA179" s="146">
        <v>0</v>
      </c>
      <c r="JB179" s="146">
        <v>0</v>
      </c>
      <c r="JC179" s="146">
        <v>0</v>
      </c>
      <c r="JD179" s="146">
        <v>0</v>
      </c>
      <c r="JE179" s="146">
        <v>0</v>
      </c>
      <c r="JF179" s="146">
        <v>0</v>
      </c>
      <c r="JG179" s="146">
        <v>0</v>
      </c>
      <c r="JH179" s="146">
        <v>0</v>
      </c>
      <c r="JI179" s="146">
        <v>0</v>
      </c>
      <c r="JJ179" s="146">
        <f>IX179+IY179+IZ179+JA179+JB179+JC179+JD179+JE179+JF179+JG179+JH179+JI179</f>
        <v>0</v>
      </c>
      <c r="JK179" s="146">
        <v>0</v>
      </c>
      <c r="JL179" s="146">
        <v>0</v>
      </c>
      <c r="JM179" s="146">
        <v>0</v>
      </c>
      <c r="JN179" s="146">
        <v>0</v>
      </c>
      <c r="JO179" s="146">
        <v>0</v>
      </c>
      <c r="JP179" s="146">
        <v>0</v>
      </c>
      <c r="JQ179" s="146">
        <v>0</v>
      </c>
      <c r="JR179" s="146">
        <v>0</v>
      </c>
      <c r="JS179" s="146">
        <v>0</v>
      </c>
      <c r="JT179" s="146">
        <v>0</v>
      </c>
      <c r="JU179" s="146">
        <v>0</v>
      </c>
      <c r="JV179" s="146">
        <v>0</v>
      </c>
      <c r="JW179" s="238">
        <f>JK179+JL179+JM179+JN179+JO179+JP179+JQ179+JR179+JS179+JT179+JU179+JV179</f>
        <v>0</v>
      </c>
      <c r="JX179" s="238">
        <v>0</v>
      </c>
      <c r="JY179" s="146">
        <v>0</v>
      </c>
      <c r="JZ179" s="146">
        <v>0</v>
      </c>
      <c r="KA179" s="146">
        <v>0</v>
      </c>
      <c r="KB179" s="146">
        <v>0</v>
      </c>
      <c r="KC179" s="146">
        <v>0</v>
      </c>
      <c r="KD179" s="146">
        <v>0</v>
      </c>
      <c r="KE179" s="146">
        <v>0</v>
      </c>
      <c r="KF179" s="146">
        <v>0</v>
      </c>
      <c r="KG179" s="146">
        <v>0</v>
      </c>
      <c r="KH179" s="146">
        <v>0</v>
      </c>
      <c r="KI179" s="146">
        <v>0</v>
      </c>
      <c r="KJ179" s="238">
        <f>JX179+JY179+JZ179+KA179+KB179+KC179+KD179+KE179+KF179+KG179+KH179+KI179</f>
        <v>0</v>
      </c>
      <c r="KK179" s="238">
        <v>0</v>
      </c>
      <c r="KL179" s="146">
        <v>0</v>
      </c>
      <c r="KM179" s="146">
        <v>0</v>
      </c>
      <c r="KN179" s="146">
        <v>0</v>
      </c>
      <c r="KO179" s="146">
        <v>0</v>
      </c>
      <c r="KP179" s="146">
        <v>0</v>
      </c>
      <c r="KQ179" s="146">
        <v>0</v>
      </c>
      <c r="KR179" s="146">
        <v>0</v>
      </c>
      <c r="KS179" s="146">
        <v>0</v>
      </c>
      <c r="KT179" s="146">
        <v>0</v>
      </c>
      <c r="KU179" s="146">
        <v>0</v>
      </c>
      <c r="KV179" s="146">
        <v>0</v>
      </c>
      <c r="KW179" s="238">
        <f>KK179+KL179+KM179+KN179+KO179+KP179+KQ179+KR179+KS179+KT179+KU179+KV179</f>
        <v>0</v>
      </c>
      <c r="KX179" s="238">
        <v>0</v>
      </c>
      <c r="KY179" s="146">
        <v>0</v>
      </c>
      <c r="KZ179" s="146">
        <v>0</v>
      </c>
      <c r="LA179" s="146">
        <v>0</v>
      </c>
      <c r="LB179" s="146">
        <v>0</v>
      </c>
      <c r="LC179" s="146">
        <v>0</v>
      </c>
      <c r="LD179" s="146">
        <v>0</v>
      </c>
      <c r="LE179" s="146">
        <v>0</v>
      </c>
      <c r="LF179" s="146">
        <v>0</v>
      </c>
      <c r="LG179" s="146">
        <v>0</v>
      </c>
      <c r="LH179" s="146">
        <v>0</v>
      </c>
      <c r="LI179" s="146">
        <v>0</v>
      </c>
      <c r="LJ179" s="238">
        <f>KX179+KY179+KZ179+LA179+LB179+LC179+LD179+LE179+LF179+LG179+LH179+LI179</f>
        <v>0</v>
      </c>
      <c r="LK179" s="238">
        <v>0</v>
      </c>
      <c r="LL179" s="146">
        <v>0</v>
      </c>
      <c r="LM179" s="146">
        <v>0</v>
      </c>
      <c r="LN179" s="146">
        <v>0</v>
      </c>
      <c r="LO179" s="146">
        <v>0</v>
      </c>
      <c r="LP179" s="146">
        <v>0</v>
      </c>
      <c r="LQ179" s="146">
        <v>0</v>
      </c>
      <c r="LR179" s="146">
        <v>0</v>
      </c>
      <c r="LS179" s="146">
        <v>0</v>
      </c>
      <c r="LT179" s="146">
        <v>0</v>
      </c>
      <c r="LU179" s="146">
        <v>0</v>
      </c>
      <c r="LV179" s="146">
        <v>0</v>
      </c>
      <c r="LW179" s="238">
        <f>LK179+LL179+LM179+LN179+LO179+LP179+LQ179+LR179+LS179+LT179+LU179+LV179</f>
        <v>0</v>
      </c>
      <c r="LX179" s="238">
        <v>0</v>
      </c>
      <c r="LY179" s="146">
        <v>0</v>
      </c>
      <c r="LZ179" s="146">
        <v>0</v>
      </c>
      <c r="MA179" s="146">
        <v>0</v>
      </c>
      <c r="MB179" s="146">
        <v>0</v>
      </c>
      <c r="MC179" s="146">
        <v>0</v>
      </c>
      <c r="MD179" s="146">
        <v>0</v>
      </c>
      <c r="ME179" s="146">
        <v>0</v>
      </c>
      <c r="MF179" s="146">
        <v>0</v>
      </c>
      <c r="MG179" s="146">
        <v>0</v>
      </c>
      <c r="MH179" s="146">
        <v>0</v>
      </c>
      <c r="MI179" s="146">
        <v>0</v>
      </c>
      <c r="MJ179" s="204">
        <f>LX179+LY179+LZ179+MA179+MB179+MC179+MD179+ME179+MF179+MG179+MH179+MI179</f>
        <v>0</v>
      </c>
    </row>
    <row r="180" spans="1:348" x14ac:dyDescent="0.2">
      <c r="A180" s="30">
        <v>411912</v>
      </c>
      <c r="B180" s="31"/>
      <c r="C180" s="32" t="s">
        <v>77</v>
      </c>
      <c r="D180" s="32" t="s">
        <v>26</v>
      </c>
      <c r="E180" s="146" t="s">
        <v>127</v>
      </c>
      <c r="F180" s="146">
        <v>122179.10198631282</v>
      </c>
      <c r="G180" s="146">
        <v>297465.81569775933</v>
      </c>
      <c r="H180" s="146">
        <v>306609.91487230849</v>
      </c>
      <c r="I180" s="146">
        <v>326460.52411951264</v>
      </c>
      <c r="J180" s="146">
        <v>349661.99298948422</v>
      </c>
      <c r="K180" s="146">
        <v>32426.389584376564</v>
      </c>
      <c r="L180" s="146">
        <v>29997.496244366554</v>
      </c>
      <c r="M180" s="146">
        <v>38193.28993490235</v>
      </c>
      <c r="N180" s="146">
        <v>36119.178768152233</v>
      </c>
      <c r="O180" s="146">
        <v>30632.198297446168</v>
      </c>
      <c r="P180" s="146">
        <v>31100.150225338009</v>
      </c>
      <c r="Q180" s="146">
        <v>29386.579869804711</v>
      </c>
      <c r="R180" s="146">
        <v>29276.414621932901</v>
      </c>
      <c r="S180" s="146">
        <v>33554.331497245868</v>
      </c>
      <c r="T180" s="146">
        <v>31486.730095142713</v>
      </c>
      <c r="U180" s="146">
        <v>32211.567351026544</v>
      </c>
      <c r="V180" s="146">
        <v>65195.459856451351</v>
      </c>
      <c r="W180" s="146">
        <f>K180+L180+M180+N180+O180+P180+Q180+R180+S180+T180+U180+V180</f>
        <v>419579.78634618595</v>
      </c>
      <c r="X180" s="146">
        <v>26573.193123017863</v>
      </c>
      <c r="Y180" s="146">
        <v>26573.193123017863</v>
      </c>
      <c r="Z180" s="146">
        <v>36609.080287097313</v>
      </c>
      <c r="AA180" s="146">
        <v>28355.032548823234</v>
      </c>
      <c r="AB180" s="146">
        <v>27261.725922216658</v>
      </c>
      <c r="AC180" s="146">
        <v>25963.945918878318</v>
      </c>
      <c r="AD180" s="146">
        <v>26331.163411784346</v>
      </c>
      <c r="AE180" s="146">
        <v>33742.280086796862</v>
      </c>
      <c r="AF180" s="146">
        <v>22817.559672842599</v>
      </c>
      <c r="AG180" s="146">
        <v>25333.834084460024</v>
      </c>
      <c r="AH180" s="146">
        <v>32068.936738440996</v>
      </c>
      <c r="AI180" s="146">
        <v>28267.401101652482</v>
      </c>
      <c r="AJ180" s="146">
        <f>X180+Y180+Z180+AA180+AB180+AC180+AD180+AE180+AF180+AG180+AH180+AI180</f>
        <v>339897.34601902851</v>
      </c>
      <c r="AK180" s="146">
        <v>26084.960774495077</v>
      </c>
      <c r="AL180" s="146">
        <v>33310.799532632285</v>
      </c>
      <c r="AM180" s="146">
        <v>36642.463695543323</v>
      </c>
      <c r="AN180" s="146">
        <v>26333.667167417796</v>
      </c>
      <c r="AO180" s="146">
        <v>37511.2877649808</v>
      </c>
      <c r="AP180" s="146">
        <v>29690.368886663327</v>
      </c>
      <c r="AQ180" s="146">
        <v>32711.567351026544</v>
      </c>
      <c r="AR180" s="146">
        <v>31335.54540143548</v>
      </c>
      <c r="AS180" s="146">
        <v>32331.478801535675</v>
      </c>
      <c r="AT180" s="146">
        <v>28911.396261058217</v>
      </c>
      <c r="AU180" s="146">
        <v>24071.56985478217</v>
      </c>
      <c r="AV180" s="146">
        <v>31856.117509597731</v>
      </c>
      <c r="AW180" s="146">
        <f>AK180+AL180+AM180+AN180+AO180+AP180+AQ180+AR180+AS180+AT180+AU180+AV180</f>
        <v>370791.22300116846</v>
      </c>
      <c r="AX180" s="146">
        <v>31762.189117008849</v>
      </c>
      <c r="AY180" s="146">
        <v>25387.205808713068</v>
      </c>
      <c r="AZ180" s="146">
        <v>32627.103154732096</v>
      </c>
      <c r="BA180" s="146">
        <v>24234.226339509263</v>
      </c>
      <c r="BB180" s="146">
        <v>34992.088132198303</v>
      </c>
      <c r="BC180" s="146">
        <v>26349.136204306466</v>
      </c>
      <c r="BD180" s="146">
        <v>19849.816391253549</v>
      </c>
      <c r="BE180" s="146">
        <v>30634.184610248707</v>
      </c>
      <c r="BF180" s="146">
        <v>27739.938240694377</v>
      </c>
      <c r="BG180" s="146">
        <v>24173.760640961442</v>
      </c>
      <c r="BH180" s="146">
        <v>26669.354031046547</v>
      </c>
      <c r="BI180" s="146">
        <v>13311.685027541362</v>
      </c>
      <c r="BJ180" s="146">
        <f>AX180+AY180+AZ180+BA180+BB180+BC180+BD180+BE180+BF180+BG180+BH180+BI180</f>
        <v>317730.68769821408</v>
      </c>
      <c r="BK180" s="146">
        <v>15601.026539809716</v>
      </c>
      <c r="BL180" s="146">
        <v>20315.081997996997</v>
      </c>
      <c r="BM180" s="146">
        <v>15877.843348355867</v>
      </c>
      <c r="BN180" s="146">
        <v>13275.166917042232</v>
      </c>
      <c r="BO180" s="146">
        <v>16890.3751460524</v>
      </c>
      <c r="BP180" s="146">
        <v>13169.237189117011</v>
      </c>
      <c r="BQ180" s="146">
        <v>20590.644299783013</v>
      </c>
      <c r="BR180" s="146">
        <v>30633.15389751297</v>
      </c>
      <c r="BS180" s="146">
        <v>18492.855950592544</v>
      </c>
      <c r="BT180" s="146">
        <v>19998.1806042397</v>
      </c>
      <c r="BU180" s="146">
        <v>19681.071607411097</v>
      </c>
      <c r="BV180" s="146">
        <v>21401.07244199633</v>
      </c>
      <c r="BW180" s="146">
        <f>BK180+BL180+BM180+BN180+BO180+BP180+BQ180+BR180+BS180+BT180+BU180+BV180</f>
        <v>225925.7099399099</v>
      </c>
      <c r="BX180" s="146">
        <v>15733.662994491737</v>
      </c>
      <c r="BY180" s="146">
        <v>20496.298614588548</v>
      </c>
      <c r="BZ180" s="146">
        <v>18284.4683692205</v>
      </c>
      <c r="CA180" s="146">
        <v>18615.201969621099</v>
      </c>
      <c r="CB180" s="146">
        <v>12642.129861458856</v>
      </c>
      <c r="CC180" s="146">
        <v>12447.759138708061</v>
      </c>
      <c r="CD180" s="146">
        <v>18114.217159071941</v>
      </c>
      <c r="CE180" s="146">
        <v>14461.220998163917</v>
      </c>
      <c r="CF180" s="146">
        <v>15310.34468369221</v>
      </c>
      <c r="CG180" s="146">
        <v>25886.780170255359</v>
      </c>
      <c r="CH180" s="146">
        <v>16337.956935403117</v>
      </c>
      <c r="CI180" s="146">
        <v>18180.287097312645</v>
      </c>
      <c r="CJ180" s="146">
        <f>BX180+BY180+BZ180+CA180+CB180+CC180+CD180+CE180+CF180+CG180+CH180+CI180</f>
        <v>206510.32799198802</v>
      </c>
      <c r="CK180" s="146">
        <v>14613.473126356203</v>
      </c>
      <c r="CL180" s="146">
        <v>17992.463695543316</v>
      </c>
      <c r="CM180" s="146">
        <v>19948.172258387582</v>
      </c>
      <c r="CN180" s="146">
        <v>15943.281589050248</v>
      </c>
      <c r="CO180" s="146">
        <v>13632.949424136204</v>
      </c>
      <c r="CP180" s="146">
        <v>19762.977800033383</v>
      </c>
      <c r="CQ180" s="146">
        <v>17168.608329160408</v>
      </c>
      <c r="CR180" s="146">
        <v>16320.313804039393</v>
      </c>
      <c r="CS180" s="146">
        <v>15961.442163244868</v>
      </c>
      <c r="CT180" s="146">
        <v>9284.7604740444003</v>
      </c>
      <c r="CU180" s="146">
        <v>14229.677850108495</v>
      </c>
      <c r="CV180" s="146">
        <v>14788.877900183632</v>
      </c>
      <c r="CW180" s="146">
        <f>CK180+CL180+CM180+CN180+CO180+CP180+CQ180+CR180+CS180+CT180+CU180+CV180</f>
        <v>189646.99841428813</v>
      </c>
      <c r="CX180" s="146">
        <v>13382.861792689035</v>
      </c>
      <c r="CY180" s="146">
        <v>14366.120013353366</v>
      </c>
      <c r="CZ180" s="146">
        <v>19645.234518444333</v>
      </c>
      <c r="DA180" s="146">
        <v>16916.132532131531</v>
      </c>
      <c r="DB180" s="146">
        <v>11583.153897512937</v>
      </c>
      <c r="DC180" s="146">
        <v>12722.946920380573</v>
      </c>
      <c r="DD180" s="146">
        <v>14245.092638958438</v>
      </c>
      <c r="DE180" s="146">
        <v>16154.189617759976</v>
      </c>
      <c r="DF180" s="146">
        <v>12033.942580537474</v>
      </c>
      <c r="DG180" s="146">
        <v>13468.168920046737</v>
      </c>
      <c r="DH180" s="146">
        <v>19375.61133366717</v>
      </c>
      <c r="DI180" s="146">
        <v>10988.881238524455</v>
      </c>
      <c r="DJ180" s="146">
        <f>CX180+CY180+CZ180+DA180+DB180+DC180+DD180+DE180+DF180+DG180+DH180+DI180</f>
        <v>174882.33600400604</v>
      </c>
      <c r="DK180" s="146">
        <v>9666.2994491737591</v>
      </c>
      <c r="DL180" s="146">
        <v>11597.087297613089</v>
      </c>
      <c r="DM180" s="146">
        <v>17247.087297613085</v>
      </c>
      <c r="DN180" s="146">
        <v>11864.496745117676</v>
      </c>
      <c r="DO180" s="146">
        <v>13489.868135536639</v>
      </c>
      <c r="DP180" s="146">
        <v>14730.149390752797</v>
      </c>
      <c r="DQ180" s="146">
        <v>10009.247204139543</v>
      </c>
      <c r="DR180" s="146">
        <v>19636.074778834922</v>
      </c>
      <c r="DS180" s="146">
        <v>15033.041228509432</v>
      </c>
      <c r="DT180" s="146">
        <v>12097.279252211652</v>
      </c>
      <c r="DU180" s="146">
        <v>16447.809213820732</v>
      </c>
      <c r="DV180" s="146">
        <v>16313.172508763146</v>
      </c>
      <c r="DW180" s="146">
        <f>DK180+DL180+DM180+DN180+DO180+DP180+DQ180+DR180+DS180+DT180+DU180+DV180</f>
        <v>168131.61250208647</v>
      </c>
      <c r="DX180" s="146">
        <v>11168.65</v>
      </c>
      <c r="DY180" s="146">
        <v>13788.35</v>
      </c>
      <c r="DZ180" s="146">
        <v>12689.63</v>
      </c>
      <c r="EA180" s="146">
        <v>10459.39</v>
      </c>
      <c r="EB180" s="146">
        <v>12599.35</v>
      </c>
      <c r="EC180" s="146">
        <v>9509.2000000000007</v>
      </c>
      <c r="ED180" s="146">
        <v>9746.929999999993</v>
      </c>
      <c r="EE180" s="146">
        <v>12233.94</v>
      </c>
      <c r="EF180" s="146">
        <v>10349.030000000001</v>
      </c>
      <c r="EG180" s="146">
        <v>10222.4</v>
      </c>
      <c r="EH180" s="146">
        <v>11299.95</v>
      </c>
      <c r="EI180" s="146">
        <v>13312.88</v>
      </c>
      <c r="EJ180" s="146">
        <f>DX180+DY180+DZ180+EA180+EB180+EC180+ED180+EE180+EF180+EG180+EH180+EI180</f>
        <v>137379.69999999998</v>
      </c>
      <c r="EK180" s="146">
        <v>19683.400000000001</v>
      </c>
      <c r="EL180" s="146">
        <v>14501.53</v>
      </c>
      <c r="EM180" s="146">
        <v>9033.77</v>
      </c>
      <c r="EN180" s="146">
        <v>16158.23</v>
      </c>
      <c r="EO180" s="146">
        <v>12243.11</v>
      </c>
      <c r="EP180" s="146">
        <v>9770.75</v>
      </c>
      <c r="EQ180" s="146">
        <v>15547.6</v>
      </c>
      <c r="ER180" s="146">
        <v>9984.66</v>
      </c>
      <c r="ES180" s="146">
        <v>14571.71</v>
      </c>
      <c r="ET180" s="146">
        <v>14026.12</v>
      </c>
      <c r="EU180" s="146">
        <v>9509.2800000000007</v>
      </c>
      <c r="EV180" s="146">
        <v>11411.08</v>
      </c>
      <c r="EW180" s="146">
        <f>EK180+EL180+EM180+EN180+EO180+EP180+EQ180+ER180+ES180+ET180+EU180+EV180</f>
        <v>156441.24</v>
      </c>
      <c r="EX180" s="146">
        <v>9984.69</v>
      </c>
      <c r="EY180" s="146">
        <v>14977.05</v>
      </c>
      <c r="EZ180" s="146">
        <v>13788.35</v>
      </c>
      <c r="FA180" s="146">
        <v>17354.349999999999</v>
      </c>
      <c r="FB180" s="146">
        <v>9302.92</v>
      </c>
      <c r="FC180" s="146">
        <v>11173.35</v>
      </c>
      <c r="FD180" s="146">
        <v>9984.67</v>
      </c>
      <c r="FE180" s="146">
        <v>11292.21</v>
      </c>
      <c r="FF180" s="146">
        <v>12441.23</v>
      </c>
      <c r="FG180" s="146">
        <v>14891.72</v>
      </c>
      <c r="FH180" s="146">
        <v>14977.02</v>
      </c>
      <c r="FI180" s="146">
        <v>10697.89</v>
      </c>
      <c r="FJ180" s="146">
        <f>EX180+EY180+EZ180+FA180+FB180+FC180+FD180+FE180+FF180+FG180+FH180+FI180</f>
        <v>150865.45000000001</v>
      </c>
      <c r="FK180" s="146">
        <v>10935.63</v>
      </c>
      <c r="FL180" s="146">
        <v>14501.58</v>
      </c>
      <c r="FM180" s="146">
        <v>12599.71</v>
      </c>
      <c r="FN180" s="146">
        <v>9746.9500000000007</v>
      </c>
      <c r="FO180" s="146">
        <v>9509.19</v>
      </c>
      <c r="FP180" s="146">
        <v>12362.04</v>
      </c>
      <c r="FQ180" s="146">
        <v>11331.8</v>
      </c>
      <c r="FR180" s="146">
        <v>10222.450000000001</v>
      </c>
      <c r="FS180" s="146">
        <v>10063.99</v>
      </c>
      <c r="FT180" s="146">
        <v>9033.74</v>
      </c>
      <c r="FU180" s="146">
        <v>11648.83</v>
      </c>
      <c r="FV180" s="146">
        <v>15452.51</v>
      </c>
      <c r="FW180" s="146">
        <f>FK180+FL180+FM180+FN180+FO180+FP180+FQ180+FR180+FS180+FT180+FU180+FV180</f>
        <v>137408.42000000001</v>
      </c>
      <c r="FX180" s="146">
        <v>10222.39</v>
      </c>
      <c r="FY180" s="146">
        <v>12362.01</v>
      </c>
      <c r="FZ180" s="146">
        <v>18463.72</v>
      </c>
      <c r="GA180" s="146">
        <v>9350.76</v>
      </c>
      <c r="GB180" s="146">
        <v>9588.4699999999993</v>
      </c>
      <c r="GC180" s="146">
        <v>14422.32</v>
      </c>
      <c r="GD180" s="146">
        <v>11054.46</v>
      </c>
      <c r="GE180" s="146">
        <v>13312.9</v>
      </c>
      <c r="GF180" s="146">
        <v>12362.01</v>
      </c>
      <c r="GG180" s="146">
        <v>9033.7800000000134</v>
      </c>
      <c r="GH180" s="146">
        <v>12956.35</v>
      </c>
      <c r="GI180" s="146">
        <v>9390.3499999999767</v>
      </c>
      <c r="GJ180" s="146">
        <f>FY180+FZ180+GA180+GB180+GC180+GD180+GE180+GF180+GH180+GG180+GI180+FX180</f>
        <v>142519.52000000002</v>
      </c>
      <c r="GK180" s="146">
        <v>8082.83</v>
      </c>
      <c r="GL180" s="146">
        <v>10697.89</v>
      </c>
      <c r="GM180" s="146">
        <v>9905.5</v>
      </c>
      <c r="GN180" s="146">
        <v>9826.2000000000007</v>
      </c>
      <c r="GO180" s="146">
        <v>13728.93</v>
      </c>
      <c r="GP180" s="146">
        <v>8261.1299999999992</v>
      </c>
      <c r="GQ180" s="146">
        <v>10816.75</v>
      </c>
      <c r="GR180" s="146">
        <v>15452.43</v>
      </c>
      <c r="GS180" s="146">
        <v>14739.31</v>
      </c>
      <c r="GT180" s="146">
        <v>15452.49</v>
      </c>
      <c r="GU180" s="146">
        <v>16165.65</v>
      </c>
      <c r="GV180" s="146">
        <v>13194.04</v>
      </c>
      <c r="GW180" s="146">
        <f>GK180+GL180+GM180+GN180+GO180+GP180+GQ180+GR180+GS180+GT180+GU180+GV180</f>
        <v>146323.15000000002</v>
      </c>
      <c r="GX180" s="146">
        <v>17592.03</v>
      </c>
      <c r="GY180" s="146">
        <v>15610.93</v>
      </c>
      <c r="GZ180" s="146">
        <v>16403.410000000003</v>
      </c>
      <c r="HA180" s="146">
        <v>18661.879999999997</v>
      </c>
      <c r="HB180" s="146">
        <v>15452.470000000001</v>
      </c>
      <c r="HC180" s="146">
        <v>11886.520000000004</v>
      </c>
      <c r="HD180" s="146">
        <v>16641.14</v>
      </c>
      <c r="HE180" s="146">
        <v>12599.729999999996</v>
      </c>
      <c r="HF180" s="146">
        <v>16403.36</v>
      </c>
      <c r="HG180" s="146">
        <v>16641.149999999994</v>
      </c>
      <c r="HH180" s="146">
        <v>15927.929999999993</v>
      </c>
      <c r="HI180" s="146">
        <v>15927.950000000012</v>
      </c>
      <c r="HJ180" s="146">
        <f>GX180+GY180+GZ180+HA180+HB180+HC180+HD180+HE180+HF180+HG180+HH180+HI180</f>
        <v>189748.5</v>
      </c>
      <c r="HK180" s="146">
        <v>9746.94</v>
      </c>
      <c r="HL180" s="146">
        <v>1426.3899999999994</v>
      </c>
      <c r="HM180" s="146">
        <v>237.72999999999956</v>
      </c>
      <c r="HN180" s="146">
        <v>475.47000000000116</v>
      </c>
      <c r="HO180" s="146">
        <v>0</v>
      </c>
      <c r="HP180" s="146">
        <v>0</v>
      </c>
      <c r="HQ180" s="146">
        <v>0</v>
      </c>
      <c r="HR180" s="146">
        <v>0</v>
      </c>
      <c r="HS180" s="146">
        <v>0</v>
      </c>
      <c r="HT180" s="146">
        <v>0</v>
      </c>
      <c r="HU180" s="146">
        <v>0</v>
      </c>
      <c r="HV180" s="146">
        <v>0</v>
      </c>
      <c r="HW180" s="146">
        <f>HK180+HL180+HM180+HN180+HO180+HP180+HQ180+HR180+HS180+HT180+HU180+HV180</f>
        <v>11886.53</v>
      </c>
      <c r="HX180" s="146">
        <v>237.73</v>
      </c>
      <c r="HY180" s="146">
        <v>0</v>
      </c>
      <c r="HZ180" s="146">
        <v>0</v>
      </c>
      <c r="IA180" s="146">
        <v>0</v>
      </c>
      <c r="IB180" s="146">
        <v>-118.86999999999999</v>
      </c>
      <c r="IC180" s="146">
        <v>118.86999999999999</v>
      </c>
      <c r="ID180" s="146">
        <v>0</v>
      </c>
      <c r="IE180" s="146">
        <v>0</v>
      </c>
      <c r="IF180" s="146">
        <v>0</v>
      </c>
      <c r="IG180" s="146">
        <v>0</v>
      </c>
      <c r="IH180" s="146">
        <v>0</v>
      </c>
      <c r="II180" s="146">
        <v>0</v>
      </c>
      <c r="IJ180" s="146">
        <f>HX180+HY180+HZ180+IA180+IB180+IC180+ID180+IE180+IF180+IG180+IH180+II180</f>
        <v>237.73</v>
      </c>
      <c r="IK180" s="146">
        <v>0</v>
      </c>
      <c r="IL180" s="146">
        <v>0</v>
      </c>
      <c r="IM180" s="146">
        <v>0</v>
      </c>
      <c r="IN180" s="146">
        <v>0</v>
      </c>
      <c r="IO180" s="146">
        <v>0</v>
      </c>
      <c r="IP180" s="146">
        <v>0</v>
      </c>
      <c r="IQ180" s="146">
        <v>0</v>
      </c>
      <c r="IR180" s="146">
        <v>0</v>
      </c>
      <c r="IS180" s="146">
        <v>0</v>
      </c>
      <c r="IT180" s="146">
        <v>0</v>
      </c>
      <c r="IU180" s="146">
        <v>0</v>
      </c>
      <c r="IV180" s="146">
        <v>0</v>
      </c>
      <c r="IW180" s="146">
        <f>IK180+IL180+IM180+IN180+IO180+IP180+IQ180+IR180+IS180+IT180+IU180+IV180</f>
        <v>0</v>
      </c>
      <c r="IX180" s="146">
        <v>0</v>
      </c>
      <c r="IY180" s="146">
        <v>0</v>
      </c>
      <c r="IZ180" s="146">
        <v>0</v>
      </c>
      <c r="JA180" s="146">
        <v>0</v>
      </c>
      <c r="JB180" s="146">
        <v>0</v>
      </c>
      <c r="JC180" s="146">
        <v>0</v>
      </c>
      <c r="JD180" s="146">
        <v>0</v>
      </c>
      <c r="JE180" s="146">
        <v>0</v>
      </c>
      <c r="JF180" s="146">
        <v>0</v>
      </c>
      <c r="JG180" s="146">
        <v>0</v>
      </c>
      <c r="JH180" s="146">
        <v>0</v>
      </c>
      <c r="JI180" s="146">
        <v>0</v>
      </c>
      <c r="JJ180" s="146">
        <f>IX180+IY180+IZ180+JA180+JB180+JC180+JD180+JE180+JF180+JG180+JH180+JI180</f>
        <v>0</v>
      </c>
      <c r="JK180" s="146">
        <v>0</v>
      </c>
      <c r="JL180" s="146">
        <v>0</v>
      </c>
      <c r="JM180" s="146">
        <v>0</v>
      </c>
      <c r="JN180" s="146">
        <v>0</v>
      </c>
      <c r="JO180" s="146">
        <v>0</v>
      </c>
      <c r="JP180" s="146">
        <v>0</v>
      </c>
      <c r="JQ180" s="146">
        <v>0</v>
      </c>
      <c r="JR180" s="146">
        <v>0</v>
      </c>
      <c r="JS180" s="146">
        <v>0</v>
      </c>
      <c r="JT180" s="146">
        <v>0</v>
      </c>
      <c r="JU180" s="146">
        <v>0</v>
      </c>
      <c r="JV180" s="146">
        <v>0</v>
      </c>
      <c r="JW180" s="238">
        <f>JK180+JL180+JM180+JN180+JO180+JP180+JQ180+JR180+JS180+JT180+JU180+JV180</f>
        <v>0</v>
      </c>
      <c r="JX180" s="238">
        <v>0</v>
      </c>
      <c r="JY180" s="146">
        <v>0</v>
      </c>
      <c r="JZ180" s="146">
        <v>0</v>
      </c>
      <c r="KA180" s="146">
        <v>0</v>
      </c>
      <c r="KB180" s="146">
        <v>0</v>
      </c>
      <c r="KC180" s="146">
        <v>0</v>
      </c>
      <c r="KD180" s="146">
        <v>0</v>
      </c>
      <c r="KE180" s="146">
        <v>0</v>
      </c>
      <c r="KF180" s="146">
        <v>0</v>
      </c>
      <c r="KG180" s="146">
        <v>0</v>
      </c>
      <c r="KH180" s="146">
        <v>0</v>
      </c>
      <c r="KI180" s="146">
        <v>0</v>
      </c>
      <c r="KJ180" s="238">
        <f>JX180+JY180+JZ180+KA180+KB180+KC180+KD180+KE180+KF180+KG180+KH180+KI180</f>
        <v>0</v>
      </c>
      <c r="KK180" s="238">
        <v>0</v>
      </c>
      <c r="KL180" s="146">
        <v>0</v>
      </c>
      <c r="KM180" s="146">
        <v>0</v>
      </c>
      <c r="KN180" s="146">
        <v>0</v>
      </c>
      <c r="KO180" s="146">
        <v>0</v>
      </c>
      <c r="KP180" s="146">
        <v>0</v>
      </c>
      <c r="KQ180" s="146">
        <v>0</v>
      </c>
      <c r="KR180" s="146">
        <v>0</v>
      </c>
      <c r="KS180" s="146">
        <v>0</v>
      </c>
      <c r="KT180" s="146">
        <v>0</v>
      </c>
      <c r="KU180" s="146">
        <v>0</v>
      </c>
      <c r="KV180" s="146">
        <v>0</v>
      </c>
      <c r="KW180" s="238">
        <f>KK180+KL180+KM180+KN180+KO180+KP180+KQ180+KR180+KS180+KT180+KU180+KV180</f>
        <v>0</v>
      </c>
      <c r="KX180" s="238">
        <v>0</v>
      </c>
      <c r="KY180" s="146">
        <v>0</v>
      </c>
      <c r="KZ180" s="146">
        <v>0</v>
      </c>
      <c r="LA180" s="146">
        <v>0</v>
      </c>
      <c r="LB180" s="146">
        <v>0</v>
      </c>
      <c r="LC180" s="146">
        <v>0</v>
      </c>
      <c r="LD180" s="146">
        <v>0</v>
      </c>
      <c r="LE180" s="146">
        <v>0</v>
      </c>
      <c r="LF180" s="146">
        <v>0</v>
      </c>
      <c r="LG180" s="146">
        <v>0</v>
      </c>
      <c r="LH180" s="146">
        <v>0</v>
      </c>
      <c r="LI180" s="146">
        <v>0</v>
      </c>
      <c r="LJ180" s="238">
        <f>KX180+KY180+KZ180+LA180+LB180+LC180+LD180+LE180+LF180+LG180+LH180+LI180</f>
        <v>0</v>
      </c>
      <c r="LK180" s="238">
        <v>0</v>
      </c>
      <c r="LL180" s="146">
        <v>0</v>
      </c>
      <c r="LM180" s="146">
        <v>0</v>
      </c>
      <c r="LN180" s="146">
        <v>0</v>
      </c>
      <c r="LO180" s="146">
        <v>0</v>
      </c>
      <c r="LP180" s="146">
        <v>0</v>
      </c>
      <c r="LQ180" s="146">
        <v>0</v>
      </c>
      <c r="LR180" s="146">
        <v>0</v>
      </c>
      <c r="LS180" s="146">
        <v>0</v>
      </c>
      <c r="LT180" s="146">
        <v>0</v>
      </c>
      <c r="LU180" s="146">
        <v>0</v>
      </c>
      <c r="LV180" s="146">
        <v>0</v>
      </c>
      <c r="LW180" s="238">
        <f>LK180+LL180+LM180+LN180+LO180+LP180+LQ180+LR180+LS180+LT180+LU180+LV180</f>
        <v>0</v>
      </c>
      <c r="LX180" s="238">
        <v>0</v>
      </c>
      <c r="LY180" s="146">
        <v>0</v>
      </c>
      <c r="LZ180" s="146">
        <v>0</v>
      </c>
      <c r="MA180" s="146">
        <v>0</v>
      </c>
      <c r="MB180" s="146">
        <v>0</v>
      </c>
      <c r="MC180" s="146">
        <v>0</v>
      </c>
      <c r="MD180" s="146">
        <v>0</v>
      </c>
      <c r="ME180" s="146">
        <v>0</v>
      </c>
      <c r="MF180" s="146">
        <v>0</v>
      </c>
      <c r="MG180" s="146">
        <v>0</v>
      </c>
      <c r="MH180" s="146">
        <v>0</v>
      </c>
      <c r="MI180" s="146">
        <v>0</v>
      </c>
      <c r="MJ180" s="204">
        <f>LX180+LY180+LZ180+MA180+MB180+MC180+MD180+ME180+MF180+MG180+MH180+MI180</f>
        <v>0</v>
      </c>
    </row>
    <row r="181" spans="1:348" x14ac:dyDescent="0.2">
      <c r="A181" s="30">
        <v>411999</v>
      </c>
      <c r="B181" s="31"/>
      <c r="C181" s="32" t="s">
        <v>78</v>
      </c>
      <c r="D181" s="32" t="s">
        <v>172</v>
      </c>
      <c r="E181" s="146" t="s">
        <v>127</v>
      </c>
      <c r="F181" s="146">
        <v>0</v>
      </c>
      <c r="G181" s="146">
        <v>0</v>
      </c>
      <c r="H181" s="146">
        <v>0</v>
      </c>
      <c r="I181" s="146">
        <v>0</v>
      </c>
      <c r="J181" s="146">
        <v>0</v>
      </c>
      <c r="K181" s="146">
        <v>0</v>
      </c>
      <c r="L181" s="146">
        <v>0</v>
      </c>
      <c r="M181" s="146">
        <v>0</v>
      </c>
      <c r="N181" s="146">
        <v>0</v>
      </c>
      <c r="O181" s="146">
        <v>0</v>
      </c>
      <c r="P181" s="146">
        <v>0</v>
      </c>
      <c r="Q181" s="146">
        <v>0</v>
      </c>
      <c r="R181" s="146">
        <v>0</v>
      </c>
      <c r="S181" s="146">
        <v>0</v>
      </c>
      <c r="T181" s="146">
        <v>0</v>
      </c>
      <c r="U181" s="146">
        <v>0</v>
      </c>
      <c r="V181" s="146">
        <v>0</v>
      </c>
      <c r="W181" s="146">
        <f>K181+L181+M181+N181+O181+P181+Q181+R181+S181+T181+U181+V181</f>
        <v>0</v>
      </c>
      <c r="X181" s="146">
        <v>0</v>
      </c>
      <c r="Y181" s="146">
        <v>0</v>
      </c>
      <c r="Z181" s="146">
        <v>0</v>
      </c>
      <c r="AA181" s="146">
        <v>0</v>
      </c>
      <c r="AB181" s="146">
        <v>0</v>
      </c>
      <c r="AC181" s="146">
        <v>0</v>
      </c>
      <c r="AD181" s="146">
        <v>0</v>
      </c>
      <c r="AE181" s="146">
        <f>R181*1.07</f>
        <v>0</v>
      </c>
      <c r="AF181" s="146">
        <f>S181*1.07</f>
        <v>0</v>
      </c>
      <c r="AG181" s="146">
        <f>T181*1.07</f>
        <v>0</v>
      </c>
      <c r="AH181" s="146">
        <v>0</v>
      </c>
      <c r="AI181" s="146">
        <f>V181*1.07</f>
        <v>0</v>
      </c>
      <c r="AJ181" s="146">
        <f>X181+Y181+Z181+AA181+AB181+AC181+AD181+AE181+AF181+AG181+AH181+AI181</f>
        <v>0</v>
      </c>
      <c r="AK181" s="146">
        <v>0</v>
      </c>
      <c r="AL181" s="146">
        <v>0</v>
      </c>
      <c r="AM181" s="146">
        <v>0</v>
      </c>
      <c r="AN181" s="146">
        <v>0</v>
      </c>
      <c r="AO181" s="146">
        <v>0</v>
      </c>
      <c r="AP181" s="146">
        <v>0</v>
      </c>
      <c r="AQ181" s="146">
        <v>0</v>
      </c>
      <c r="AR181" s="146">
        <v>0</v>
      </c>
      <c r="AS181" s="146">
        <v>0</v>
      </c>
      <c r="AT181" s="146">
        <v>0</v>
      </c>
      <c r="AU181" s="146">
        <v>0</v>
      </c>
      <c r="AV181" s="146">
        <v>0</v>
      </c>
      <c r="AW181" s="146">
        <f>AK181+AL181+AM181+AN181+AO181+AP181+AQ181+AR181+AS181+AT181+AU181+AV181</f>
        <v>0</v>
      </c>
      <c r="AX181" s="146">
        <v>0</v>
      </c>
      <c r="AY181" s="146">
        <v>0</v>
      </c>
      <c r="AZ181" s="146">
        <v>0</v>
      </c>
      <c r="BA181" s="146">
        <v>0</v>
      </c>
      <c r="BB181" s="146">
        <v>0</v>
      </c>
      <c r="BC181" s="146">
        <v>0</v>
      </c>
      <c r="BD181" s="146">
        <v>0</v>
      </c>
      <c r="BE181" s="146">
        <v>0</v>
      </c>
      <c r="BF181" s="146">
        <v>0</v>
      </c>
      <c r="BG181" s="146">
        <v>0</v>
      </c>
      <c r="BH181" s="146">
        <v>0</v>
      </c>
      <c r="BI181" s="146">
        <v>0</v>
      </c>
      <c r="BJ181" s="146">
        <f>AX181+AY181+AZ181+BA181+BB181+BC181+BD181+BE181+BF181+BG181+BH181+BI181</f>
        <v>0</v>
      </c>
      <c r="BK181" s="146">
        <v>0</v>
      </c>
      <c r="BL181" s="146">
        <v>0</v>
      </c>
      <c r="BM181" s="146">
        <v>91.041145050909691</v>
      </c>
      <c r="BN181" s="146">
        <v>0</v>
      </c>
      <c r="BO181" s="146">
        <v>0</v>
      </c>
      <c r="BP181" s="146">
        <v>0</v>
      </c>
      <c r="BQ181" s="146">
        <v>0</v>
      </c>
      <c r="BR181" s="146">
        <v>0</v>
      </c>
      <c r="BS181" s="146">
        <v>0</v>
      </c>
      <c r="BT181" s="146">
        <v>0</v>
      </c>
      <c r="BU181" s="146">
        <v>0</v>
      </c>
      <c r="BV181" s="146">
        <v>0</v>
      </c>
      <c r="BW181" s="146">
        <f>BK181+BL181+BM181+BN181+BO181+BP181+BQ181+BR181+BS181+BT181+BU181+BV181</f>
        <v>91.041145050909691</v>
      </c>
      <c r="BX181" s="146">
        <v>0</v>
      </c>
      <c r="BY181" s="146">
        <v>0</v>
      </c>
      <c r="BZ181" s="146">
        <v>0</v>
      </c>
      <c r="CA181" s="146">
        <v>0</v>
      </c>
      <c r="CB181" s="146">
        <v>0</v>
      </c>
      <c r="CC181" s="146">
        <v>0</v>
      </c>
      <c r="CD181" s="146">
        <v>0</v>
      </c>
      <c r="CE181" s="146">
        <v>0</v>
      </c>
      <c r="CF181" s="146">
        <v>0</v>
      </c>
      <c r="CG181" s="146">
        <v>0</v>
      </c>
      <c r="CH181" s="146">
        <v>0</v>
      </c>
      <c r="CI181" s="146">
        <v>0</v>
      </c>
      <c r="CJ181" s="146">
        <f>BX181+BY181+BZ181+CA181+CB181+CC181+CD181+CE181+CF181+CG181+CH181+CI181</f>
        <v>0</v>
      </c>
      <c r="CK181" s="146">
        <v>0</v>
      </c>
      <c r="CL181" s="146">
        <v>0</v>
      </c>
      <c r="CM181" s="146">
        <v>0</v>
      </c>
      <c r="CN181" s="146">
        <v>0</v>
      </c>
      <c r="CO181" s="146">
        <v>0</v>
      </c>
      <c r="CP181" s="146">
        <v>0</v>
      </c>
      <c r="CQ181" s="146">
        <v>0</v>
      </c>
      <c r="CR181" s="146">
        <v>0</v>
      </c>
      <c r="CS181" s="146">
        <v>0</v>
      </c>
      <c r="CT181" s="146">
        <v>0</v>
      </c>
      <c r="CU181" s="146">
        <v>0</v>
      </c>
      <c r="CV181" s="146">
        <v>0</v>
      </c>
      <c r="CW181" s="146">
        <f>CK181+CL181+CM181+CN181+CO181+CP181+CQ181+CR181+CS181+CT181+CU181+CV181</f>
        <v>0</v>
      </c>
      <c r="CX181" s="146">
        <v>0</v>
      </c>
      <c r="CY181" s="146">
        <v>0</v>
      </c>
      <c r="CZ181" s="146">
        <v>0</v>
      </c>
      <c r="DA181" s="146">
        <v>0</v>
      </c>
      <c r="DB181" s="146">
        <v>0</v>
      </c>
      <c r="DC181" s="146">
        <v>0</v>
      </c>
      <c r="DD181" s="146">
        <v>0</v>
      </c>
      <c r="DE181" s="146">
        <v>0</v>
      </c>
      <c r="DF181" s="146">
        <v>0</v>
      </c>
      <c r="DG181" s="146">
        <v>0</v>
      </c>
      <c r="DH181" s="146">
        <v>0</v>
      </c>
      <c r="DI181" s="146">
        <v>0</v>
      </c>
      <c r="DJ181" s="146">
        <f>CX181+CY181+CZ181+DA181+DB181+DC181+DD181+DE181+DF181+DG181+DH181+DI181</f>
        <v>0</v>
      </c>
      <c r="DK181" s="146">
        <v>0</v>
      </c>
      <c r="DL181" s="146">
        <v>0</v>
      </c>
      <c r="DM181" s="146">
        <v>0</v>
      </c>
      <c r="DN181" s="146">
        <v>0</v>
      </c>
      <c r="DO181" s="146">
        <v>0</v>
      </c>
      <c r="DP181" s="146">
        <v>0</v>
      </c>
      <c r="DQ181" s="146">
        <v>0</v>
      </c>
      <c r="DR181" s="146">
        <v>0</v>
      </c>
      <c r="DS181" s="146">
        <v>0</v>
      </c>
      <c r="DT181" s="146">
        <v>0</v>
      </c>
      <c r="DU181" s="146">
        <v>0</v>
      </c>
      <c r="DV181" s="146">
        <v>0</v>
      </c>
      <c r="DW181" s="146">
        <f>DK181+DL181+DM181+DN181+DO181+DP181+DQ181+DR181+DS181+DT181+DU181+DV181</f>
        <v>0</v>
      </c>
      <c r="DX181" s="146">
        <v>0</v>
      </c>
      <c r="DY181" s="146">
        <v>0</v>
      </c>
      <c r="DZ181" s="146">
        <v>0</v>
      </c>
      <c r="EA181" s="146">
        <v>0</v>
      </c>
      <c r="EB181" s="146">
        <v>0</v>
      </c>
      <c r="EC181" s="146">
        <v>0</v>
      </c>
      <c r="ED181" s="146">
        <v>0</v>
      </c>
      <c r="EE181" s="146">
        <v>0</v>
      </c>
      <c r="EF181" s="146">
        <v>0</v>
      </c>
      <c r="EG181" s="146">
        <v>0</v>
      </c>
      <c r="EH181" s="146">
        <v>0</v>
      </c>
      <c r="EI181" s="146">
        <v>0</v>
      </c>
      <c r="EJ181" s="146">
        <f>DX181+DY181+DZ181+EA181+EB181+EC181+ED181+EE181+EF181+EG181+EH181+EI181</f>
        <v>0</v>
      </c>
      <c r="EK181" s="146">
        <v>0</v>
      </c>
      <c r="EL181" s="146">
        <v>0</v>
      </c>
      <c r="EM181" s="146">
        <v>0</v>
      </c>
      <c r="EN181" s="146">
        <v>0</v>
      </c>
      <c r="EO181" s="146">
        <v>0</v>
      </c>
      <c r="EP181" s="146">
        <v>0</v>
      </c>
      <c r="EQ181" s="146">
        <v>0</v>
      </c>
      <c r="ER181" s="146">
        <v>0</v>
      </c>
      <c r="ES181" s="146">
        <v>0</v>
      </c>
      <c r="ET181" s="146">
        <v>0</v>
      </c>
      <c r="EU181" s="146">
        <v>0</v>
      </c>
      <c r="EV181" s="146">
        <v>0</v>
      </c>
      <c r="EW181" s="146">
        <f>EK181+EL181+EM181+EN181+EO181+EP181+EQ181+ER181+ES181+ET181+EU181+EV181</f>
        <v>0</v>
      </c>
      <c r="EX181" s="146">
        <v>0</v>
      </c>
      <c r="EY181" s="146">
        <v>0</v>
      </c>
      <c r="EZ181" s="146">
        <v>0</v>
      </c>
      <c r="FA181" s="146">
        <v>0</v>
      </c>
      <c r="FB181" s="146">
        <v>0</v>
      </c>
      <c r="FC181" s="146">
        <v>0</v>
      </c>
      <c r="FD181" s="146">
        <v>0</v>
      </c>
      <c r="FE181" s="146">
        <v>0</v>
      </c>
      <c r="FF181" s="146">
        <v>0</v>
      </c>
      <c r="FG181" s="146">
        <v>0</v>
      </c>
      <c r="FH181" s="146">
        <v>0</v>
      </c>
      <c r="FI181" s="146">
        <v>0</v>
      </c>
      <c r="FJ181" s="146">
        <f>EX181+EY181+EZ181+FA181+FB181+FC181+FD181+FE181+FF181+FG181+FH181+FI181</f>
        <v>0</v>
      </c>
      <c r="FK181" s="146">
        <v>0</v>
      </c>
      <c r="FL181" s="146">
        <v>0</v>
      </c>
      <c r="FM181" s="146">
        <v>0</v>
      </c>
      <c r="FN181" s="146">
        <v>0</v>
      </c>
      <c r="FO181" s="146">
        <v>0</v>
      </c>
      <c r="FP181" s="146">
        <v>0</v>
      </c>
      <c r="FQ181" s="146">
        <v>0</v>
      </c>
      <c r="FR181" s="146">
        <v>0</v>
      </c>
      <c r="FS181" s="146">
        <v>0</v>
      </c>
      <c r="FT181" s="146">
        <v>998704.57</v>
      </c>
      <c r="FU181" s="146">
        <v>0</v>
      </c>
      <c r="FV181" s="146">
        <v>-17693.769999999902</v>
      </c>
      <c r="FW181" s="146">
        <f>FK181+FL181+FM181+FN181+FO181+FP181+FQ181+FR181+FS181+FT181+FU181+FV181</f>
        <v>981010.8</v>
      </c>
      <c r="FX181" s="146">
        <v>0</v>
      </c>
      <c r="FY181" s="146">
        <v>216782.22</v>
      </c>
      <c r="FZ181" s="146">
        <v>0</v>
      </c>
      <c r="GA181" s="146">
        <v>0</v>
      </c>
      <c r="GB181" s="146">
        <v>0</v>
      </c>
      <c r="GC181" s="146">
        <v>0</v>
      </c>
      <c r="GD181" s="146">
        <v>155472.65</v>
      </c>
      <c r="GE181" s="146">
        <v>0</v>
      </c>
      <c r="GF181" s="146">
        <v>0</v>
      </c>
      <c r="GG181" s="146">
        <v>0</v>
      </c>
      <c r="GH181" s="146">
        <v>0</v>
      </c>
      <c r="GI181" s="146">
        <v>0</v>
      </c>
      <c r="GJ181" s="146">
        <f>FY181+FZ181+GA181+GB181+GC181+GD181+GE181+GF181+GH181+GG181+GI181+FX181</f>
        <v>372254.87</v>
      </c>
      <c r="GK181" s="146">
        <v>0</v>
      </c>
      <c r="GL181" s="146">
        <v>0</v>
      </c>
      <c r="GM181" s="146">
        <v>0</v>
      </c>
      <c r="GN181" s="146">
        <v>0</v>
      </c>
      <c r="GO181" s="146">
        <v>0</v>
      </c>
      <c r="GP181" s="146">
        <v>119639.86</v>
      </c>
      <c r="GQ181" s="146">
        <v>0</v>
      </c>
      <c r="GR181" s="146">
        <v>0</v>
      </c>
      <c r="GS181" s="146">
        <v>0</v>
      </c>
      <c r="GT181" s="146">
        <v>0</v>
      </c>
      <c r="GU181" s="146">
        <v>190068.42</v>
      </c>
      <c r="GV181" s="146">
        <v>124815.62</v>
      </c>
      <c r="GW181" s="146">
        <f>GK181+GL181+GM181+GN181+GO181+GP181+GQ181+GR181+GS181+GT181+GU181+GV181</f>
        <v>434523.9</v>
      </c>
      <c r="GX181" s="146">
        <v>0</v>
      </c>
      <c r="GY181" s="146">
        <v>0</v>
      </c>
      <c r="GZ181" s="146">
        <v>52842.46</v>
      </c>
      <c r="HA181" s="146">
        <v>0</v>
      </c>
      <c r="HB181" s="146">
        <v>0</v>
      </c>
      <c r="HC181" s="146">
        <v>0</v>
      </c>
      <c r="HD181" s="146">
        <v>245269.30000000002</v>
      </c>
      <c r="HE181" s="146">
        <v>0</v>
      </c>
      <c r="HF181" s="146">
        <v>0</v>
      </c>
      <c r="HG181" s="146">
        <v>0</v>
      </c>
      <c r="HH181" s="146">
        <v>0</v>
      </c>
      <c r="HI181" s="146">
        <v>43131.25</v>
      </c>
      <c r="HJ181" s="146">
        <f>GX181+GY181+GZ181+HA181+HB181+HC181+HD181+HE181+HF181+HG181+HH181+HI181</f>
        <v>341243.01</v>
      </c>
      <c r="HK181" s="146">
        <v>0</v>
      </c>
      <c r="HL181" s="146">
        <v>0</v>
      </c>
      <c r="HM181" s="146">
        <v>0</v>
      </c>
      <c r="HN181" s="146">
        <v>-2833.93</v>
      </c>
      <c r="HO181" s="146">
        <v>0</v>
      </c>
      <c r="HP181" s="146">
        <v>0</v>
      </c>
      <c r="HQ181" s="146">
        <v>130017.21999999999</v>
      </c>
      <c r="HR181" s="146">
        <v>0</v>
      </c>
      <c r="HS181" s="146">
        <v>62921.960000000006</v>
      </c>
      <c r="HT181" s="146">
        <v>72037.579999999987</v>
      </c>
      <c r="HU181" s="146">
        <v>0</v>
      </c>
      <c r="HV181" s="146">
        <v>20225.579999999987</v>
      </c>
      <c r="HW181" s="146">
        <f>HK181+HL181+HM181+HN181+HO181+HP181+HQ181+HR181+HS181+HT181+HU181+HV181</f>
        <v>282368.40999999997</v>
      </c>
      <c r="HX181" s="146">
        <v>0</v>
      </c>
      <c r="HY181" s="146">
        <v>0</v>
      </c>
      <c r="HZ181" s="146">
        <v>25306.240000000002</v>
      </c>
      <c r="IA181" s="146">
        <v>0</v>
      </c>
      <c r="IB181" s="146">
        <v>0</v>
      </c>
      <c r="IC181" s="146">
        <v>23641.349999999995</v>
      </c>
      <c r="ID181" s="146">
        <v>0</v>
      </c>
      <c r="IE181" s="146">
        <v>0</v>
      </c>
      <c r="IF181" s="146">
        <v>15981.600000000006</v>
      </c>
      <c r="IG181" s="146">
        <v>0</v>
      </c>
      <c r="IH181" s="146">
        <v>17582.039999999994</v>
      </c>
      <c r="II181" s="146">
        <v>0</v>
      </c>
      <c r="IJ181" s="146">
        <f>HX181+HY181+HZ181+IA181+IB181+IC181+ID181+IE181+IF181+IG181+IH181+II181</f>
        <v>82511.23</v>
      </c>
      <c r="IK181" s="146">
        <v>87467.8</v>
      </c>
      <c r="IL181" s="146">
        <v>129163.05</v>
      </c>
      <c r="IM181" s="146">
        <v>0</v>
      </c>
      <c r="IN181" s="146">
        <v>0</v>
      </c>
      <c r="IO181" s="146">
        <v>0</v>
      </c>
      <c r="IP181" s="146">
        <v>22562.449999999983</v>
      </c>
      <c r="IQ181" s="146">
        <v>0</v>
      </c>
      <c r="IR181" s="146">
        <v>0</v>
      </c>
      <c r="IS181" s="146">
        <v>17086.22</v>
      </c>
      <c r="IT181" s="146">
        <v>0</v>
      </c>
      <c r="IU181" s="146">
        <v>22272.73000000001</v>
      </c>
      <c r="IV181" s="146">
        <v>0</v>
      </c>
      <c r="IW181" s="146">
        <f>IK181+IL181+IM181+IN181+IO181+IP181+IQ181+IR181+IS181+IT181+IU181+IV181</f>
        <v>278552.25</v>
      </c>
      <c r="IX181" s="146">
        <v>0</v>
      </c>
      <c r="IY181" s="146">
        <v>79145.73</v>
      </c>
      <c r="IZ181" s="146">
        <v>34936.180000000008</v>
      </c>
      <c r="JA181" s="146">
        <v>0</v>
      </c>
      <c r="JB181" s="146">
        <v>0</v>
      </c>
      <c r="JC181" s="146">
        <v>35607.23000000001</v>
      </c>
      <c r="JD181" s="146">
        <v>0</v>
      </c>
      <c r="JE181" s="146">
        <v>20998.619999999995</v>
      </c>
      <c r="JF181" s="146">
        <v>1806.9199999999837</v>
      </c>
      <c r="JG181" s="146">
        <v>0</v>
      </c>
      <c r="JH181" s="146">
        <v>13866.910000000003</v>
      </c>
      <c r="JI181" s="146">
        <v>159.33999999999651</v>
      </c>
      <c r="JJ181" s="146">
        <f>IX181+IY181+IZ181+JA181+JB181+JC181+JD181+JE181+JF181+JG181+JH181+JI181</f>
        <v>186520.93</v>
      </c>
      <c r="JK181" s="146">
        <v>0</v>
      </c>
      <c r="JL181" s="146">
        <v>0</v>
      </c>
      <c r="JM181" s="146">
        <v>28373.11</v>
      </c>
      <c r="JN181" s="146">
        <v>0</v>
      </c>
      <c r="JO181" s="146">
        <v>31502.39</v>
      </c>
      <c r="JP181" s="146">
        <v>0</v>
      </c>
      <c r="JQ181" s="146">
        <v>0</v>
      </c>
      <c r="JR181" s="146">
        <v>0</v>
      </c>
      <c r="JS181" s="146">
        <v>33195.03</v>
      </c>
      <c r="JT181" s="146">
        <v>82134.070000000007</v>
      </c>
      <c r="JU181" s="146">
        <v>20814.549999999988</v>
      </c>
      <c r="JV181" s="146">
        <v>0</v>
      </c>
      <c r="JW181" s="238">
        <f>JK181+JL181+JM181+JN181+JO181+JP181+JQ181+JR181+JS181+JT181+JU181+JV181</f>
        <v>196019.15</v>
      </c>
      <c r="JX181" s="238">
        <v>0</v>
      </c>
      <c r="JY181" s="146">
        <v>35609.15</v>
      </c>
      <c r="JZ181" s="146">
        <v>0</v>
      </c>
      <c r="KA181" s="146">
        <v>0</v>
      </c>
      <c r="KB181" s="146">
        <v>34963.200000000004</v>
      </c>
      <c r="KC181" s="146">
        <v>0</v>
      </c>
      <c r="KD181" s="146">
        <v>0</v>
      </c>
      <c r="KE181" s="146">
        <v>0</v>
      </c>
      <c r="KF181" s="146">
        <v>79587.899999999994</v>
      </c>
      <c r="KG181" s="146">
        <v>968.32000000000698</v>
      </c>
      <c r="KH181" s="146">
        <v>35934.589999999997</v>
      </c>
      <c r="KI181" s="146">
        <v>0</v>
      </c>
      <c r="KJ181" s="238">
        <f>JX181+JY181+JZ181+KA181+KB181+KC181+KD181+KE181+KF181+KG181+KH181+KI181</f>
        <v>187063.16</v>
      </c>
      <c r="KK181" s="238">
        <v>67028.039999999994</v>
      </c>
      <c r="KL181" s="146">
        <v>78986.460000000006</v>
      </c>
      <c r="KM181" s="146">
        <v>1131.8800000000047</v>
      </c>
      <c r="KN181" s="146">
        <v>0</v>
      </c>
      <c r="KO181" s="146">
        <v>19800.459999999992</v>
      </c>
      <c r="KP181" s="146">
        <v>0</v>
      </c>
      <c r="KQ181" s="146">
        <v>3410.2200000000012</v>
      </c>
      <c r="KR181" s="146">
        <v>22961.209999999992</v>
      </c>
      <c r="KS181" s="146">
        <v>34611.839999999997</v>
      </c>
      <c r="KT181" s="146">
        <v>0</v>
      </c>
      <c r="KU181" s="146">
        <v>0</v>
      </c>
      <c r="KV181" s="146">
        <v>0</v>
      </c>
      <c r="KW181" s="238">
        <f>KK181+KL181+KM181+KN181+KO181+KP181+KQ181+KR181+KS181+KT181+KU181+KV181</f>
        <v>227930.11</v>
      </c>
      <c r="KX181" s="238">
        <v>82688.539999999994</v>
      </c>
      <c r="KY181" s="146">
        <v>27369.320000000007</v>
      </c>
      <c r="KZ181" s="146">
        <v>0</v>
      </c>
      <c r="LA181" s="146">
        <v>0</v>
      </c>
      <c r="LB181" s="146">
        <v>77202.95</v>
      </c>
      <c r="LC181" s="146">
        <v>0</v>
      </c>
      <c r="LD181" s="146">
        <v>0</v>
      </c>
      <c r="LE181" s="146">
        <v>19380.260000000009</v>
      </c>
      <c r="LF181" s="146">
        <v>145057.46999999997</v>
      </c>
      <c r="LG181" s="146">
        <v>30425.22000000003</v>
      </c>
      <c r="LH181" s="146">
        <v>46864.81</v>
      </c>
      <c r="LI181" s="146">
        <v>0</v>
      </c>
      <c r="LJ181" s="238">
        <f>KX181+KY181+KZ181+LA181+LB181+LC181+LD181+LE181+LF181+LG181+LH181+LI181</f>
        <v>428988.57</v>
      </c>
      <c r="LK181" s="238">
        <v>0</v>
      </c>
      <c r="LL181" s="146">
        <v>48861.13</v>
      </c>
      <c r="LM181" s="146">
        <v>16305.720000000001</v>
      </c>
      <c r="LN181" s="146">
        <v>0</v>
      </c>
      <c r="LO181" s="146">
        <v>41773.810000000005</v>
      </c>
      <c r="LP181" s="146">
        <v>8625.7899999999936</v>
      </c>
      <c r="LQ181" s="146">
        <v>0</v>
      </c>
      <c r="LR181" s="146">
        <v>56089.020000000004</v>
      </c>
      <c r="LS181" s="146">
        <v>27897.600000000006</v>
      </c>
      <c r="LT181" s="146">
        <v>0</v>
      </c>
      <c r="LU181" s="146">
        <v>17423.729999999981</v>
      </c>
      <c r="LV181" s="146">
        <v>14742.75</v>
      </c>
      <c r="LW181" s="238">
        <f>LK181+LL181+LM181+LN181+LO181+LP181+LQ181+LR181+LS181+LT181+LU181+LV181</f>
        <v>231719.55</v>
      </c>
      <c r="LX181" s="238">
        <v>0</v>
      </c>
      <c r="LY181" s="146">
        <v>18972.12</v>
      </c>
      <c r="LZ181" s="146">
        <v>0</v>
      </c>
      <c r="MA181" s="146">
        <v>0</v>
      </c>
      <c r="MB181" s="146">
        <v>0</v>
      </c>
      <c r="MC181" s="146">
        <v>0</v>
      </c>
      <c r="MD181" s="146">
        <v>0</v>
      </c>
      <c r="ME181" s="146">
        <v>0</v>
      </c>
      <c r="MF181" s="146">
        <v>0</v>
      </c>
      <c r="MG181" s="146">
        <v>0</v>
      </c>
      <c r="MH181" s="146">
        <v>0</v>
      </c>
      <c r="MI181" s="146">
        <v>0</v>
      </c>
      <c r="MJ181" s="204">
        <f>LX181+LY181+LZ181+MA181+MB181+MC181+MD181+ME181+MF181+MG181+MH181+MI181</f>
        <v>18972.12</v>
      </c>
    </row>
    <row r="182" spans="1:348" x14ac:dyDescent="0.2">
      <c r="A182" s="33"/>
      <c r="B182" s="34"/>
      <c r="C182" s="35" t="s">
        <v>68</v>
      </c>
      <c r="D182" s="35" t="s">
        <v>68</v>
      </c>
      <c r="E182" s="150"/>
      <c r="F182" s="150"/>
      <c r="G182" s="150"/>
      <c r="H182" s="150"/>
      <c r="I182" s="150"/>
      <c r="J182" s="150"/>
      <c r="K182" s="150"/>
      <c r="L182" s="150"/>
      <c r="M182" s="150"/>
      <c r="N182" s="150"/>
      <c r="O182" s="150"/>
      <c r="P182" s="150"/>
      <c r="Q182" s="150"/>
      <c r="R182" s="150"/>
      <c r="S182" s="150"/>
      <c r="T182" s="150"/>
      <c r="U182" s="150"/>
      <c r="V182" s="150"/>
      <c r="W182" s="150"/>
      <c r="X182" s="150"/>
      <c r="Y182" s="150"/>
      <c r="Z182" s="150"/>
      <c r="AA182" s="150"/>
      <c r="AB182" s="150"/>
      <c r="AC182" s="150"/>
      <c r="AD182" s="150"/>
      <c r="AE182" s="150"/>
      <c r="AF182" s="150"/>
      <c r="AG182" s="150"/>
      <c r="AH182" s="150"/>
      <c r="AI182" s="150"/>
      <c r="AJ182" s="150"/>
      <c r="AK182" s="150"/>
      <c r="AL182" s="150"/>
      <c r="AM182" s="150"/>
      <c r="AN182" s="150"/>
      <c r="AO182" s="150"/>
      <c r="AP182" s="150"/>
      <c r="AQ182" s="150"/>
      <c r="AR182" s="150"/>
      <c r="AS182" s="150"/>
      <c r="AT182" s="150"/>
      <c r="AU182" s="150"/>
      <c r="AV182" s="150"/>
      <c r="AW182" s="150"/>
      <c r="AX182" s="150"/>
      <c r="AY182" s="150"/>
      <c r="AZ182" s="150"/>
      <c r="BA182" s="150"/>
      <c r="BB182" s="150"/>
      <c r="BC182" s="150"/>
      <c r="BD182" s="150"/>
      <c r="BE182" s="150"/>
      <c r="BF182" s="150"/>
      <c r="BG182" s="150"/>
      <c r="BH182" s="150"/>
      <c r="BI182" s="150"/>
      <c r="BJ182" s="150"/>
      <c r="BK182" s="150"/>
      <c r="BL182" s="150"/>
      <c r="BM182" s="150"/>
      <c r="BN182" s="150"/>
      <c r="BO182" s="150"/>
      <c r="BP182" s="150"/>
      <c r="BQ182" s="150"/>
      <c r="BR182" s="150"/>
      <c r="BS182" s="150"/>
      <c r="BT182" s="150"/>
      <c r="BU182" s="150"/>
      <c r="BV182" s="150"/>
      <c r="BW182" s="150"/>
      <c r="BX182" s="150"/>
      <c r="BY182" s="150"/>
      <c r="BZ182" s="150"/>
      <c r="CA182" s="150"/>
      <c r="CB182" s="150"/>
      <c r="CC182" s="150"/>
      <c r="CD182" s="150"/>
      <c r="CE182" s="150"/>
      <c r="CF182" s="150"/>
      <c r="CG182" s="150"/>
      <c r="CH182" s="150"/>
      <c r="CI182" s="150"/>
      <c r="CJ182" s="150"/>
      <c r="CK182" s="150"/>
      <c r="CL182" s="150"/>
      <c r="CM182" s="150"/>
      <c r="CN182" s="150"/>
      <c r="CO182" s="150"/>
      <c r="CP182" s="150"/>
      <c r="CQ182" s="150"/>
      <c r="CR182" s="150"/>
      <c r="CS182" s="150"/>
      <c r="CT182" s="150"/>
      <c r="CU182" s="150"/>
      <c r="CV182" s="150"/>
      <c r="CW182" s="150"/>
      <c r="CX182" s="150"/>
      <c r="CY182" s="150"/>
      <c r="CZ182" s="150"/>
      <c r="DA182" s="150"/>
      <c r="DB182" s="150"/>
      <c r="DC182" s="150"/>
      <c r="DD182" s="150"/>
      <c r="DE182" s="150"/>
      <c r="DF182" s="150"/>
      <c r="DG182" s="150"/>
      <c r="DH182" s="150"/>
      <c r="DI182" s="150"/>
      <c r="DJ182" s="150"/>
      <c r="DK182" s="150"/>
      <c r="DL182" s="150"/>
      <c r="DM182" s="150"/>
      <c r="DN182" s="150"/>
      <c r="DO182" s="150"/>
      <c r="DP182" s="150"/>
      <c r="DQ182" s="150"/>
      <c r="DR182" s="150"/>
      <c r="DS182" s="150"/>
      <c r="DT182" s="150"/>
      <c r="DU182" s="150"/>
      <c r="DV182" s="150"/>
      <c r="DW182" s="150"/>
      <c r="DX182" s="150"/>
      <c r="DY182" s="150"/>
      <c r="DZ182" s="150"/>
      <c r="EA182" s="150"/>
      <c r="EB182" s="150"/>
      <c r="EC182" s="150"/>
      <c r="ED182" s="150"/>
      <c r="EE182" s="150"/>
      <c r="EF182" s="150"/>
      <c r="EG182" s="150"/>
      <c r="EH182" s="150"/>
      <c r="EI182" s="150"/>
      <c r="EJ182" s="150"/>
      <c r="EK182" s="150"/>
      <c r="EL182" s="150"/>
      <c r="EM182" s="150"/>
      <c r="EN182" s="150"/>
      <c r="EO182" s="150"/>
      <c r="EP182" s="150"/>
      <c r="EQ182" s="150"/>
      <c r="ER182" s="150"/>
      <c r="ES182" s="150"/>
      <c r="ET182" s="150"/>
      <c r="EU182" s="150"/>
      <c r="EV182" s="150"/>
      <c r="EW182" s="150"/>
      <c r="EX182" s="150"/>
      <c r="EY182" s="150"/>
      <c r="EZ182" s="150"/>
      <c r="FA182" s="150"/>
      <c r="FB182" s="150"/>
      <c r="FC182" s="150"/>
      <c r="FD182" s="150"/>
      <c r="FE182" s="150"/>
      <c r="FF182" s="150"/>
      <c r="FG182" s="150"/>
      <c r="FH182" s="150"/>
      <c r="FI182" s="150"/>
      <c r="FJ182" s="150"/>
      <c r="FK182" s="150"/>
      <c r="FL182" s="150"/>
      <c r="FM182" s="150"/>
      <c r="FN182" s="150"/>
      <c r="FO182" s="150"/>
      <c r="FP182" s="150"/>
      <c r="FQ182" s="150"/>
      <c r="FR182" s="150"/>
      <c r="FS182" s="150"/>
      <c r="FT182" s="150"/>
      <c r="FU182" s="150"/>
      <c r="FV182" s="150"/>
      <c r="FW182" s="150"/>
      <c r="FX182" s="150"/>
      <c r="FY182" s="150"/>
      <c r="FZ182" s="150"/>
      <c r="GA182" s="150"/>
      <c r="GB182" s="150"/>
      <c r="GC182" s="150"/>
      <c r="GD182" s="150"/>
      <c r="GE182" s="150"/>
      <c r="GF182" s="150"/>
      <c r="GG182" s="150"/>
      <c r="GH182" s="150"/>
      <c r="GI182" s="150"/>
      <c r="GJ182" s="150"/>
      <c r="GK182" s="150"/>
      <c r="GL182" s="150"/>
      <c r="GM182" s="150"/>
      <c r="GN182" s="150"/>
      <c r="GO182" s="150"/>
      <c r="GP182" s="150"/>
      <c r="GQ182" s="150"/>
      <c r="GR182" s="150"/>
      <c r="GS182" s="150"/>
      <c r="GT182" s="150"/>
      <c r="GU182" s="150"/>
      <c r="GV182" s="150"/>
      <c r="GW182" s="150"/>
      <c r="GX182" s="150"/>
      <c r="GY182" s="150"/>
      <c r="GZ182" s="150"/>
      <c r="HA182" s="150"/>
      <c r="HB182" s="150"/>
      <c r="HC182" s="150"/>
      <c r="HD182" s="150"/>
      <c r="HE182" s="150"/>
      <c r="HF182" s="150"/>
      <c r="HG182" s="150"/>
      <c r="HH182" s="150"/>
      <c r="HI182" s="150"/>
      <c r="HJ182" s="150"/>
      <c r="HK182" s="150"/>
      <c r="HL182" s="150"/>
      <c r="HM182" s="150"/>
      <c r="HN182" s="150"/>
      <c r="HO182" s="150"/>
      <c r="HP182" s="150"/>
      <c r="HQ182" s="150"/>
      <c r="HR182" s="150"/>
      <c r="HS182" s="150"/>
      <c r="HT182" s="150"/>
      <c r="HU182" s="150"/>
      <c r="HV182" s="150"/>
      <c r="HW182" s="150"/>
      <c r="HX182" s="150"/>
      <c r="HY182" s="150"/>
      <c r="HZ182" s="150"/>
      <c r="IA182" s="150"/>
      <c r="IB182" s="150"/>
      <c r="IC182" s="150"/>
      <c r="ID182" s="150"/>
      <c r="IE182" s="150"/>
      <c r="IF182" s="150"/>
      <c r="IG182" s="150"/>
      <c r="IH182" s="150"/>
      <c r="II182" s="150"/>
      <c r="IJ182" s="150"/>
      <c r="IK182" s="150"/>
      <c r="IL182" s="150"/>
      <c r="IM182" s="150"/>
      <c r="IN182" s="150"/>
      <c r="IO182" s="150"/>
      <c r="IP182" s="150"/>
      <c r="IQ182" s="150"/>
      <c r="IR182" s="150"/>
      <c r="IS182" s="150"/>
      <c r="IT182" s="150"/>
      <c r="IU182" s="150"/>
      <c r="IV182" s="150"/>
      <c r="IW182" s="150"/>
      <c r="IX182" s="150"/>
      <c r="IY182" s="150"/>
      <c r="IZ182" s="150"/>
      <c r="JA182" s="150"/>
      <c r="JB182" s="150"/>
      <c r="JC182" s="150"/>
      <c r="JD182" s="150"/>
      <c r="JE182" s="150"/>
      <c r="JF182" s="150"/>
      <c r="JG182" s="150"/>
      <c r="JH182" s="150"/>
      <c r="JI182" s="150"/>
      <c r="JJ182" s="150"/>
      <c r="JK182" s="150"/>
      <c r="JL182" s="150"/>
      <c r="JM182" s="150"/>
      <c r="JN182" s="150"/>
      <c r="JO182" s="150"/>
      <c r="JP182" s="150"/>
      <c r="JQ182" s="150"/>
      <c r="JR182" s="150"/>
      <c r="JS182" s="150"/>
      <c r="JT182" s="150"/>
      <c r="JU182" s="150"/>
      <c r="JV182" s="150"/>
      <c r="JW182" s="234"/>
      <c r="JX182" s="234"/>
      <c r="JY182" s="150"/>
      <c r="JZ182" s="150"/>
      <c r="KA182" s="150"/>
      <c r="KB182" s="150"/>
      <c r="KC182" s="150"/>
      <c r="KD182" s="150"/>
      <c r="KE182" s="150"/>
      <c r="KF182" s="150"/>
      <c r="KG182" s="150"/>
      <c r="KH182" s="150"/>
      <c r="KI182" s="150"/>
      <c r="KJ182" s="234"/>
      <c r="KK182" s="234"/>
      <c r="KL182" s="150"/>
      <c r="KM182" s="150"/>
      <c r="KN182" s="150"/>
      <c r="KO182" s="150"/>
      <c r="KP182" s="150"/>
      <c r="KQ182" s="150"/>
      <c r="KR182" s="150"/>
      <c r="KS182" s="150"/>
      <c r="KT182" s="150"/>
      <c r="KU182" s="150"/>
      <c r="KV182" s="150"/>
      <c r="KW182" s="234"/>
      <c r="KX182" s="234"/>
      <c r="KY182" s="150"/>
      <c r="KZ182" s="150"/>
      <c r="LA182" s="150"/>
      <c r="LB182" s="150"/>
      <c r="LC182" s="150"/>
      <c r="LD182" s="150"/>
      <c r="LE182" s="150"/>
      <c r="LF182" s="150"/>
      <c r="LG182" s="150"/>
      <c r="LH182" s="150"/>
      <c r="LI182" s="150"/>
      <c r="LJ182" s="234"/>
      <c r="LK182" s="234"/>
      <c r="LL182" s="150"/>
      <c r="LM182" s="150"/>
      <c r="LN182" s="150"/>
      <c r="LO182" s="150"/>
      <c r="LP182" s="150"/>
      <c r="LQ182" s="150"/>
      <c r="LR182" s="150"/>
      <c r="LS182" s="150"/>
      <c r="LT182" s="150"/>
      <c r="LU182" s="150"/>
      <c r="LV182" s="150"/>
      <c r="LW182" s="234"/>
      <c r="LX182" s="234"/>
      <c r="LY182" s="150"/>
      <c r="LZ182" s="150"/>
      <c r="MA182" s="150"/>
      <c r="MB182" s="150"/>
      <c r="MC182" s="150"/>
      <c r="MD182" s="150"/>
      <c r="ME182" s="150"/>
      <c r="MF182" s="150"/>
      <c r="MG182" s="150"/>
      <c r="MH182" s="150"/>
      <c r="MI182" s="150"/>
      <c r="MJ182" s="200"/>
    </row>
    <row r="183" spans="1:348" ht="18" x14ac:dyDescent="0.25">
      <c r="A183" s="36">
        <v>412</v>
      </c>
      <c r="B183" s="37"/>
      <c r="C183" s="2" t="s">
        <v>361</v>
      </c>
      <c r="D183" s="2" t="s">
        <v>362</v>
      </c>
      <c r="E183" s="153">
        <f t="shared" ref="E183:V183" si="905">E184</f>
        <v>0</v>
      </c>
      <c r="F183" s="153">
        <f t="shared" si="905"/>
        <v>0</v>
      </c>
      <c r="G183" s="153">
        <f t="shared" si="905"/>
        <v>0</v>
      </c>
      <c r="H183" s="153">
        <v>0</v>
      </c>
      <c r="I183" s="153">
        <f t="shared" si="905"/>
        <v>0</v>
      </c>
      <c r="J183" s="153">
        <f t="shared" si="905"/>
        <v>0</v>
      </c>
      <c r="K183" s="153">
        <f t="shared" si="905"/>
        <v>0</v>
      </c>
      <c r="L183" s="153">
        <f t="shared" si="905"/>
        <v>0</v>
      </c>
      <c r="M183" s="153">
        <f t="shared" si="905"/>
        <v>0</v>
      </c>
      <c r="N183" s="153">
        <f t="shared" si="905"/>
        <v>0</v>
      </c>
      <c r="O183" s="153">
        <f t="shared" si="905"/>
        <v>0</v>
      </c>
      <c r="P183" s="153">
        <f t="shared" si="905"/>
        <v>0</v>
      </c>
      <c r="Q183" s="153">
        <f t="shared" si="905"/>
        <v>0</v>
      </c>
      <c r="R183" s="153">
        <f t="shared" si="905"/>
        <v>0</v>
      </c>
      <c r="S183" s="153">
        <f t="shared" si="905"/>
        <v>0</v>
      </c>
      <c r="T183" s="153">
        <f t="shared" si="905"/>
        <v>0</v>
      </c>
      <c r="U183" s="153">
        <f t="shared" si="905"/>
        <v>0</v>
      </c>
      <c r="V183" s="153">
        <f t="shared" si="905"/>
        <v>0</v>
      </c>
      <c r="W183" s="153">
        <f>K183+L183+M183+N183+O183+P183+Q183+R183+S183+T183+U183+V183</f>
        <v>0</v>
      </c>
      <c r="X183" s="153">
        <f t="shared" ref="X183:AI183" si="906">X184</f>
        <v>0</v>
      </c>
      <c r="Y183" s="153">
        <f t="shared" si="906"/>
        <v>0</v>
      </c>
      <c r="Z183" s="153">
        <f t="shared" si="906"/>
        <v>0</v>
      </c>
      <c r="AA183" s="153">
        <f t="shared" si="906"/>
        <v>0</v>
      </c>
      <c r="AB183" s="153">
        <f t="shared" si="906"/>
        <v>0</v>
      </c>
      <c r="AC183" s="153">
        <f t="shared" si="906"/>
        <v>0</v>
      </c>
      <c r="AD183" s="153">
        <f t="shared" si="906"/>
        <v>0</v>
      </c>
      <c r="AE183" s="153">
        <f t="shared" si="906"/>
        <v>0</v>
      </c>
      <c r="AF183" s="153">
        <f t="shared" si="906"/>
        <v>0</v>
      </c>
      <c r="AG183" s="153">
        <f t="shared" si="906"/>
        <v>0</v>
      </c>
      <c r="AH183" s="153">
        <f t="shared" si="906"/>
        <v>0</v>
      </c>
      <c r="AI183" s="153">
        <f t="shared" si="906"/>
        <v>0</v>
      </c>
      <c r="AJ183" s="153">
        <f>X183+Y183+Z183+AA183+AB183+AC183+AD183+AE183+AF183+AG183+AH183+AI183</f>
        <v>0</v>
      </c>
      <c r="AK183" s="153">
        <f t="shared" ref="AK183:AV183" si="907">AK184</f>
        <v>5929.7279252211656</v>
      </c>
      <c r="AL183" s="153">
        <f t="shared" si="907"/>
        <v>0</v>
      </c>
      <c r="AM183" s="153">
        <f t="shared" si="907"/>
        <v>0</v>
      </c>
      <c r="AN183" s="153">
        <f t="shared" si="907"/>
        <v>31330.328826573194</v>
      </c>
      <c r="AO183" s="153">
        <f t="shared" si="907"/>
        <v>1295864.6302787515</v>
      </c>
      <c r="AP183" s="153">
        <f t="shared" si="907"/>
        <v>150166.91704223002</v>
      </c>
      <c r="AQ183" s="153">
        <f t="shared" si="907"/>
        <v>279331.49724586884</v>
      </c>
      <c r="AR183" s="153">
        <f t="shared" si="907"/>
        <v>138302.65473209828</v>
      </c>
      <c r="AS183" s="153">
        <f t="shared" si="907"/>
        <v>597259.43915873801</v>
      </c>
      <c r="AT183" s="153">
        <f t="shared" si="907"/>
        <v>704195.55416458042</v>
      </c>
      <c r="AU183" s="153">
        <f t="shared" si="907"/>
        <v>74012.539893173031</v>
      </c>
      <c r="AV183" s="153">
        <f t="shared" si="907"/>
        <v>223151.39375730263</v>
      </c>
      <c r="AW183" s="153">
        <f>AK183+AL183+AM183+AN183+AO183+AP183+AQ183+AR183+AS183+AT183+AU183+AV183</f>
        <v>3499544.6830245377</v>
      </c>
      <c r="AX183" s="153">
        <v>175697.7745785345</v>
      </c>
      <c r="AY183" s="153">
        <v>39209.393256551477</v>
      </c>
      <c r="AZ183" s="153">
        <v>44140.827908529471</v>
      </c>
      <c r="BA183" s="153">
        <v>183806.55316307792</v>
      </c>
      <c r="BB183" s="153">
        <v>1168233.7714905692</v>
      </c>
      <c r="BC183" s="153">
        <v>235931.67250876327</v>
      </c>
      <c r="BD183" s="153">
        <v>51818.665498247181</v>
      </c>
      <c r="BE183" s="153">
        <v>353275.60027541337</v>
      </c>
      <c r="BF183" s="153">
        <v>1127534.2795025874</v>
      </c>
      <c r="BG183" s="153">
        <f>BG184</f>
        <v>285983.14137873478</v>
      </c>
      <c r="BH183" s="153">
        <v>17603.298698047041</v>
      </c>
      <c r="BI183" s="153">
        <v>42309.960774495019</v>
      </c>
      <c r="BJ183" s="153">
        <f>AX183+AY183+AZ183+BA183+BB183+BC183+BD183+BE183+BF183+BG183+BH183+BI183</f>
        <v>3725544.9390335502</v>
      </c>
      <c r="BK183" s="153">
        <v>192886.87197462862</v>
      </c>
      <c r="BL183" s="153">
        <v>58156.004840594214</v>
      </c>
      <c r="BM183" s="153">
        <v>39844.191704222998</v>
      </c>
      <c r="BN183" s="153">
        <v>498058.65297946922</v>
      </c>
      <c r="BO183" s="153">
        <v>1034390.5042563844</v>
      </c>
      <c r="BP183" s="153">
        <v>179779.1049490904</v>
      </c>
      <c r="BQ183" s="153">
        <v>129938.73047070639</v>
      </c>
      <c r="BR183" s="153">
        <v>496271.97337673185</v>
      </c>
      <c r="BS183" s="153">
        <v>821401.08612919343</v>
      </c>
      <c r="BT183" s="153">
        <v>398647.66816891974</v>
      </c>
      <c r="BU183" s="153">
        <v>107720.52724920753</v>
      </c>
      <c r="BV183" s="153">
        <v>14329.290560841164</v>
      </c>
      <c r="BW183" s="153">
        <f>BK183+BL183+BM183+BN183+BO183+BP183+BQ183+BR183+BS183+BT183+BU183+BV183</f>
        <v>3971424.6066599898</v>
      </c>
      <c r="BX183" s="153">
        <v>24283.256968786514</v>
      </c>
      <c r="BY183" s="153">
        <v>17681.91107494575</v>
      </c>
      <c r="BZ183" s="153">
        <v>19692.280086796865</v>
      </c>
      <c r="CA183" s="153">
        <v>225252.71657486231</v>
      </c>
      <c r="CB183" s="153">
        <v>1093461.4004339844</v>
      </c>
      <c r="CC183" s="153">
        <v>588025.39496745111</v>
      </c>
      <c r="CD183" s="153">
        <v>591659.31680854596</v>
      </c>
      <c r="CE183" s="153">
        <v>200965.95484894046</v>
      </c>
      <c r="CF183" s="153">
        <v>168658.96782674</v>
      </c>
      <c r="CG183" s="153">
        <v>1184975.1533133034</v>
      </c>
      <c r="CH183" s="153">
        <v>118661.4421632446</v>
      </c>
      <c r="CI183" s="153">
        <v>-99086.566975462687</v>
      </c>
      <c r="CJ183" s="153">
        <f>BX183+BY183+BZ183+CA183+CB183+CC183+CD183+CE183+CF183+CG183+CH183+CI183</f>
        <v>4134231.2280921382</v>
      </c>
      <c r="CK183" s="153">
        <v>6520.9731263562007</v>
      </c>
      <c r="CL183" s="153">
        <v>47671.607411116674</v>
      </c>
      <c r="CM183" s="153">
        <v>137.84009347354808</v>
      </c>
      <c r="CN183" s="153">
        <v>108451.4438324153</v>
      </c>
      <c r="CO183" s="153">
        <v>16.691704223001167</v>
      </c>
      <c r="CP183" s="153">
        <v>1268.5695209480889</v>
      </c>
      <c r="CQ183" s="153">
        <v>-47834.443331664173</v>
      </c>
      <c r="CR183" s="153">
        <v>102132.3652144884</v>
      </c>
      <c r="CS183" s="153">
        <v>30666.833583708896</v>
      </c>
      <c r="CT183" s="153">
        <v>1205.9756301118346</v>
      </c>
      <c r="CU183" s="153">
        <v>26514.772158237356</v>
      </c>
      <c r="CV183" s="153">
        <v>9905.5858788181849</v>
      </c>
      <c r="CW183" s="153">
        <f>CK183+CL183+CM183+CN183+CO183+CP183+CQ183+CR183+CS183+CT183+CU183+CV183</f>
        <v>286658.21482223336</v>
      </c>
      <c r="CX183" s="153">
        <v>5368.8837422800871</v>
      </c>
      <c r="CY183" s="153">
        <v>20297.437823401771</v>
      </c>
      <c r="CZ183" s="153">
        <v>22759.464196294448</v>
      </c>
      <c r="DA183" s="153">
        <v>1894.8339175429812</v>
      </c>
      <c r="DB183" s="153">
        <v>17.013019529293942</v>
      </c>
      <c r="DC183" s="153">
        <v>48991.629110332164</v>
      </c>
      <c r="DD183" s="153">
        <v>434.29310632615591</v>
      </c>
      <c r="DE183" s="153">
        <v>118423.77733266566</v>
      </c>
      <c r="DF183" s="153">
        <v>19880.128526122517</v>
      </c>
      <c r="DG183" s="153">
        <v>45084.601902854287</v>
      </c>
      <c r="DH183" s="153">
        <v>17.00050075112669</v>
      </c>
      <c r="DI183" s="153">
        <v>9775.4352361876136</v>
      </c>
      <c r="DJ183" s="153">
        <f>CX183+CY183+CZ183+DA183+DB183+DC183+DD183+DE183+DF183+DG183+DH183+DI183</f>
        <v>292944.4984142881</v>
      </c>
      <c r="DK183" s="153">
        <v>18002.307628108832</v>
      </c>
      <c r="DL183" s="153">
        <v>13753.659656150894</v>
      </c>
      <c r="DM183" s="153">
        <v>38021.019028542818</v>
      </c>
      <c r="DN183" s="153">
        <v>1879.1228509430814</v>
      </c>
      <c r="DO183" s="153">
        <v>7302.6205975630119</v>
      </c>
      <c r="DP183" s="153">
        <v>49908.1956267735</v>
      </c>
      <c r="DQ183" s="153">
        <v>90797.058087130703</v>
      </c>
      <c r="DR183" s="153">
        <v>44576.030712735781</v>
      </c>
      <c r="DS183" s="153">
        <v>5925.5549991654152</v>
      </c>
      <c r="DT183" s="153">
        <v>2086.4630278751465</v>
      </c>
      <c r="DU183" s="153">
        <v>41914.111166750103</v>
      </c>
      <c r="DV183" s="153">
        <v>8971.7910198631271</v>
      </c>
      <c r="DW183" s="153">
        <f>DK183+DL183+DM183+DN183+DO183+DP183+DQ183+DR183+DS183+DT183+DU183+DV183</f>
        <v>323137.93440160237</v>
      </c>
      <c r="DX183" s="153">
        <v>12018.03</v>
      </c>
      <c r="DY183" s="153">
        <v>23224.080000000002</v>
      </c>
      <c r="DZ183" s="153">
        <v>51251.88</v>
      </c>
      <c r="EA183" s="153">
        <v>1916</v>
      </c>
      <c r="EB183" s="153">
        <v>182.22999999999593</v>
      </c>
      <c r="EC183" s="153">
        <v>0</v>
      </c>
      <c r="ED183" s="153">
        <v>140448.82</v>
      </c>
      <c r="EE183" s="153">
        <v>55962.03</v>
      </c>
      <c r="EF183" s="153">
        <v>8274.789999999979</v>
      </c>
      <c r="EG183" s="153">
        <v>4811.609999999986</v>
      </c>
      <c r="EH183" s="153">
        <v>2264.3000000000466</v>
      </c>
      <c r="EI183" s="153">
        <v>46596.07</v>
      </c>
      <c r="EJ183" s="153">
        <f>DX183+DY183+DZ183+EA183+EB183+EC183+ED183+EE183+EF183+EG183+EH183+EI183</f>
        <v>346949.83999999997</v>
      </c>
      <c r="EK183" s="153">
        <v>20276.39</v>
      </c>
      <c r="EL183" s="153">
        <v>2551.9</v>
      </c>
      <c r="EM183" s="153">
        <v>50000</v>
      </c>
      <c r="EN183" s="153">
        <v>958.67000000001281</v>
      </c>
      <c r="EO183" s="153">
        <v>106008.32000000001</v>
      </c>
      <c r="EP183" s="153">
        <v>100202.17</v>
      </c>
      <c r="EQ183" s="153">
        <v>13185.33</v>
      </c>
      <c r="ER183" s="153">
        <v>3390</v>
      </c>
      <c r="ES183" s="153">
        <v>2275.0799999999581</v>
      </c>
      <c r="ET183" s="153">
        <v>2056.929999999993</v>
      </c>
      <c r="EU183" s="153">
        <v>8875</v>
      </c>
      <c r="EV183" s="153">
        <v>52766.1</v>
      </c>
      <c r="EW183" s="153">
        <f>EK183+EL183+EM183+EN183+EO183+EP183+EQ183+ER183+ES183+ET183+EU183+EV183</f>
        <v>362545.88999999996</v>
      </c>
      <c r="EX183" s="153">
        <v>12290.6</v>
      </c>
      <c r="EY183" s="153">
        <v>4275</v>
      </c>
      <c r="EZ183" s="153">
        <v>900</v>
      </c>
      <c r="FA183" s="153">
        <v>1232.23</v>
      </c>
      <c r="FB183" s="153">
        <v>9000</v>
      </c>
      <c r="FC183" s="153">
        <v>176508.64</v>
      </c>
      <c r="FD183" s="153">
        <v>3083.6399999999849</v>
      </c>
      <c r="FE183" s="153">
        <v>1262.1200000000244</v>
      </c>
      <c r="FF183" s="153">
        <v>122.25</v>
      </c>
      <c r="FG183" s="153">
        <v>3355</v>
      </c>
      <c r="FH183" s="153">
        <v>78949.320000000007</v>
      </c>
      <c r="FI183" s="153">
        <v>80210</v>
      </c>
      <c r="FJ183" s="153">
        <f>EX183+EY183+EZ183+FA183+FB183+FC183+FD183+FE183+FF183+FG183+FH183+FI183</f>
        <v>371188.80000000005</v>
      </c>
      <c r="FK183" s="153">
        <v>11949</v>
      </c>
      <c r="FL183" s="153">
        <v>9575</v>
      </c>
      <c r="FM183" s="153">
        <v>5150</v>
      </c>
      <c r="FN183" s="153">
        <v>3551.01</v>
      </c>
      <c r="FO183" s="153">
        <v>150</v>
      </c>
      <c r="FP183" s="153">
        <v>136630</v>
      </c>
      <c r="FQ183" s="153">
        <v>54214.29</v>
      </c>
      <c r="FR183" s="153">
        <v>1638.31</v>
      </c>
      <c r="FS183" s="153">
        <v>254.32000000000698</v>
      </c>
      <c r="FT183" s="153">
        <v>7926.2400000000198</v>
      </c>
      <c r="FU183" s="153">
        <v>46452.28</v>
      </c>
      <c r="FV183" s="153">
        <v>71601.440000000002</v>
      </c>
      <c r="FW183" s="153">
        <f>FK183+FL183+FM183+FN183+FO183+FP183+FQ183+FR183+FS183+FT183+FU183+FV183</f>
        <v>349091.89000000007</v>
      </c>
      <c r="FX183" s="153">
        <v>19000</v>
      </c>
      <c r="FY183" s="153">
        <v>1050</v>
      </c>
      <c r="FZ183" s="153">
        <v>41754.32</v>
      </c>
      <c r="GA183" s="153">
        <v>0</v>
      </c>
      <c r="GB183" s="153">
        <v>150</v>
      </c>
      <c r="GC183" s="153">
        <v>212135.66</v>
      </c>
      <c r="GD183" s="153">
        <v>40175.32</v>
      </c>
      <c r="GE183" s="153">
        <v>9300</v>
      </c>
      <c r="GF183" s="153">
        <v>1805</v>
      </c>
      <c r="GG183" s="153">
        <v>3687</v>
      </c>
      <c r="GH183" s="153">
        <v>42414.67</v>
      </c>
      <c r="GI183" s="153">
        <v>20480</v>
      </c>
      <c r="GJ183" s="153">
        <f>FY183+FZ183+GA183+GB183+GC183+GD183+GE183+GF183+GH183+GG183+GI183+FX183</f>
        <v>391951.97</v>
      </c>
      <c r="GK183" s="153">
        <v>1804.32</v>
      </c>
      <c r="GL183" s="153">
        <v>1450</v>
      </c>
      <c r="GM183" s="153">
        <v>0</v>
      </c>
      <c r="GN183" s="153">
        <v>1154.32</v>
      </c>
      <c r="GO183" s="153">
        <v>1154.32</v>
      </c>
      <c r="GP183" s="153">
        <v>3000</v>
      </c>
      <c r="GQ183" s="153">
        <v>6900</v>
      </c>
      <c r="GR183" s="153">
        <v>450</v>
      </c>
      <c r="GS183" s="153">
        <v>20550</v>
      </c>
      <c r="GT183" s="153">
        <v>20135</v>
      </c>
      <c r="GU183" s="153">
        <v>73810</v>
      </c>
      <c r="GV183" s="153">
        <v>19860</v>
      </c>
      <c r="GW183" s="153">
        <f>GK183+GL183+GM183+GN183+GO183+GP183+GQ183+GR183+GS183+GT183+GU183+GV183</f>
        <v>150267.96</v>
      </c>
      <c r="GX183" s="153">
        <v>22731.439999999999</v>
      </c>
      <c r="GY183" s="153">
        <v>21600.000000000004</v>
      </c>
      <c r="GZ183" s="153">
        <v>0</v>
      </c>
      <c r="HA183" s="153">
        <v>250</v>
      </c>
      <c r="HB183" s="153">
        <v>358.63999999999942</v>
      </c>
      <c r="HC183" s="153">
        <v>3100</v>
      </c>
      <c r="HD183" s="153">
        <v>24850</v>
      </c>
      <c r="HE183" s="153">
        <v>550</v>
      </c>
      <c r="HF183" s="153">
        <v>94399.999999999985</v>
      </c>
      <c r="HG183" s="153">
        <v>664904.32000000007</v>
      </c>
      <c r="HH183" s="153">
        <v>126048.16000000003</v>
      </c>
      <c r="HI183" s="153">
        <v>16950</v>
      </c>
      <c r="HJ183" s="153">
        <f>GX183+GY183+GZ183+HA183+HB183+HC183+HD183+HE183+HF183+HG183+HH183+HI183</f>
        <v>975742.56</v>
      </c>
      <c r="HK183" s="153">
        <v>47680</v>
      </c>
      <c r="HL183" s="153">
        <v>0</v>
      </c>
      <c r="HM183" s="153">
        <v>10400</v>
      </c>
      <c r="HN183" s="153">
        <v>300</v>
      </c>
      <c r="HO183" s="153">
        <v>9000</v>
      </c>
      <c r="HP183" s="153">
        <v>412.47999999999593</v>
      </c>
      <c r="HQ183" s="153">
        <v>34624.320000000007</v>
      </c>
      <c r="HR183" s="153">
        <v>300</v>
      </c>
      <c r="HS183" s="153">
        <v>9580</v>
      </c>
      <c r="HT183" s="153">
        <v>15800</v>
      </c>
      <c r="HU183" s="153">
        <v>167650</v>
      </c>
      <c r="HV183" s="153">
        <v>652260.10000000009</v>
      </c>
      <c r="HW183" s="153">
        <f>HK183+HL183+HM183+HN183+HO183+HP183+HQ183+HR183+HS183+HT183+HU183+HV183</f>
        <v>948006.90000000014</v>
      </c>
      <c r="HX183" s="153">
        <v>61266</v>
      </c>
      <c r="HY183" s="153">
        <v>37500</v>
      </c>
      <c r="HZ183" s="153">
        <v>6150</v>
      </c>
      <c r="IA183" s="153">
        <v>32000</v>
      </c>
      <c r="IB183" s="153">
        <v>9580</v>
      </c>
      <c r="IC183" s="153">
        <v>452954.31999999995</v>
      </c>
      <c r="ID183" s="153">
        <v>664021.31999999995</v>
      </c>
      <c r="IE183" s="153">
        <v>209790</v>
      </c>
      <c r="IF183" s="153">
        <v>30300</v>
      </c>
      <c r="IG183" s="153">
        <v>80550</v>
      </c>
      <c r="IH183" s="153">
        <v>9204</v>
      </c>
      <c r="II183" s="153">
        <v>804.32000000006519</v>
      </c>
      <c r="IJ183" s="153">
        <f>HX183+HY183+HZ183+IA183+IB183+IC183+ID183+IE183+IF183+IG183+IH183+II183</f>
        <v>1594119.96</v>
      </c>
      <c r="IK183" s="153">
        <v>54650</v>
      </c>
      <c r="IL183" s="153">
        <v>100450</v>
      </c>
      <c r="IM183" s="153">
        <v>64570</v>
      </c>
      <c r="IN183" s="153">
        <v>57000</v>
      </c>
      <c r="IO183" s="153">
        <v>50738.400000000023</v>
      </c>
      <c r="IP183" s="153">
        <v>57750</v>
      </c>
      <c r="IQ183" s="153">
        <v>36658.639999999956</v>
      </c>
      <c r="IR183" s="153">
        <v>150</v>
      </c>
      <c r="IS183" s="153">
        <v>117266.19</v>
      </c>
      <c r="IT183" s="153">
        <v>63154.830000000075</v>
      </c>
      <c r="IU183" s="153">
        <v>138967.41999999993</v>
      </c>
      <c r="IV183" s="153">
        <v>479189.22</v>
      </c>
      <c r="IW183" s="153">
        <f>IK183+IL183+IM183+IN183+IO183+IP183+IQ183+IR183+IS183+IT183+IU183+IV183</f>
        <v>1220544.7</v>
      </c>
      <c r="IX183" s="153">
        <v>363143.51</v>
      </c>
      <c r="IY183" s="153">
        <v>97.229999999981374</v>
      </c>
      <c r="IZ183" s="153">
        <v>300</v>
      </c>
      <c r="JA183" s="153">
        <v>16000</v>
      </c>
      <c r="JB183" s="153">
        <v>0</v>
      </c>
      <c r="JC183" s="153">
        <v>0</v>
      </c>
      <c r="JD183" s="153">
        <v>225</v>
      </c>
      <c r="JE183" s="153">
        <v>600</v>
      </c>
      <c r="JF183" s="153">
        <v>0</v>
      </c>
      <c r="JG183" s="153">
        <v>4605</v>
      </c>
      <c r="JH183" s="153">
        <v>120297.21000000002</v>
      </c>
      <c r="JI183" s="153">
        <v>2250</v>
      </c>
      <c r="JJ183" s="153">
        <f>IX183+IY183+IZ183+JA183+JB183+JC183+JD183+JE183+JF183+JG183+JH183+JI183</f>
        <v>507517.95</v>
      </c>
      <c r="JK183" s="153">
        <v>600</v>
      </c>
      <c r="JL183" s="153">
        <v>9430</v>
      </c>
      <c r="JM183" s="153">
        <v>450</v>
      </c>
      <c r="JN183" s="153">
        <v>0</v>
      </c>
      <c r="JO183" s="153">
        <v>150</v>
      </c>
      <c r="JP183" s="153">
        <v>0</v>
      </c>
      <c r="JQ183" s="153">
        <v>9150</v>
      </c>
      <c r="JR183" s="153">
        <v>985</v>
      </c>
      <c r="JS183" s="153">
        <v>6915</v>
      </c>
      <c r="JT183" s="153">
        <v>10030</v>
      </c>
      <c r="JU183" s="153">
        <v>10253.199999999997</v>
      </c>
      <c r="JV183" s="153">
        <v>860</v>
      </c>
      <c r="JW183" s="236">
        <f>JK183+JL183+JM183+JN183+JO183+JP183+JQ183+JR183+JS183+JT183+JU183+JV183</f>
        <v>48823.199999999997</v>
      </c>
      <c r="JX183" s="236">
        <v>300</v>
      </c>
      <c r="JY183" s="153">
        <v>100</v>
      </c>
      <c r="JZ183" s="153">
        <v>9400</v>
      </c>
      <c r="KA183" s="153">
        <v>300</v>
      </c>
      <c r="KB183" s="153">
        <v>150</v>
      </c>
      <c r="KC183" s="153">
        <v>100</v>
      </c>
      <c r="KD183" s="153">
        <v>10300</v>
      </c>
      <c r="KE183" s="153">
        <v>350</v>
      </c>
      <c r="KF183" s="153">
        <v>150</v>
      </c>
      <c r="KG183" s="153">
        <v>150</v>
      </c>
      <c r="KH183" s="153">
        <v>12820</v>
      </c>
      <c r="KI183" s="153">
        <v>0</v>
      </c>
      <c r="KJ183" s="236">
        <f>JX183+JY183+JZ183+KA183+KB183+KC183+KD183+KE183+KF183+KG183+KH183+KI183</f>
        <v>34120</v>
      </c>
      <c r="KK183" s="236">
        <v>150</v>
      </c>
      <c r="KL183" s="153">
        <v>410</v>
      </c>
      <c r="KM183" s="153">
        <v>21730</v>
      </c>
      <c r="KN183" s="153">
        <v>150</v>
      </c>
      <c r="KO183" s="153">
        <v>12150</v>
      </c>
      <c r="KP183" s="153">
        <v>9450</v>
      </c>
      <c r="KQ183" s="153">
        <v>456.44999999999709</v>
      </c>
      <c r="KR183" s="153">
        <v>26001</v>
      </c>
      <c r="KS183" s="153">
        <v>150</v>
      </c>
      <c r="KT183" s="153">
        <v>300</v>
      </c>
      <c r="KU183" s="153">
        <v>300</v>
      </c>
      <c r="KV183" s="153">
        <v>0</v>
      </c>
      <c r="KW183" s="236">
        <f>KK183+KL183+KM183+KN183+KO183+KP183+KQ183+KR183+KS183+KT183+KU183+KV183</f>
        <v>71247.45</v>
      </c>
      <c r="KX183" s="236">
        <v>450</v>
      </c>
      <c r="KY183" s="153">
        <v>0</v>
      </c>
      <c r="KZ183" s="153">
        <v>12000</v>
      </c>
      <c r="LA183" s="153">
        <v>500</v>
      </c>
      <c r="LB183" s="153">
        <v>300</v>
      </c>
      <c r="LC183" s="153">
        <v>305</v>
      </c>
      <c r="LD183" s="153">
        <v>306.45000000000073</v>
      </c>
      <c r="LE183" s="153">
        <v>300</v>
      </c>
      <c r="LF183" s="153">
        <v>1183.0599999999995</v>
      </c>
      <c r="LG183" s="153">
        <v>150</v>
      </c>
      <c r="LH183" s="153">
        <v>12729.999999999998</v>
      </c>
      <c r="LI183" s="153">
        <v>950</v>
      </c>
      <c r="LJ183" s="236">
        <f>KX183+KY183+KZ183+LA183+LB183+LC183+LD183+LE183+LF183+LG183+LH183+LI183</f>
        <v>29174.51</v>
      </c>
      <c r="LK183" s="236">
        <v>0</v>
      </c>
      <c r="LL183" s="153">
        <v>0</v>
      </c>
      <c r="LM183" s="153">
        <v>12430</v>
      </c>
      <c r="LN183" s="153">
        <v>468</v>
      </c>
      <c r="LO183" s="153">
        <v>12200</v>
      </c>
      <c r="LP183" s="153">
        <v>200</v>
      </c>
      <c r="LQ183" s="153">
        <v>0</v>
      </c>
      <c r="LR183" s="153">
        <v>450</v>
      </c>
      <c r="LS183" s="153">
        <v>200</v>
      </c>
      <c r="LT183" s="153">
        <v>200</v>
      </c>
      <c r="LU183" s="153">
        <v>12780</v>
      </c>
      <c r="LV183" s="153">
        <v>350</v>
      </c>
      <c r="LW183" s="236">
        <f>LK183+LL183+LM183+LN183+LO183+LP183+LQ183+LR183+LS183+LT183+LU183+LV183</f>
        <v>39278</v>
      </c>
      <c r="LX183" s="236">
        <v>13042</v>
      </c>
      <c r="LY183" s="153">
        <v>150</v>
      </c>
      <c r="LZ183" s="153">
        <v>0</v>
      </c>
      <c r="MA183" s="153">
        <v>0</v>
      </c>
      <c r="MB183" s="153">
        <v>0</v>
      </c>
      <c r="MC183" s="153">
        <v>0</v>
      </c>
      <c r="MD183" s="153">
        <v>0</v>
      </c>
      <c r="ME183" s="153">
        <v>0</v>
      </c>
      <c r="MF183" s="153">
        <v>0</v>
      </c>
      <c r="MG183" s="153">
        <v>0</v>
      </c>
      <c r="MH183" s="153">
        <v>0</v>
      </c>
      <c r="MI183" s="153">
        <v>0</v>
      </c>
      <c r="MJ183" s="202">
        <f>LX183+LY183+LZ183+MA183+MB183+MC183+MD183+ME183+MF183+MG183+MH183+MI183</f>
        <v>13192</v>
      </c>
    </row>
    <row r="184" spans="1:348" ht="15.75" x14ac:dyDescent="0.25">
      <c r="A184" s="75">
        <v>4120</v>
      </c>
      <c r="B184" s="76"/>
      <c r="C184" s="77" t="s">
        <v>45</v>
      </c>
      <c r="D184" s="77" t="s">
        <v>272</v>
      </c>
      <c r="E184" s="154">
        <v>0</v>
      </c>
      <c r="F184" s="154">
        <v>0</v>
      </c>
      <c r="G184" s="154">
        <v>0</v>
      </c>
      <c r="H184" s="154">
        <v>0</v>
      </c>
      <c r="I184" s="154">
        <v>0</v>
      </c>
      <c r="J184" s="154">
        <v>0</v>
      </c>
      <c r="K184" s="154">
        <v>0</v>
      </c>
      <c r="L184" s="154">
        <v>0</v>
      </c>
      <c r="M184" s="154">
        <v>0</v>
      </c>
      <c r="N184" s="154">
        <v>0</v>
      </c>
      <c r="O184" s="154">
        <v>0</v>
      </c>
      <c r="P184" s="154">
        <v>0</v>
      </c>
      <c r="Q184" s="154">
        <v>0</v>
      </c>
      <c r="R184" s="154">
        <v>0</v>
      </c>
      <c r="S184" s="154">
        <v>0</v>
      </c>
      <c r="T184" s="154">
        <v>0</v>
      </c>
      <c r="U184" s="154">
        <v>0</v>
      </c>
      <c r="V184" s="154">
        <v>0</v>
      </c>
      <c r="W184" s="154">
        <f>K184+L184+M184+N184+O184+P184+Q184+R184+S184+T184+U184+V184</f>
        <v>0</v>
      </c>
      <c r="X184" s="154">
        <v>0</v>
      </c>
      <c r="Y184" s="154">
        <v>0</v>
      </c>
      <c r="Z184" s="154">
        <v>0</v>
      </c>
      <c r="AA184" s="154">
        <v>0</v>
      </c>
      <c r="AB184" s="154">
        <v>0</v>
      </c>
      <c r="AC184" s="154">
        <v>0</v>
      </c>
      <c r="AD184" s="154">
        <v>0</v>
      </c>
      <c r="AE184" s="154">
        <v>0</v>
      </c>
      <c r="AF184" s="154">
        <v>0</v>
      </c>
      <c r="AG184" s="154">
        <v>0</v>
      </c>
      <c r="AH184" s="154">
        <v>0</v>
      </c>
      <c r="AI184" s="154">
        <v>0</v>
      </c>
      <c r="AJ184" s="154">
        <f>X184+Y184+Z184+AA184+AB184+AC184+AD184+AE184+AF184+AG184+AH184+AI184</f>
        <v>0</v>
      </c>
      <c r="AK184" s="154">
        <v>5929.7279252211656</v>
      </c>
      <c r="AL184" s="154">
        <v>0</v>
      </c>
      <c r="AM184" s="154">
        <v>0</v>
      </c>
      <c r="AN184" s="154">
        <v>31330.328826573194</v>
      </c>
      <c r="AO184" s="154">
        <v>1295864.6302787515</v>
      </c>
      <c r="AP184" s="154">
        <v>150166.91704223002</v>
      </c>
      <c r="AQ184" s="154">
        <v>279331.49724586884</v>
      </c>
      <c r="AR184" s="154">
        <v>138302.65473209828</v>
      </c>
      <c r="AS184" s="154">
        <v>597259.43915873801</v>
      </c>
      <c r="AT184" s="154">
        <v>704195.55416458042</v>
      </c>
      <c r="AU184" s="154">
        <v>74012.539893173031</v>
      </c>
      <c r="AV184" s="154">
        <v>223151.39375730263</v>
      </c>
      <c r="AW184" s="154">
        <f>AK184+AL184+AM184+AN184+AO184+AP184+AQ184+AR184+AS184+AT184+AU184+AV184</f>
        <v>3499544.6830245377</v>
      </c>
      <c r="AX184" s="154">
        <f t="shared" ref="AX184:BF184" si="908">AX183</f>
        <v>175697.7745785345</v>
      </c>
      <c r="AY184" s="154">
        <f t="shared" si="908"/>
        <v>39209.393256551477</v>
      </c>
      <c r="AZ184" s="154">
        <f t="shared" si="908"/>
        <v>44140.827908529471</v>
      </c>
      <c r="BA184" s="154">
        <f t="shared" si="908"/>
        <v>183806.55316307792</v>
      </c>
      <c r="BB184" s="154">
        <f t="shared" si="908"/>
        <v>1168233.7714905692</v>
      </c>
      <c r="BC184" s="154">
        <f t="shared" si="908"/>
        <v>235931.67250876327</v>
      </c>
      <c r="BD184" s="154">
        <f t="shared" si="908"/>
        <v>51818.665498247181</v>
      </c>
      <c r="BE184" s="154">
        <f t="shared" si="908"/>
        <v>353275.60027541337</v>
      </c>
      <c r="BF184" s="154">
        <f t="shared" si="908"/>
        <v>1127534.2795025874</v>
      </c>
      <c r="BG184" s="154">
        <v>285983.14137873478</v>
      </c>
      <c r="BH184" s="154">
        <f>BH183</f>
        <v>17603.298698047041</v>
      </c>
      <c r="BI184" s="154">
        <f>BI183</f>
        <v>42309.960774495019</v>
      </c>
      <c r="BJ184" s="154">
        <f>AX184+AY184+AZ184+BA184+BB184+BC184+BD184+BE184+BF184+BG184+BH184+BI184</f>
        <v>3725544.9390335502</v>
      </c>
      <c r="BK184" s="154">
        <f>BK183</f>
        <v>192886.87197462862</v>
      </c>
      <c r="BL184" s="154">
        <f t="shared" ref="BL184:BU184" si="909">BL183</f>
        <v>58156.004840594214</v>
      </c>
      <c r="BM184" s="154">
        <f t="shared" si="909"/>
        <v>39844.191704222998</v>
      </c>
      <c r="BN184" s="154">
        <f t="shared" si="909"/>
        <v>498058.65297946922</v>
      </c>
      <c r="BO184" s="154">
        <f t="shared" si="909"/>
        <v>1034390.5042563844</v>
      </c>
      <c r="BP184" s="154">
        <f t="shared" si="909"/>
        <v>179779.1049490904</v>
      </c>
      <c r="BQ184" s="154">
        <f t="shared" si="909"/>
        <v>129938.73047070639</v>
      </c>
      <c r="BR184" s="154">
        <f t="shared" si="909"/>
        <v>496271.97337673185</v>
      </c>
      <c r="BS184" s="154">
        <f t="shared" si="909"/>
        <v>821401.08612919343</v>
      </c>
      <c r="BT184" s="154">
        <f t="shared" si="909"/>
        <v>398647.66816891974</v>
      </c>
      <c r="BU184" s="154">
        <f t="shared" si="909"/>
        <v>107720.52724920753</v>
      </c>
      <c r="BV184" s="154">
        <f>BV183</f>
        <v>14329.290560841164</v>
      </c>
      <c r="BW184" s="154">
        <f>BK184+BL184+BM184+BN184+BO184+BP184+BQ184+BR184+BS184+BT184+BU184+BV184</f>
        <v>3971424.6066599898</v>
      </c>
      <c r="BX184" s="154">
        <f t="shared" ref="BX184:CI184" si="910">BX183</f>
        <v>24283.256968786514</v>
      </c>
      <c r="BY184" s="154">
        <f t="shared" si="910"/>
        <v>17681.91107494575</v>
      </c>
      <c r="BZ184" s="154">
        <f t="shared" si="910"/>
        <v>19692.280086796865</v>
      </c>
      <c r="CA184" s="154">
        <f t="shared" si="910"/>
        <v>225252.71657486231</v>
      </c>
      <c r="CB184" s="154">
        <f t="shared" si="910"/>
        <v>1093461.4004339844</v>
      </c>
      <c r="CC184" s="154">
        <f t="shared" si="910"/>
        <v>588025.39496745111</v>
      </c>
      <c r="CD184" s="154">
        <f t="shared" si="910"/>
        <v>591659.31680854596</v>
      </c>
      <c r="CE184" s="154">
        <f t="shared" si="910"/>
        <v>200965.95484894046</v>
      </c>
      <c r="CF184" s="154">
        <f t="shared" si="910"/>
        <v>168658.96782674</v>
      </c>
      <c r="CG184" s="154">
        <f t="shared" si="910"/>
        <v>1184975.1533133034</v>
      </c>
      <c r="CH184" s="154">
        <f t="shared" si="910"/>
        <v>118661.4421632446</v>
      </c>
      <c r="CI184" s="154">
        <f t="shared" si="910"/>
        <v>-99086.566975462687</v>
      </c>
      <c r="CJ184" s="154">
        <f>BX184+BY184+BZ184+CA184+CB184+CC184+CD184+CE184+CF184+CG184+CH184+CI184</f>
        <v>4134231.2280921382</v>
      </c>
      <c r="CK184" s="154">
        <f t="shared" ref="CK184:CV184" si="911">CK183</f>
        <v>6520.9731263562007</v>
      </c>
      <c r="CL184" s="154">
        <f t="shared" si="911"/>
        <v>47671.607411116674</v>
      </c>
      <c r="CM184" s="154">
        <f t="shared" si="911"/>
        <v>137.84009347354808</v>
      </c>
      <c r="CN184" s="154">
        <f t="shared" si="911"/>
        <v>108451.4438324153</v>
      </c>
      <c r="CO184" s="154">
        <f t="shared" si="911"/>
        <v>16.691704223001167</v>
      </c>
      <c r="CP184" s="154">
        <f t="shared" si="911"/>
        <v>1268.5695209480889</v>
      </c>
      <c r="CQ184" s="154">
        <f t="shared" si="911"/>
        <v>-47834.443331664173</v>
      </c>
      <c r="CR184" s="154">
        <f t="shared" si="911"/>
        <v>102132.3652144884</v>
      </c>
      <c r="CS184" s="154">
        <f t="shared" si="911"/>
        <v>30666.833583708896</v>
      </c>
      <c r="CT184" s="154">
        <f t="shared" si="911"/>
        <v>1205.9756301118346</v>
      </c>
      <c r="CU184" s="154">
        <f t="shared" si="911"/>
        <v>26514.772158237356</v>
      </c>
      <c r="CV184" s="154">
        <f t="shared" si="911"/>
        <v>9905.5858788181849</v>
      </c>
      <c r="CW184" s="154">
        <f>CK184+CL184+CM184+CN184+CO184+CP184+CQ184+CR184+CS184+CT184+CU184+CV184</f>
        <v>286658.21482223336</v>
      </c>
      <c r="CX184" s="154">
        <f t="shared" ref="CX184:DI184" si="912">CX183</f>
        <v>5368.8837422800871</v>
      </c>
      <c r="CY184" s="154">
        <f t="shared" si="912"/>
        <v>20297.437823401771</v>
      </c>
      <c r="CZ184" s="154">
        <f t="shared" si="912"/>
        <v>22759.464196294448</v>
      </c>
      <c r="DA184" s="154">
        <f t="shared" si="912"/>
        <v>1894.8339175429812</v>
      </c>
      <c r="DB184" s="154">
        <f t="shared" si="912"/>
        <v>17.013019529293942</v>
      </c>
      <c r="DC184" s="154">
        <f t="shared" si="912"/>
        <v>48991.629110332164</v>
      </c>
      <c r="DD184" s="154">
        <f t="shared" si="912"/>
        <v>434.29310632615591</v>
      </c>
      <c r="DE184" s="154">
        <f t="shared" si="912"/>
        <v>118423.77733266566</v>
      </c>
      <c r="DF184" s="154">
        <f t="shared" si="912"/>
        <v>19880.128526122517</v>
      </c>
      <c r="DG184" s="154">
        <f t="shared" si="912"/>
        <v>45084.601902854287</v>
      </c>
      <c r="DH184" s="154">
        <f t="shared" si="912"/>
        <v>17.00050075112669</v>
      </c>
      <c r="DI184" s="154">
        <f t="shared" si="912"/>
        <v>9775.4352361876136</v>
      </c>
      <c r="DJ184" s="154">
        <f>CX184+CY184+CZ184+DA184+DB184+DC184+DD184+DE184+DF184+DG184+DH184+DI184</f>
        <v>292944.4984142881</v>
      </c>
      <c r="DK184" s="154">
        <f t="shared" ref="DK184:DV184" si="913">DK183</f>
        <v>18002.307628108832</v>
      </c>
      <c r="DL184" s="154">
        <f t="shared" si="913"/>
        <v>13753.659656150894</v>
      </c>
      <c r="DM184" s="154">
        <f t="shared" si="913"/>
        <v>38021.019028542818</v>
      </c>
      <c r="DN184" s="154">
        <f t="shared" si="913"/>
        <v>1879.1228509430814</v>
      </c>
      <c r="DO184" s="154">
        <f t="shared" si="913"/>
        <v>7302.6205975630119</v>
      </c>
      <c r="DP184" s="154">
        <f t="shared" si="913"/>
        <v>49908.1956267735</v>
      </c>
      <c r="DQ184" s="154">
        <f t="shared" si="913"/>
        <v>90797.058087130703</v>
      </c>
      <c r="DR184" s="154">
        <f t="shared" si="913"/>
        <v>44576.030712735781</v>
      </c>
      <c r="DS184" s="154">
        <f t="shared" si="913"/>
        <v>5925.5549991654152</v>
      </c>
      <c r="DT184" s="154">
        <f t="shared" si="913"/>
        <v>2086.4630278751465</v>
      </c>
      <c r="DU184" s="154">
        <f t="shared" si="913"/>
        <v>41914.111166750103</v>
      </c>
      <c r="DV184" s="154">
        <f t="shared" si="913"/>
        <v>8971.7910198631271</v>
      </c>
      <c r="DW184" s="154">
        <f>DK184+DL184+DM184+DN184+DO184+DP184+DQ184+DR184+DS184+DT184+DU184+DV184</f>
        <v>323137.93440160237</v>
      </c>
      <c r="DX184" s="154">
        <f t="shared" ref="DX184:EI184" si="914">DX183</f>
        <v>12018.03</v>
      </c>
      <c r="DY184" s="154">
        <f t="shared" si="914"/>
        <v>23224.080000000002</v>
      </c>
      <c r="DZ184" s="154">
        <f t="shared" si="914"/>
        <v>51251.88</v>
      </c>
      <c r="EA184" s="154">
        <f t="shared" si="914"/>
        <v>1916</v>
      </c>
      <c r="EB184" s="154">
        <f t="shared" si="914"/>
        <v>182.22999999999593</v>
      </c>
      <c r="EC184" s="154">
        <f t="shared" si="914"/>
        <v>0</v>
      </c>
      <c r="ED184" s="154">
        <f t="shared" si="914"/>
        <v>140448.82</v>
      </c>
      <c r="EE184" s="154">
        <f t="shared" si="914"/>
        <v>55962.03</v>
      </c>
      <c r="EF184" s="154">
        <f t="shared" si="914"/>
        <v>8274.789999999979</v>
      </c>
      <c r="EG184" s="154">
        <f t="shared" si="914"/>
        <v>4811.609999999986</v>
      </c>
      <c r="EH184" s="154">
        <f t="shared" si="914"/>
        <v>2264.3000000000466</v>
      </c>
      <c r="EI184" s="154">
        <f t="shared" si="914"/>
        <v>46596.07</v>
      </c>
      <c r="EJ184" s="154">
        <f>DX184+DY184+DZ184+EA184+EB184+EC184+ED184+EE184+EF184+EG184+EH184+EI184</f>
        <v>346949.83999999997</v>
      </c>
      <c r="EK184" s="154">
        <f t="shared" ref="EK184:EV184" si="915">EK183</f>
        <v>20276.39</v>
      </c>
      <c r="EL184" s="154">
        <f t="shared" si="915"/>
        <v>2551.9</v>
      </c>
      <c r="EM184" s="154">
        <f t="shared" si="915"/>
        <v>50000</v>
      </c>
      <c r="EN184" s="154">
        <f t="shared" si="915"/>
        <v>958.67000000001281</v>
      </c>
      <c r="EO184" s="154">
        <f t="shared" si="915"/>
        <v>106008.32000000001</v>
      </c>
      <c r="EP184" s="154">
        <f t="shared" si="915"/>
        <v>100202.17</v>
      </c>
      <c r="EQ184" s="154">
        <f t="shared" si="915"/>
        <v>13185.33</v>
      </c>
      <c r="ER184" s="154">
        <f t="shared" si="915"/>
        <v>3390</v>
      </c>
      <c r="ES184" s="154">
        <f t="shared" si="915"/>
        <v>2275.0799999999581</v>
      </c>
      <c r="ET184" s="154">
        <f t="shared" si="915"/>
        <v>2056.929999999993</v>
      </c>
      <c r="EU184" s="154">
        <f t="shared" si="915"/>
        <v>8875</v>
      </c>
      <c r="EV184" s="154">
        <f t="shared" si="915"/>
        <v>52766.1</v>
      </c>
      <c r="EW184" s="154">
        <f>EK184+EL184+EM184+EN184+EO184+EP184+EQ184+ER184+ES184+ET184+EU184+EV184</f>
        <v>362545.88999999996</v>
      </c>
      <c r="EX184" s="154">
        <f t="shared" ref="EX184:FI184" si="916">EX183</f>
        <v>12290.6</v>
      </c>
      <c r="EY184" s="154">
        <f t="shared" si="916"/>
        <v>4275</v>
      </c>
      <c r="EZ184" s="154">
        <f t="shared" si="916"/>
        <v>900</v>
      </c>
      <c r="FA184" s="154">
        <f t="shared" si="916"/>
        <v>1232.23</v>
      </c>
      <c r="FB184" s="154">
        <f t="shared" si="916"/>
        <v>9000</v>
      </c>
      <c r="FC184" s="154">
        <f t="shared" si="916"/>
        <v>176508.64</v>
      </c>
      <c r="FD184" s="154">
        <f t="shared" si="916"/>
        <v>3083.6399999999849</v>
      </c>
      <c r="FE184" s="154">
        <f t="shared" si="916"/>
        <v>1262.1200000000244</v>
      </c>
      <c r="FF184" s="154">
        <f t="shared" si="916"/>
        <v>122.25</v>
      </c>
      <c r="FG184" s="154">
        <f t="shared" si="916"/>
        <v>3355</v>
      </c>
      <c r="FH184" s="154">
        <f t="shared" si="916"/>
        <v>78949.320000000007</v>
      </c>
      <c r="FI184" s="154">
        <f t="shared" si="916"/>
        <v>80210</v>
      </c>
      <c r="FJ184" s="154">
        <f>EX184+EY184+EZ184+FA184+FB184+FC184+FD184+FE184+FF184+FG184+FH184+FI184</f>
        <v>371188.80000000005</v>
      </c>
      <c r="FK184" s="154">
        <f t="shared" ref="FK184:FV184" si="917">FK183</f>
        <v>11949</v>
      </c>
      <c r="FL184" s="154">
        <f t="shared" si="917"/>
        <v>9575</v>
      </c>
      <c r="FM184" s="154">
        <f t="shared" si="917"/>
        <v>5150</v>
      </c>
      <c r="FN184" s="154">
        <f t="shared" si="917"/>
        <v>3551.01</v>
      </c>
      <c r="FO184" s="154">
        <f t="shared" si="917"/>
        <v>150</v>
      </c>
      <c r="FP184" s="154">
        <f t="shared" si="917"/>
        <v>136630</v>
      </c>
      <c r="FQ184" s="154">
        <f t="shared" si="917"/>
        <v>54214.29</v>
      </c>
      <c r="FR184" s="154">
        <f t="shared" si="917"/>
        <v>1638.31</v>
      </c>
      <c r="FS184" s="154">
        <f t="shared" si="917"/>
        <v>254.32000000000698</v>
      </c>
      <c r="FT184" s="154">
        <f t="shared" si="917"/>
        <v>7926.2400000000198</v>
      </c>
      <c r="FU184" s="154">
        <f t="shared" si="917"/>
        <v>46452.28</v>
      </c>
      <c r="FV184" s="154">
        <f t="shared" si="917"/>
        <v>71601.440000000002</v>
      </c>
      <c r="FW184" s="154">
        <f>FK184+FL184+FM184+FN184+FO184+FP184+FQ184+FR184+FS184+FT184+FU184+FV184</f>
        <v>349091.89000000007</v>
      </c>
      <c r="FX184" s="154">
        <f t="shared" ref="FX184:GI184" si="918">FX183</f>
        <v>19000</v>
      </c>
      <c r="FY184" s="154">
        <f t="shared" si="918"/>
        <v>1050</v>
      </c>
      <c r="FZ184" s="154">
        <f t="shared" si="918"/>
        <v>41754.32</v>
      </c>
      <c r="GA184" s="154">
        <f t="shared" si="918"/>
        <v>0</v>
      </c>
      <c r="GB184" s="154">
        <f t="shared" si="918"/>
        <v>150</v>
      </c>
      <c r="GC184" s="154">
        <f t="shared" si="918"/>
        <v>212135.66</v>
      </c>
      <c r="GD184" s="154">
        <f t="shared" si="918"/>
        <v>40175.32</v>
      </c>
      <c r="GE184" s="154">
        <f t="shared" si="918"/>
        <v>9300</v>
      </c>
      <c r="GF184" s="154">
        <f t="shared" si="918"/>
        <v>1805</v>
      </c>
      <c r="GG184" s="154">
        <f t="shared" si="918"/>
        <v>3687</v>
      </c>
      <c r="GH184" s="154">
        <f t="shared" si="918"/>
        <v>42414.67</v>
      </c>
      <c r="GI184" s="154">
        <f t="shared" si="918"/>
        <v>20480</v>
      </c>
      <c r="GJ184" s="154">
        <f>FY184+FZ184+GA184+GB184+GC184+GD184+GE184+GF184+GH184+GG184+GI184+FX184</f>
        <v>391951.97</v>
      </c>
      <c r="GK184" s="154">
        <f t="shared" ref="GK184:GV184" si="919">GK183</f>
        <v>1804.32</v>
      </c>
      <c r="GL184" s="154">
        <f t="shared" si="919"/>
        <v>1450</v>
      </c>
      <c r="GM184" s="154">
        <f t="shared" si="919"/>
        <v>0</v>
      </c>
      <c r="GN184" s="154">
        <f t="shared" si="919"/>
        <v>1154.32</v>
      </c>
      <c r="GO184" s="154">
        <f t="shared" si="919"/>
        <v>1154.32</v>
      </c>
      <c r="GP184" s="154">
        <f t="shared" si="919"/>
        <v>3000</v>
      </c>
      <c r="GQ184" s="154">
        <f t="shared" si="919"/>
        <v>6900</v>
      </c>
      <c r="GR184" s="154">
        <f t="shared" si="919"/>
        <v>450</v>
      </c>
      <c r="GS184" s="154">
        <f t="shared" si="919"/>
        <v>20550</v>
      </c>
      <c r="GT184" s="154">
        <f t="shared" si="919"/>
        <v>20135</v>
      </c>
      <c r="GU184" s="154">
        <f t="shared" si="919"/>
        <v>73810</v>
      </c>
      <c r="GV184" s="154">
        <f t="shared" si="919"/>
        <v>19860</v>
      </c>
      <c r="GW184" s="154">
        <f>GK184+GL184+GM184+GN184+GO184+GP184+GQ184+GR184+GS184+GT184+GU184+GV184</f>
        <v>150267.96</v>
      </c>
      <c r="GX184" s="154">
        <f t="shared" ref="GX184:HI184" si="920">GX183</f>
        <v>22731.439999999999</v>
      </c>
      <c r="GY184" s="154">
        <f t="shared" si="920"/>
        <v>21600.000000000004</v>
      </c>
      <c r="GZ184" s="154">
        <f t="shared" si="920"/>
        <v>0</v>
      </c>
      <c r="HA184" s="154">
        <f t="shared" si="920"/>
        <v>250</v>
      </c>
      <c r="HB184" s="154">
        <f t="shared" si="920"/>
        <v>358.63999999999942</v>
      </c>
      <c r="HC184" s="154">
        <f t="shared" si="920"/>
        <v>3100</v>
      </c>
      <c r="HD184" s="154">
        <f t="shared" si="920"/>
        <v>24850</v>
      </c>
      <c r="HE184" s="154">
        <f t="shared" si="920"/>
        <v>550</v>
      </c>
      <c r="HF184" s="154">
        <f t="shared" si="920"/>
        <v>94399.999999999985</v>
      </c>
      <c r="HG184" s="154">
        <f t="shared" si="920"/>
        <v>664904.32000000007</v>
      </c>
      <c r="HH184" s="154">
        <f t="shared" si="920"/>
        <v>126048.16000000003</v>
      </c>
      <c r="HI184" s="154">
        <f t="shared" si="920"/>
        <v>16950</v>
      </c>
      <c r="HJ184" s="154">
        <f>GX184+GY184+GZ184+HA184+HB184+HC184+HD184+HE184+HF184+HG184+HH184+HI184</f>
        <v>975742.56</v>
      </c>
      <c r="HK184" s="154">
        <f t="shared" ref="HK184:HV184" si="921">HK183</f>
        <v>47680</v>
      </c>
      <c r="HL184" s="154">
        <f t="shared" si="921"/>
        <v>0</v>
      </c>
      <c r="HM184" s="154">
        <f t="shared" si="921"/>
        <v>10400</v>
      </c>
      <c r="HN184" s="154">
        <f t="shared" si="921"/>
        <v>300</v>
      </c>
      <c r="HO184" s="154">
        <f t="shared" si="921"/>
        <v>9000</v>
      </c>
      <c r="HP184" s="154">
        <f t="shared" si="921"/>
        <v>412.47999999999593</v>
      </c>
      <c r="HQ184" s="154">
        <f t="shared" si="921"/>
        <v>34624.320000000007</v>
      </c>
      <c r="HR184" s="154">
        <f t="shared" si="921"/>
        <v>300</v>
      </c>
      <c r="HS184" s="154">
        <f t="shared" si="921"/>
        <v>9580</v>
      </c>
      <c r="HT184" s="154">
        <f t="shared" si="921"/>
        <v>15800</v>
      </c>
      <c r="HU184" s="154">
        <f t="shared" si="921"/>
        <v>167650</v>
      </c>
      <c r="HV184" s="154">
        <f t="shared" si="921"/>
        <v>652260.10000000009</v>
      </c>
      <c r="HW184" s="154">
        <f>HK184+HL184+HM184+HN184+HO184+HP184+HQ184+HR184+HS184+HT184+HU184+HV184</f>
        <v>948006.90000000014</v>
      </c>
      <c r="HX184" s="154">
        <f t="shared" ref="HX184:II184" si="922">HX183</f>
        <v>61266</v>
      </c>
      <c r="HY184" s="154">
        <f t="shared" si="922"/>
        <v>37500</v>
      </c>
      <c r="HZ184" s="154">
        <f t="shared" si="922"/>
        <v>6150</v>
      </c>
      <c r="IA184" s="154">
        <f t="shared" si="922"/>
        <v>32000</v>
      </c>
      <c r="IB184" s="154">
        <f t="shared" si="922"/>
        <v>9580</v>
      </c>
      <c r="IC184" s="154">
        <f t="shared" si="922"/>
        <v>452954.31999999995</v>
      </c>
      <c r="ID184" s="154">
        <f t="shared" si="922"/>
        <v>664021.31999999995</v>
      </c>
      <c r="IE184" s="154">
        <f t="shared" si="922"/>
        <v>209790</v>
      </c>
      <c r="IF184" s="154">
        <f t="shared" si="922"/>
        <v>30300</v>
      </c>
      <c r="IG184" s="154">
        <f t="shared" si="922"/>
        <v>80550</v>
      </c>
      <c r="IH184" s="154">
        <f t="shared" si="922"/>
        <v>9204</v>
      </c>
      <c r="II184" s="154">
        <f t="shared" si="922"/>
        <v>804.32000000006519</v>
      </c>
      <c r="IJ184" s="154">
        <f>HX184+HY184+HZ184+IA184+IB184+IC184+ID184+IE184+IF184+IG184+IH184+II184</f>
        <v>1594119.96</v>
      </c>
      <c r="IK184" s="154">
        <f t="shared" ref="IK184:IV184" si="923">IK183</f>
        <v>54650</v>
      </c>
      <c r="IL184" s="154">
        <f t="shared" si="923"/>
        <v>100450</v>
      </c>
      <c r="IM184" s="154">
        <f t="shared" si="923"/>
        <v>64570</v>
      </c>
      <c r="IN184" s="154">
        <f t="shared" si="923"/>
        <v>57000</v>
      </c>
      <c r="IO184" s="154">
        <f t="shared" si="923"/>
        <v>50738.400000000023</v>
      </c>
      <c r="IP184" s="154">
        <f t="shared" si="923"/>
        <v>57750</v>
      </c>
      <c r="IQ184" s="154">
        <f t="shared" si="923"/>
        <v>36658.639999999956</v>
      </c>
      <c r="IR184" s="154">
        <f t="shared" si="923"/>
        <v>150</v>
      </c>
      <c r="IS184" s="154">
        <f t="shared" si="923"/>
        <v>117266.19</v>
      </c>
      <c r="IT184" s="154">
        <f t="shared" si="923"/>
        <v>63154.830000000075</v>
      </c>
      <c r="IU184" s="154">
        <f t="shared" si="923"/>
        <v>138967.41999999993</v>
      </c>
      <c r="IV184" s="154">
        <f t="shared" si="923"/>
        <v>479189.22</v>
      </c>
      <c r="IW184" s="154">
        <f>IK184+IL184+IM184+IN184+IO184+IP184+IQ184+IR184+IS184+IT184+IU184+IV184</f>
        <v>1220544.7</v>
      </c>
      <c r="IX184" s="154">
        <f>IX183</f>
        <v>363143.51</v>
      </c>
      <c r="IY184" s="154">
        <f t="shared" ref="IY184:JI184" si="924">IY183</f>
        <v>97.229999999981374</v>
      </c>
      <c r="IZ184" s="154">
        <f t="shared" si="924"/>
        <v>300</v>
      </c>
      <c r="JA184" s="154">
        <f t="shared" si="924"/>
        <v>16000</v>
      </c>
      <c r="JB184" s="154">
        <f t="shared" si="924"/>
        <v>0</v>
      </c>
      <c r="JC184" s="154">
        <f t="shared" si="924"/>
        <v>0</v>
      </c>
      <c r="JD184" s="154">
        <f t="shared" si="924"/>
        <v>225</v>
      </c>
      <c r="JE184" s="154">
        <f t="shared" si="924"/>
        <v>600</v>
      </c>
      <c r="JF184" s="154">
        <f t="shared" si="924"/>
        <v>0</v>
      </c>
      <c r="JG184" s="154">
        <f t="shared" si="924"/>
        <v>4605</v>
      </c>
      <c r="JH184" s="154">
        <f t="shared" si="924"/>
        <v>120297.21000000002</v>
      </c>
      <c r="JI184" s="154">
        <f t="shared" si="924"/>
        <v>2250</v>
      </c>
      <c r="JJ184" s="154">
        <f>IX184+IY184+IZ184+JA184+JB184+JC184+JD184+JE184+JF184+JG184+JH184+JI184</f>
        <v>507517.95</v>
      </c>
      <c r="JK184" s="154">
        <f>JK183</f>
        <v>600</v>
      </c>
      <c r="JL184" s="154">
        <f t="shared" ref="JL184:JV184" si="925">JL183</f>
        <v>9430</v>
      </c>
      <c r="JM184" s="154">
        <f t="shared" si="925"/>
        <v>450</v>
      </c>
      <c r="JN184" s="154">
        <f t="shared" si="925"/>
        <v>0</v>
      </c>
      <c r="JO184" s="154">
        <f t="shared" si="925"/>
        <v>150</v>
      </c>
      <c r="JP184" s="154">
        <f t="shared" si="925"/>
        <v>0</v>
      </c>
      <c r="JQ184" s="154">
        <f t="shared" si="925"/>
        <v>9150</v>
      </c>
      <c r="JR184" s="154">
        <f t="shared" si="925"/>
        <v>985</v>
      </c>
      <c r="JS184" s="154">
        <f t="shared" si="925"/>
        <v>6915</v>
      </c>
      <c r="JT184" s="154">
        <f t="shared" si="925"/>
        <v>10030</v>
      </c>
      <c r="JU184" s="154">
        <f t="shared" si="925"/>
        <v>10253.199999999997</v>
      </c>
      <c r="JV184" s="154">
        <f t="shared" si="925"/>
        <v>860</v>
      </c>
      <c r="JW184" s="237">
        <f>JK184+JL184+JM184+JN184+JO184+JP184+JQ184+JR184+JS184+JT184+JU184+JV184</f>
        <v>48823.199999999997</v>
      </c>
      <c r="JX184" s="237">
        <f>JX183</f>
        <v>300</v>
      </c>
      <c r="JY184" s="154">
        <f t="shared" ref="JY184:KI184" si="926">JY183</f>
        <v>100</v>
      </c>
      <c r="JZ184" s="154">
        <f t="shared" si="926"/>
        <v>9400</v>
      </c>
      <c r="KA184" s="154">
        <f t="shared" si="926"/>
        <v>300</v>
      </c>
      <c r="KB184" s="154">
        <f t="shared" si="926"/>
        <v>150</v>
      </c>
      <c r="KC184" s="154">
        <f t="shared" si="926"/>
        <v>100</v>
      </c>
      <c r="KD184" s="154">
        <f t="shared" si="926"/>
        <v>10300</v>
      </c>
      <c r="KE184" s="154">
        <f t="shared" si="926"/>
        <v>350</v>
      </c>
      <c r="KF184" s="154">
        <f t="shared" si="926"/>
        <v>150</v>
      </c>
      <c r="KG184" s="154">
        <f t="shared" si="926"/>
        <v>150</v>
      </c>
      <c r="KH184" s="154">
        <f t="shared" si="926"/>
        <v>12820</v>
      </c>
      <c r="KI184" s="154">
        <f t="shared" si="926"/>
        <v>0</v>
      </c>
      <c r="KJ184" s="237">
        <f>JX184+JY184+JZ184+KA184+KB184+KC184+KD184+KE184+KF184+KG184+KH184+KI184</f>
        <v>34120</v>
      </c>
      <c r="KK184" s="237">
        <f>KK183</f>
        <v>150</v>
      </c>
      <c r="KL184" s="154">
        <f t="shared" ref="KL184:KV184" si="927">KL183</f>
        <v>410</v>
      </c>
      <c r="KM184" s="154">
        <f t="shared" si="927"/>
        <v>21730</v>
      </c>
      <c r="KN184" s="154">
        <f t="shared" si="927"/>
        <v>150</v>
      </c>
      <c r="KO184" s="154">
        <f t="shared" si="927"/>
        <v>12150</v>
      </c>
      <c r="KP184" s="154">
        <f t="shared" si="927"/>
        <v>9450</v>
      </c>
      <c r="KQ184" s="154">
        <f t="shared" si="927"/>
        <v>456.44999999999709</v>
      </c>
      <c r="KR184" s="154">
        <f t="shared" si="927"/>
        <v>26001</v>
      </c>
      <c r="KS184" s="154">
        <f t="shared" si="927"/>
        <v>150</v>
      </c>
      <c r="KT184" s="154">
        <f t="shared" si="927"/>
        <v>300</v>
      </c>
      <c r="KU184" s="154">
        <f t="shared" si="927"/>
        <v>300</v>
      </c>
      <c r="KV184" s="154">
        <f t="shared" si="927"/>
        <v>0</v>
      </c>
      <c r="KW184" s="237">
        <f>KK184+KL184+KM184+KN184+KO184+KP184+KQ184+KR184+KS184+KT184+KU184+KV184</f>
        <v>71247.45</v>
      </c>
      <c r="KX184" s="237">
        <f>KX183</f>
        <v>450</v>
      </c>
      <c r="KY184" s="154">
        <f t="shared" ref="KY184:LI184" si="928">KY183</f>
        <v>0</v>
      </c>
      <c r="KZ184" s="154">
        <f t="shared" si="928"/>
        <v>12000</v>
      </c>
      <c r="LA184" s="154">
        <f t="shared" si="928"/>
        <v>500</v>
      </c>
      <c r="LB184" s="154">
        <f t="shared" si="928"/>
        <v>300</v>
      </c>
      <c r="LC184" s="154">
        <f t="shared" si="928"/>
        <v>305</v>
      </c>
      <c r="LD184" s="154">
        <f t="shared" si="928"/>
        <v>306.45000000000073</v>
      </c>
      <c r="LE184" s="154">
        <f t="shared" si="928"/>
        <v>300</v>
      </c>
      <c r="LF184" s="154">
        <f t="shared" si="928"/>
        <v>1183.0599999999995</v>
      </c>
      <c r="LG184" s="154">
        <f t="shared" si="928"/>
        <v>150</v>
      </c>
      <c r="LH184" s="154">
        <f t="shared" si="928"/>
        <v>12729.999999999998</v>
      </c>
      <c r="LI184" s="154">
        <f t="shared" si="928"/>
        <v>950</v>
      </c>
      <c r="LJ184" s="237">
        <f>KX184+KY184+KZ184+LA184+LB184+LC184+LD184+LE184+LF184+LG184+LH184+LI184</f>
        <v>29174.51</v>
      </c>
      <c r="LK184" s="237">
        <f>LK183</f>
        <v>0</v>
      </c>
      <c r="LL184" s="154">
        <f t="shared" ref="LL184:LV184" si="929">LL183</f>
        <v>0</v>
      </c>
      <c r="LM184" s="154">
        <f t="shared" si="929"/>
        <v>12430</v>
      </c>
      <c r="LN184" s="154">
        <f t="shared" si="929"/>
        <v>468</v>
      </c>
      <c r="LO184" s="154">
        <f t="shared" si="929"/>
        <v>12200</v>
      </c>
      <c r="LP184" s="154">
        <f t="shared" si="929"/>
        <v>200</v>
      </c>
      <c r="LQ184" s="154">
        <f t="shared" si="929"/>
        <v>0</v>
      </c>
      <c r="LR184" s="154">
        <f t="shared" si="929"/>
        <v>450</v>
      </c>
      <c r="LS184" s="154">
        <f t="shared" si="929"/>
        <v>200</v>
      </c>
      <c r="LT184" s="154">
        <f t="shared" si="929"/>
        <v>200</v>
      </c>
      <c r="LU184" s="154">
        <f t="shared" si="929"/>
        <v>12780</v>
      </c>
      <c r="LV184" s="154">
        <f t="shared" si="929"/>
        <v>350</v>
      </c>
      <c r="LW184" s="237">
        <f>LK184+LL184+LM184+LN184+LO184+LP184+LQ184+LR184+LS184+LT184+LU184+LV184</f>
        <v>39278</v>
      </c>
      <c r="LX184" s="237">
        <f>LX183</f>
        <v>13042</v>
      </c>
      <c r="LY184" s="154">
        <f t="shared" ref="LY184:MI184" si="930">LY183</f>
        <v>150</v>
      </c>
      <c r="LZ184" s="154">
        <f t="shared" si="930"/>
        <v>0</v>
      </c>
      <c r="MA184" s="154">
        <f t="shared" si="930"/>
        <v>0</v>
      </c>
      <c r="MB184" s="154">
        <f t="shared" si="930"/>
        <v>0</v>
      </c>
      <c r="MC184" s="154">
        <f t="shared" si="930"/>
        <v>0</v>
      </c>
      <c r="MD184" s="154">
        <f t="shared" si="930"/>
        <v>0</v>
      </c>
      <c r="ME184" s="154">
        <f t="shared" si="930"/>
        <v>0</v>
      </c>
      <c r="MF184" s="154">
        <f t="shared" si="930"/>
        <v>0</v>
      </c>
      <c r="MG184" s="154">
        <f t="shared" si="930"/>
        <v>0</v>
      </c>
      <c r="MH184" s="154">
        <f t="shared" si="930"/>
        <v>0</v>
      </c>
      <c r="MI184" s="154">
        <f t="shared" si="930"/>
        <v>0</v>
      </c>
      <c r="MJ184" s="203">
        <f>LX184+LY184+LZ184+MA184+MB184+MC184+MD184+ME184+MF184+MG184+MH184+MI184</f>
        <v>13192</v>
      </c>
    </row>
    <row r="185" spans="1:348" x14ac:dyDescent="0.2">
      <c r="A185" s="33"/>
      <c r="B185" s="34"/>
      <c r="C185" s="35" t="s">
        <v>68</v>
      </c>
      <c r="D185" s="35" t="s">
        <v>68</v>
      </c>
      <c r="E185" s="150"/>
      <c r="F185" s="150"/>
      <c r="G185" s="150"/>
      <c r="H185" s="150"/>
      <c r="I185" s="150"/>
      <c r="J185" s="150"/>
      <c r="K185" s="150"/>
      <c r="L185" s="150"/>
      <c r="M185" s="150"/>
      <c r="N185" s="150"/>
      <c r="O185" s="150"/>
      <c r="P185" s="150"/>
      <c r="Q185" s="150"/>
      <c r="R185" s="150"/>
      <c r="S185" s="150"/>
      <c r="T185" s="150"/>
      <c r="U185" s="150"/>
      <c r="V185" s="150"/>
      <c r="W185" s="150"/>
      <c r="X185" s="150"/>
      <c r="Y185" s="150"/>
      <c r="Z185" s="150"/>
      <c r="AA185" s="150"/>
      <c r="AB185" s="150"/>
      <c r="AC185" s="150"/>
      <c r="AD185" s="150"/>
      <c r="AE185" s="150"/>
      <c r="AF185" s="150"/>
      <c r="AG185" s="150"/>
      <c r="AH185" s="150"/>
      <c r="AI185" s="150"/>
      <c r="AJ185" s="150"/>
      <c r="AK185" s="150"/>
      <c r="AL185" s="150"/>
      <c r="AM185" s="150"/>
      <c r="AN185" s="150"/>
      <c r="AO185" s="150"/>
      <c r="AP185" s="150"/>
      <c r="AQ185" s="150"/>
      <c r="AR185" s="150"/>
      <c r="AS185" s="150"/>
      <c r="AT185" s="150"/>
      <c r="AU185" s="150"/>
      <c r="AV185" s="150"/>
      <c r="AW185" s="150"/>
      <c r="AX185" s="150"/>
      <c r="AY185" s="150"/>
      <c r="AZ185" s="150"/>
      <c r="BA185" s="150"/>
      <c r="BB185" s="150"/>
      <c r="BC185" s="150"/>
      <c r="BD185" s="150"/>
      <c r="BE185" s="150"/>
      <c r="BF185" s="150"/>
      <c r="BG185" s="150"/>
      <c r="BH185" s="150"/>
      <c r="BI185" s="150"/>
      <c r="BJ185" s="150"/>
      <c r="BK185" s="150"/>
      <c r="BL185" s="150"/>
      <c r="BM185" s="150"/>
      <c r="BN185" s="150"/>
      <c r="BO185" s="150"/>
      <c r="BP185" s="150"/>
      <c r="BQ185" s="150"/>
      <c r="BR185" s="150"/>
      <c r="BS185" s="150"/>
      <c r="BT185" s="150"/>
      <c r="BU185" s="150"/>
      <c r="BV185" s="150"/>
      <c r="BW185" s="150"/>
      <c r="BX185" s="150"/>
      <c r="BY185" s="150"/>
      <c r="BZ185" s="150"/>
      <c r="CA185" s="150"/>
      <c r="CB185" s="150"/>
      <c r="CC185" s="150"/>
      <c r="CD185" s="150"/>
      <c r="CE185" s="150"/>
      <c r="CF185" s="150"/>
      <c r="CG185" s="150"/>
      <c r="CH185" s="150"/>
      <c r="CI185" s="150"/>
      <c r="CJ185" s="150"/>
      <c r="CK185" s="150"/>
      <c r="CL185" s="150"/>
      <c r="CM185" s="150"/>
      <c r="CN185" s="150"/>
      <c r="CO185" s="150"/>
      <c r="CP185" s="150"/>
      <c r="CQ185" s="150"/>
      <c r="CR185" s="150"/>
      <c r="CS185" s="150"/>
      <c r="CT185" s="150"/>
      <c r="CU185" s="150"/>
      <c r="CV185" s="150"/>
      <c r="CW185" s="150"/>
      <c r="CX185" s="150"/>
      <c r="CY185" s="150"/>
      <c r="CZ185" s="150"/>
      <c r="DA185" s="150"/>
      <c r="DB185" s="150"/>
      <c r="DC185" s="150"/>
      <c r="DD185" s="150"/>
      <c r="DE185" s="150"/>
      <c r="DF185" s="150"/>
      <c r="DG185" s="150"/>
      <c r="DH185" s="150"/>
      <c r="DI185" s="150"/>
      <c r="DJ185" s="150"/>
      <c r="DK185" s="150"/>
      <c r="DL185" s="150"/>
      <c r="DM185" s="150"/>
      <c r="DN185" s="150"/>
      <c r="DO185" s="150"/>
      <c r="DP185" s="150"/>
      <c r="DQ185" s="150"/>
      <c r="DR185" s="150"/>
      <c r="DS185" s="150"/>
      <c r="DT185" s="150"/>
      <c r="DU185" s="150"/>
      <c r="DV185" s="150"/>
      <c r="DW185" s="150"/>
      <c r="DX185" s="150"/>
      <c r="DY185" s="150"/>
      <c r="DZ185" s="150"/>
      <c r="EA185" s="150"/>
      <c r="EB185" s="150"/>
      <c r="EC185" s="150"/>
      <c r="ED185" s="150"/>
      <c r="EE185" s="150"/>
      <c r="EF185" s="150"/>
      <c r="EG185" s="150"/>
      <c r="EH185" s="150"/>
      <c r="EI185" s="150"/>
      <c r="EJ185" s="150"/>
      <c r="EK185" s="150"/>
      <c r="EL185" s="150"/>
      <c r="EM185" s="150"/>
      <c r="EN185" s="150"/>
      <c r="EO185" s="150"/>
      <c r="EP185" s="150"/>
      <c r="EQ185" s="150"/>
      <c r="ER185" s="150"/>
      <c r="ES185" s="150"/>
      <c r="ET185" s="150"/>
      <c r="EU185" s="150"/>
      <c r="EV185" s="150"/>
      <c r="EW185" s="150"/>
      <c r="EX185" s="150"/>
      <c r="EY185" s="150"/>
      <c r="EZ185" s="150"/>
      <c r="FA185" s="150"/>
      <c r="FB185" s="150"/>
      <c r="FC185" s="150"/>
      <c r="FD185" s="150"/>
      <c r="FE185" s="150"/>
      <c r="FF185" s="150"/>
      <c r="FG185" s="150"/>
      <c r="FH185" s="150"/>
      <c r="FI185" s="150"/>
      <c r="FJ185" s="150"/>
      <c r="FK185" s="150"/>
      <c r="FL185" s="150"/>
      <c r="FM185" s="150"/>
      <c r="FN185" s="150"/>
      <c r="FO185" s="150"/>
      <c r="FP185" s="150"/>
      <c r="FQ185" s="150"/>
      <c r="FR185" s="150"/>
      <c r="FS185" s="150"/>
      <c r="FT185" s="150"/>
      <c r="FU185" s="150"/>
      <c r="FV185" s="150"/>
      <c r="FW185" s="150"/>
      <c r="FX185" s="150"/>
      <c r="FY185" s="150"/>
      <c r="FZ185" s="150"/>
      <c r="GA185" s="150"/>
      <c r="GB185" s="150"/>
      <c r="GC185" s="150"/>
      <c r="GD185" s="150"/>
      <c r="GE185" s="150"/>
      <c r="GF185" s="150"/>
      <c r="GG185" s="150"/>
      <c r="GH185" s="150"/>
      <c r="GI185" s="150"/>
      <c r="GJ185" s="150"/>
      <c r="GK185" s="150"/>
      <c r="GL185" s="150"/>
      <c r="GM185" s="150"/>
      <c r="GN185" s="150"/>
      <c r="GO185" s="150"/>
      <c r="GP185" s="150"/>
      <c r="GQ185" s="150"/>
      <c r="GR185" s="150"/>
      <c r="GS185" s="150"/>
      <c r="GT185" s="150"/>
      <c r="GU185" s="150"/>
      <c r="GV185" s="150"/>
      <c r="GW185" s="150"/>
      <c r="GX185" s="150"/>
      <c r="GY185" s="150"/>
      <c r="GZ185" s="150"/>
      <c r="HA185" s="150"/>
      <c r="HB185" s="150"/>
      <c r="HC185" s="150"/>
      <c r="HD185" s="150"/>
      <c r="HE185" s="150"/>
      <c r="HF185" s="150"/>
      <c r="HG185" s="150"/>
      <c r="HH185" s="150"/>
      <c r="HI185" s="150"/>
      <c r="HJ185" s="150"/>
      <c r="HK185" s="150"/>
      <c r="HL185" s="150"/>
      <c r="HM185" s="150"/>
      <c r="HN185" s="150"/>
      <c r="HO185" s="150"/>
      <c r="HP185" s="150"/>
      <c r="HQ185" s="150"/>
      <c r="HR185" s="150"/>
      <c r="HS185" s="150"/>
      <c r="HT185" s="150"/>
      <c r="HU185" s="150"/>
      <c r="HV185" s="150"/>
      <c r="HW185" s="150"/>
      <c r="HX185" s="150"/>
      <c r="HY185" s="150"/>
      <c r="HZ185" s="150"/>
      <c r="IA185" s="150"/>
      <c r="IB185" s="150"/>
      <c r="IC185" s="150"/>
      <c r="ID185" s="150"/>
      <c r="IE185" s="150"/>
      <c r="IF185" s="150"/>
      <c r="IG185" s="150"/>
      <c r="IH185" s="150"/>
      <c r="II185" s="150"/>
      <c r="IJ185" s="150"/>
      <c r="IK185" s="150"/>
      <c r="IL185" s="150"/>
      <c r="IM185" s="150"/>
      <c r="IN185" s="150"/>
      <c r="IO185" s="150"/>
      <c r="IP185" s="150"/>
      <c r="IQ185" s="150"/>
      <c r="IR185" s="150"/>
      <c r="IS185" s="150"/>
      <c r="IT185" s="150"/>
      <c r="IU185" s="150"/>
      <c r="IV185" s="150"/>
      <c r="IW185" s="150"/>
      <c r="IX185" s="150"/>
      <c r="IY185" s="150"/>
      <c r="IZ185" s="150"/>
      <c r="JA185" s="150"/>
      <c r="JB185" s="150"/>
      <c r="JC185" s="150"/>
      <c r="JD185" s="150"/>
      <c r="JE185" s="150"/>
      <c r="JF185" s="150"/>
      <c r="JG185" s="150"/>
      <c r="JH185" s="150"/>
      <c r="JI185" s="150"/>
      <c r="JJ185" s="150"/>
      <c r="JK185" s="150"/>
      <c r="JL185" s="150"/>
      <c r="JM185" s="150"/>
      <c r="JN185" s="150"/>
      <c r="JO185" s="150"/>
      <c r="JP185" s="150"/>
      <c r="JQ185" s="150"/>
      <c r="JR185" s="150"/>
      <c r="JS185" s="150"/>
      <c r="JT185" s="150"/>
      <c r="JU185" s="150"/>
      <c r="JV185" s="150"/>
      <c r="JW185" s="234"/>
      <c r="JX185" s="234"/>
      <c r="JY185" s="150"/>
      <c r="JZ185" s="150"/>
      <c r="KA185" s="150"/>
      <c r="KB185" s="150"/>
      <c r="KC185" s="150"/>
      <c r="KD185" s="150"/>
      <c r="KE185" s="150"/>
      <c r="KF185" s="150"/>
      <c r="KG185" s="150"/>
      <c r="KH185" s="150"/>
      <c r="KI185" s="150"/>
      <c r="KJ185" s="234"/>
      <c r="KK185" s="234"/>
      <c r="KL185" s="150"/>
      <c r="KM185" s="150"/>
      <c r="KN185" s="150"/>
      <c r="KO185" s="150"/>
      <c r="KP185" s="150"/>
      <c r="KQ185" s="150"/>
      <c r="KR185" s="150"/>
      <c r="KS185" s="150"/>
      <c r="KT185" s="150"/>
      <c r="KU185" s="150"/>
      <c r="KV185" s="150"/>
      <c r="KW185" s="234"/>
      <c r="KX185" s="234"/>
      <c r="KY185" s="150"/>
      <c r="KZ185" s="150"/>
      <c r="LA185" s="150"/>
      <c r="LB185" s="150"/>
      <c r="LC185" s="150"/>
      <c r="LD185" s="150"/>
      <c r="LE185" s="150"/>
      <c r="LF185" s="150"/>
      <c r="LG185" s="150"/>
      <c r="LH185" s="150"/>
      <c r="LI185" s="150"/>
      <c r="LJ185" s="234"/>
      <c r="LK185" s="234"/>
      <c r="LL185" s="150"/>
      <c r="LM185" s="150"/>
      <c r="LN185" s="150"/>
      <c r="LO185" s="150"/>
      <c r="LP185" s="150"/>
      <c r="LQ185" s="150"/>
      <c r="LR185" s="150"/>
      <c r="LS185" s="150"/>
      <c r="LT185" s="150"/>
      <c r="LU185" s="150"/>
      <c r="LV185" s="150"/>
      <c r="LW185" s="234"/>
      <c r="LX185" s="234"/>
      <c r="LY185" s="150"/>
      <c r="LZ185" s="150"/>
      <c r="MA185" s="150"/>
      <c r="MB185" s="150"/>
      <c r="MC185" s="150"/>
      <c r="MD185" s="150"/>
      <c r="ME185" s="150"/>
      <c r="MF185" s="150"/>
      <c r="MG185" s="150"/>
      <c r="MH185" s="150"/>
      <c r="MI185" s="150"/>
      <c r="MJ185" s="200"/>
    </row>
    <row r="186" spans="1:348" ht="18" x14ac:dyDescent="0.25">
      <c r="A186" s="36">
        <v>413</v>
      </c>
      <c r="B186" s="37"/>
      <c r="C186" s="2" t="s">
        <v>161</v>
      </c>
      <c r="D186" s="2" t="s">
        <v>363</v>
      </c>
      <c r="E186" s="153">
        <f t="shared" ref="E186:M186" si="931">E188+E190+E194+E196</f>
        <v>244279778.00033385</v>
      </c>
      <c r="F186" s="153">
        <f t="shared" si="931"/>
        <v>367347183.27491242</v>
      </c>
      <c r="G186" s="153">
        <f t="shared" si="931"/>
        <v>453453025.37139046</v>
      </c>
      <c r="H186" s="153">
        <v>518508433.48355871</v>
      </c>
      <c r="I186" s="153">
        <f t="shared" si="931"/>
        <v>593371273.57703221</v>
      </c>
      <c r="J186" s="153">
        <f t="shared" si="931"/>
        <v>673833016.19095314</v>
      </c>
      <c r="K186" s="153">
        <f t="shared" si="931"/>
        <v>57223869.137038894</v>
      </c>
      <c r="L186" s="153">
        <f t="shared" si="931"/>
        <v>58989308.963445179</v>
      </c>
      <c r="M186" s="153">
        <f t="shared" si="931"/>
        <v>61165861.291937903</v>
      </c>
      <c r="N186" s="153">
        <f t="shared" ref="N186:V186" si="932">N188+N190+N194+N196</f>
        <v>60725559.172091477</v>
      </c>
      <c r="O186" s="153">
        <f t="shared" si="932"/>
        <v>59938791.520614251</v>
      </c>
      <c r="P186" s="153">
        <f t="shared" si="932"/>
        <v>65747992.822567187</v>
      </c>
      <c r="Q186" s="153">
        <f t="shared" si="932"/>
        <v>66569929.894842252</v>
      </c>
      <c r="R186" s="153">
        <f t="shared" si="932"/>
        <v>59164367.384409949</v>
      </c>
      <c r="S186" s="153">
        <f t="shared" si="932"/>
        <v>61265243.698881656</v>
      </c>
      <c r="T186" s="153">
        <f t="shared" si="932"/>
        <v>58991720.914705396</v>
      </c>
      <c r="U186" s="153">
        <f t="shared" si="932"/>
        <v>61349077.783341691</v>
      </c>
      <c r="V186" s="153">
        <f t="shared" si="932"/>
        <v>91217484.560173601</v>
      </c>
      <c r="W186" s="153">
        <f>K186+L186+M186+N186+O186+P186+Q186+R186+S186+T186+U186+V186</f>
        <v>762349207.14404941</v>
      </c>
      <c r="X186" s="153">
        <f t="shared" ref="X186:AI186" si="933">X188+X190+X194+X196</f>
        <v>67844078.617926896</v>
      </c>
      <c r="Y186" s="153">
        <f t="shared" si="933"/>
        <v>67844078.617926896</v>
      </c>
      <c r="Z186" s="153">
        <f t="shared" si="933"/>
        <v>70056455.516608253</v>
      </c>
      <c r="AA186" s="153">
        <f t="shared" si="933"/>
        <v>68994942.413620442</v>
      </c>
      <c r="AB186" s="153">
        <f t="shared" si="933"/>
        <v>66432214.989150397</v>
      </c>
      <c r="AC186" s="153">
        <f t="shared" si="933"/>
        <v>72624770.489066944</v>
      </c>
      <c r="AD186" s="153">
        <f t="shared" si="933"/>
        <v>70974453.346686691</v>
      </c>
      <c r="AE186" s="153">
        <f t="shared" si="933"/>
        <v>63675100.150225341</v>
      </c>
      <c r="AF186" s="153">
        <f t="shared" si="933"/>
        <v>70801898.681355372</v>
      </c>
      <c r="AG186" s="153">
        <f t="shared" si="933"/>
        <v>72176076.614922389</v>
      </c>
      <c r="AH186" s="153">
        <f t="shared" si="933"/>
        <v>73690907.19412452</v>
      </c>
      <c r="AI186" s="153">
        <f t="shared" si="933"/>
        <v>84443652.97946921</v>
      </c>
      <c r="AJ186" s="153">
        <f>X186+Y186+Z186+AA186+AB186+AC186+AD186+AE186+AF186+AG186+AH186+AI186</f>
        <v>849558629.61108339</v>
      </c>
      <c r="AK186" s="153">
        <f t="shared" ref="AK186:AV186" si="934">AK188+AK190+AK194+AK196</f>
        <v>84008099.649474218</v>
      </c>
      <c r="AL186" s="153">
        <f t="shared" si="934"/>
        <v>71895670.171924561</v>
      </c>
      <c r="AM186" s="153">
        <f t="shared" si="934"/>
        <v>75462314.304790497</v>
      </c>
      <c r="AN186" s="153">
        <f t="shared" si="934"/>
        <v>74271490.569187135</v>
      </c>
      <c r="AO186" s="153">
        <f t="shared" si="934"/>
        <v>82841615.93223168</v>
      </c>
      <c r="AP186" s="153">
        <f t="shared" si="934"/>
        <v>78995935.570021704</v>
      </c>
      <c r="AQ186" s="153">
        <f t="shared" si="934"/>
        <v>77082790.852946073</v>
      </c>
      <c r="AR186" s="153">
        <f t="shared" si="934"/>
        <v>77779639.521657497</v>
      </c>
      <c r="AS186" s="153">
        <f t="shared" si="934"/>
        <v>78162656.544858962</v>
      </c>
      <c r="AT186" s="153">
        <f t="shared" si="934"/>
        <v>85314093.713904157</v>
      </c>
      <c r="AU186" s="153">
        <f t="shared" si="934"/>
        <v>94906171.018193975</v>
      </c>
      <c r="AV186" s="153">
        <f t="shared" si="934"/>
        <v>90774945.751961291</v>
      </c>
      <c r="AW186" s="153">
        <f>AK186+AL186+AM186+AN186+AO186+AP186+AQ186+AR186+AS186+AT186+AU186+AV186</f>
        <v>971495423.6011517</v>
      </c>
      <c r="AX186" s="153">
        <f t="shared" ref="AX186:BI186" si="935">AX188+AX190+AX194+AX196+AX206</f>
        <v>88114186.276790202</v>
      </c>
      <c r="AY186" s="153">
        <f t="shared" si="935"/>
        <v>97732177.549699545</v>
      </c>
      <c r="AZ186" s="153">
        <f t="shared" si="935"/>
        <v>91707110.128400952</v>
      </c>
      <c r="BA186" s="153">
        <f t="shared" si="935"/>
        <v>89173890.073318362</v>
      </c>
      <c r="BB186" s="153">
        <f t="shared" si="935"/>
        <v>89718517.195626751</v>
      </c>
      <c r="BC186" s="153">
        <f t="shared" si="935"/>
        <v>96676563.817392766</v>
      </c>
      <c r="BD186" s="153">
        <f t="shared" si="935"/>
        <v>97604276.783842385</v>
      </c>
      <c r="BE186" s="153">
        <f t="shared" si="935"/>
        <v>91640473.539559364</v>
      </c>
      <c r="BF186" s="153">
        <f t="shared" si="935"/>
        <v>93319985.929060265</v>
      </c>
      <c r="BG186" s="153">
        <f t="shared" si="935"/>
        <v>94135102.65398097</v>
      </c>
      <c r="BH186" s="153">
        <f t="shared" si="935"/>
        <v>95605539.411241934</v>
      </c>
      <c r="BI186" s="153">
        <f t="shared" si="935"/>
        <v>97435407.213904127</v>
      </c>
      <c r="BJ186" s="153">
        <f>AX186+AY186+AZ186+BA186+BB186+BC186+BD186+BE186+BF186+BG186+BH186+BI186</f>
        <v>1122863230.5728173</v>
      </c>
      <c r="BK186" s="153">
        <f t="shared" ref="BK186:BV186" si="936">BK188+BK190+BK194+BK196+BK206</f>
        <v>96657788.724753827</v>
      </c>
      <c r="BL186" s="153">
        <f t="shared" si="936"/>
        <v>116189351.23234852</v>
      </c>
      <c r="BM186" s="153">
        <f t="shared" si="936"/>
        <v>100858626.37414455</v>
      </c>
      <c r="BN186" s="153">
        <f t="shared" si="936"/>
        <v>103286230.9289768</v>
      </c>
      <c r="BO186" s="153">
        <f t="shared" si="936"/>
        <v>102127770.32244201</v>
      </c>
      <c r="BP186" s="153">
        <f t="shared" si="936"/>
        <v>100878302.50287934</v>
      </c>
      <c r="BQ186" s="153">
        <f t="shared" si="936"/>
        <v>104785443.46311134</v>
      </c>
      <c r="BR186" s="153">
        <f t="shared" si="936"/>
        <v>98427580.279335693</v>
      </c>
      <c r="BS186" s="153">
        <f t="shared" si="936"/>
        <v>96543214.689200461</v>
      </c>
      <c r="BT186" s="153">
        <f t="shared" si="936"/>
        <v>108469064.59626949</v>
      </c>
      <c r="BU186" s="153">
        <f t="shared" si="936"/>
        <v>104562698.62618925</v>
      </c>
      <c r="BV186" s="153">
        <f t="shared" si="936"/>
        <v>112805693.419379</v>
      </c>
      <c r="BW186" s="153">
        <f>BK186+BL186+BM186+BN186+BO186+BP186+BQ186+BR186+BS186+BT186+BU186+BV186</f>
        <v>1245591765.1590304</v>
      </c>
      <c r="BX186" s="153">
        <f t="shared" ref="BX186:CI186" si="937">BX188+BX190+BX194+BX196+BX206</f>
        <v>105409600.16391255</v>
      </c>
      <c r="BY186" s="153">
        <f t="shared" si="937"/>
        <v>129534503.79469204</v>
      </c>
      <c r="BZ186" s="153">
        <f t="shared" si="937"/>
        <v>110577865.35962275</v>
      </c>
      <c r="CA186" s="153">
        <f t="shared" si="937"/>
        <v>112298060.75446503</v>
      </c>
      <c r="CB186" s="153">
        <f t="shared" si="937"/>
        <v>109067312.43573694</v>
      </c>
      <c r="CC186" s="153">
        <f t="shared" si="937"/>
        <v>111660188.71841095</v>
      </c>
      <c r="CD186" s="153">
        <f t="shared" si="937"/>
        <v>113853652.73122182</v>
      </c>
      <c r="CE186" s="153">
        <f t="shared" si="937"/>
        <v>109148595.27883491</v>
      </c>
      <c r="CF186" s="153">
        <f t="shared" si="937"/>
        <v>107684716.97830072</v>
      </c>
      <c r="CG186" s="153">
        <f t="shared" si="937"/>
        <v>115227821.25438164</v>
      </c>
      <c r="CH186" s="153">
        <f t="shared" si="937"/>
        <v>114352682.62193286</v>
      </c>
      <c r="CI186" s="153">
        <f t="shared" si="937"/>
        <v>115983080.24657811</v>
      </c>
      <c r="CJ186" s="153">
        <f>BX186+BY186+BZ186+CA186+CB186+CC186+CD186+CE186+CF186+CG186+CH186+CI186</f>
        <v>1354798080.3380904</v>
      </c>
      <c r="CK186" s="153">
        <f t="shared" ref="CK186:CV186" si="938">CK188+CK190+CK194+CK196+CK206+CK210</f>
        <v>110537588.51272744</v>
      </c>
      <c r="CL186" s="153">
        <f t="shared" si="938"/>
        <v>126410720.75780335</v>
      </c>
      <c r="CM186" s="153">
        <f t="shared" si="938"/>
        <v>118747943.69946592</v>
      </c>
      <c r="CN186" s="153">
        <f t="shared" si="938"/>
        <v>118977228.49294776</v>
      </c>
      <c r="CO186" s="153">
        <f t="shared" si="938"/>
        <v>116996160.90802872</v>
      </c>
      <c r="CP186" s="153">
        <f t="shared" si="938"/>
        <v>117106823.98597898</v>
      </c>
      <c r="CQ186" s="153">
        <f t="shared" si="938"/>
        <v>118952272.58479385</v>
      </c>
      <c r="CR186" s="153">
        <f t="shared" si="938"/>
        <v>116227359.78968455</v>
      </c>
      <c r="CS186" s="153">
        <f t="shared" si="938"/>
        <v>117695535.24207145</v>
      </c>
      <c r="CT186" s="153">
        <f t="shared" si="938"/>
        <v>126847291.77098982</v>
      </c>
      <c r="CU186" s="153">
        <f t="shared" si="938"/>
        <v>127815627.60807879</v>
      </c>
      <c r="CV186" s="153">
        <f t="shared" si="938"/>
        <v>135330974.44575191</v>
      </c>
      <c r="CW186" s="153">
        <f>CK186+CL186+CM186+CN186+CO186+CP186+CQ186+CR186+CS186+CT186+CU186+CV186</f>
        <v>1451645527.7983224</v>
      </c>
      <c r="CX186" s="153">
        <f t="shared" ref="CX186:DI186" si="939">CX188+CX190+CX194+CX196+CX206+CX210</f>
        <v>120033555.4609414</v>
      </c>
      <c r="CY186" s="153">
        <f t="shared" si="939"/>
        <v>117062449.92630613</v>
      </c>
      <c r="CZ186" s="153">
        <f t="shared" si="939"/>
        <v>128693095.45985645</v>
      </c>
      <c r="DA186" s="153">
        <f t="shared" si="939"/>
        <v>122723214.5577116</v>
      </c>
      <c r="DB186" s="153">
        <f t="shared" si="939"/>
        <v>123095398.07006344</v>
      </c>
      <c r="DC186" s="153">
        <f t="shared" si="939"/>
        <v>126846784.36705062</v>
      </c>
      <c r="DD186" s="153">
        <f t="shared" si="939"/>
        <v>123744115.59606072</v>
      </c>
      <c r="DE186" s="153">
        <f t="shared" si="939"/>
        <v>124989906.62522951</v>
      </c>
      <c r="DF186" s="153">
        <f t="shared" si="939"/>
        <v>126051760.51414624</v>
      </c>
      <c r="DG186" s="153">
        <f t="shared" si="939"/>
        <v>128805264.28471877</v>
      </c>
      <c r="DH186" s="153">
        <f t="shared" si="939"/>
        <v>129245934.6805208</v>
      </c>
      <c r="DI186" s="153">
        <f t="shared" si="939"/>
        <v>140178066.25780338</v>
      </c>
      <c r="DJ186" s="153">
        <f>CX186+CY186+CZ186+DA186+DB186+DC186+DD186+DE186+DF186+DG186+DH186+DI186</f>
        <v>1511469545.8004091</v>
      </c>
      <c r="DK186" s="153">
        <f t="shared" ref="DK186:DV186" si="940">DK188+DK190+DK194+DK196+DK206+DK210</f>
        <v>135797126.36917877</v>
      </c>
      <c r="DL186" s="153">
        <f t="shared" si="940"/>
        <v>130295595.93803203</v>
      </c>
      <c r="DM186" s="153">
        <f t="shared" si="940"/>
        <v>128151166.00392255</v>
      </c>
      <c r="DN186" s="153">
        <f t="shared" si="940"/>
        <v>133137121.23985979</v>
      </c>
      <c r="DO186" s="153">
        <f t="shared" si="940"/>
        <v>130706338.17618099</v>
      </c>
      <c r="DP186" s="153">
        <f t="shared" si="940"/>
        <v>131925751.94182943</v>
      </c>
      <c r="DQ186" s="153">
        <f t="shared" si="940"/>
        <v>128234560.90164416</v>
      </c>
      <c r="DR186" s="153">
        <f t="shared" si="940"/>
        <v>126660725.20196965</v>
      </c>
      <c r="DS186" s="153">
        <f t="shared" si="940"/>
        <v>129194908.65064271</v>
      </c>
      <c r="DT186" s="153">
        <f t="shared" si="940"/>
        <v>135099820.60081786</v>
      </c>
      <c r="DU186" s="153">
        <f t="shared" si="940"/>
        <v>140591818.0856702</v>
      </c>
      <c r="DV186" s="153">
        <f t="shared" si="940"/>
        <v>155852351.47613087</v>
      </c>
      <c r="DW186" s="153">
        <f>DK186+DL186+DM186+DN186+DO186+DP186+DQ186+DR186+DS186+DT186+DU186+DV186</f>
        <v>1605647284.5858791</v>
      </c>
      <c r="DX186" s="153">
        <f t="shared" ref="DX186:EI186" si="941">DX188+DX190+DX194+DX196+DX206+DX210</f>
        <v>135846523.74000001</v>
      </c>
      <c r="DY186" s="153">
        <f t="shared" si="941"/>
        <v>136069477.07000002</v>
      </c>
      <c r="DZ186" s="153">
        <f t="shared" si="941"/>
        <v>129283540.68999998</v>
      </c>
      <c r="EA186" s="153">
        <f t="shared" si="941"/>
        <v>134271753.75999996</v>
      </c>
      <c r="EB186" s="153">
        <f t="shared" si="941"/>
        <v>139777996.01999998</v>
      </c>
      <c r="EC186" s="153">
        <f t="shared" si="941"/>
        <v>131005731.28999999</v>
      </c>
      <c r="ED186" s="153">
        <f t="shared" si="941"/>
        <v>140584578.35000005</v>
      </c>
      <c r="EE186" s="153">
        <f t="shared" si="941"/>
        <v>139504239.72</v>
      </c>
      <c r="EF186" s="153">
        <f t="shared" si="941"/>
        <v>135139101.94999993</v>
      </c>
      <c r="EG186" s="153">
        <f t="shared" si="941"/>
        <v>143255655.75999999</v>
      </c>
      <c r="EH186" s="153">
        <f t="shared" si="941"/>
        <v>147401133.80000004</v>
      </c>
      <c r="EI186" s="153">
        <f t="shared" si="941"/>
        <v>162808977.68999994</v>
      </c>
      <c r="EJ186" s="153">
        <f>DX186+DY186+DZ186+EA186+EB186+EC186+ED186+EE186+EF186+EG186+EH186+EI186</f>
        <v>1674948709.8399997</v>
      </c>
      <c r="EK186" s="153">
        <f t="shared" ref="EK186:EV186" si="942">EK188+EK190+EK194+EK196+EK206+EK210</f>
        <v>140353816.77999997</v>
      </c>
      <c r="EL186" s="153">
        <f t="shared" si="942"/>
        <v>138628401.24000001</v>
      </c>
      <c r="EM186" s="153">
        <f t="shared" si="942"/>
        <v>155353838.63000003</v>
      </c>
      <c r="EN186" s="153">
        <f t="shared" si="942"/>
        <v>145172684.53</v>
      </c>
      <c r="EO186" s="153">
        <f t="shared" si="942"/>
        <v>146098755.81999996</v>
      </c>
      <c r="EP186" s="153">
        <f t="shared" si="942"/>
        <v>154734073.15000004</v>
      </c>
      <c r="EQ186" s="153">
        <f t="shared" si="942"/>
        <v>156208570.19</v>
      </c>
      <c r="ER186" s="153">
        <f t="shared" si="942"/>
        <v>149386915.67000005</v>
      </c>
      <c r="ES186" s="153">
        <f t="shared" si="942"/>
        <v>162591451.71999994</v>
      </c>
      <c r="ET186" s="153">
        <f t="shared" si="942"/>
        <v>156507485.58000004</v>
      </c>
      <c r="EU186" s="153">
        <f t="shared" si="942"/>
        <v>169544951.39999995</v>
      </c>
      <c r="EV186" s="153">
        <f t="shared" si="942"/>
        <v>255825391.77000007</v>
      </c>
      <c r="EW186" s="153">
        <f>EK186+EL186+EM186+EN186+EO186+EP186+EQ186+ER186+ES186+ET186+EU186+EV186</f>
        <v>1930406336.4799998</v>
      </c>
      <c r="EX186" s="153">
        <f t="shared" ref="EX186:FI186" si="943">EX188+EX190+EX194+EX196+EX206+EX210</f>
        <v>158119314.03999999</v>
      </c>
      <c r="EY186" s="153">
        <f t="shared" si="943"/>
        <v>199386239.04999998</v>
      </c>
      <c r="EZ186" s="153">
        <f t="shared" si="943"/>
        <v>195025859.51000005</v>
      </c>
      <c r="FA186" s="153">
        <f t="shared" si="943"/>
        <v>164223234.06999993</v>
      </c>
      <c r="FB186" s="153">
        <f t="shared" si="943"/>
        <v>165528868.67000005</v>
      </c>
      <c r="FC186" s="153">
        <f t="shared" si="943"/>
        <v>176258938.44999993</v>
      </c>
      <c r="FD186" s="153">
        <f t="shared" si="943"/>
        <v>178072325.78</v>
      </c>
      <c r="FE186" s="153">
        <f t="shared" si="943"/>
        <v>162308654.50000003</v>
      </c>
      <c r="FF186" s="153">
        <f t="shared" si="943"/>
        <v>161686846.08999994</v>
      </c>
      <c r="FG186" s="153">
        <f t="shared" si="943"/>
        <v>162388237.62000003</v>
      </c>
      <c r="FH186" s="153">
        <f t="shared" si="943"/>
        <v>161935100.0200001</v>
      </c>
      <c r="FI186" s="153">
        <f t="shared" si="943"/>
        <v>175830733.97999993</v>
      </c>
      <c r="FJ186" s="153">
        <f>EX186+EY186+EZ186+FA186+FB186+FC186+FD186+FE186+FF186+FG186+FH186+FI186</f>
        <v>2060764351.7800002</v>
      </c>
      <c r="FK186" s="153">
        <f t="shared" ref="FK186:FV186" si="944">FK188+FK190+FK194+FK196+FK206+FK210</f>
        <v>163547079.65999997</v>
      </c>
      <c r="FL186" s="153">
        <f t="shared" si="944"/>
        <v>167879982.70999998</v>
      </c>
      <c r="FM186" s="153">
        <f t="shared" si="944"/>
        <v>186536208.63000003</v>
      </c>
      <c r="FN186" s="153">
        <f t="shared" si="944"/>
        <v>159937180.87999994</v>
      </c>
      <c r="FO186" s="153">
        <f t="shared" si="944"/>
        <v>166930399.79000005</v>
      </c>
      <c r="FP186" s="153">
        <f t="shared" si="944"/>
        <v>172745013.28000003</v>
      </c>
      <c r="FQ186" s="153">
        <f t="shared" si="944"/>
        <v>168682993.66000003</v>
      </c>
      <c r="FR186" s="153">
        <f t="shared" si="944"/>
        <v>169850418.64999989</v>
      </c>
      <c r="FS186" s="153">
        <f t="shared" si="944"/>
        <v>165608840.70999998</v>
      </c>
      <c r="FT186" s="153">
        <f t="shared" si="944"/>
        <v>174982650.36000019</v>
      </c>
      <c r="FU186" s="153">
        <f t="shared" si="944"/>
        <v>170981570.75999993</v>
      </c>
      <c r="FV186" s="153">
        <f t="shared" si="944"/>
        <v>177842739.4600001</v>
      </c>
      <c r="FW186" s="153">
        <f>FK186+FL186+FM186+FN186+FO186+FP186+FQ186+FR186+FS186+FT186+FU186+FV186</f>
        <v>2045525078.5500002</v>
      </c>
      <c r="FX186" s="153">
        <f t="shared" ref="FX186:GF186" si="945">FX188+FX190+FX194+FX196+FX206+FX210</f>
        <v>180974388.97999999</v>
      </c>
      <c r="FY186" s="153">
        <f t="shared" si="945"/>
        <v>167728314.10999995</v>
      </c>
      <c r="FZ186" s="153">
        <f t="shared" si="945"/>
        <v>188113263.32000005</v>
      </c>
      <c r="GA186" s="153">
        <f t="shared" si="945"/>
        <v>160204158.43999997</v>
      </c>
      <c r="GB186" s="153">
        <f t="shared" si="945"/>
        <v>177235132.11000007</v>
      </c>
      <c r="GC186" s="153">
        <f t="shared" si="945"/>
        <v>170826773.61999995</v>
      </c>
      <c r="GD186" s="153">
        <f t="shared" si="945"/>
        <v>167606391.90000001</v>
      </c>
      <c r="GE186" s="153">
        <f t="shared" si="945"/>
        <v>177667272.32000005</v>
      </c>
      <c r="GF186" s="153">
        <f t="shared" si="945"/>
        <v>164538723.25000006</v>
      </c>
      <c r="GG186" s="153">
        <f>GG188+GG190+GG194+GG196+GG206+GG210</f>
        <v>173229763.45999989</v>
      </c>
      <c r="GH186" s="153">
        <f>GH188+GH190+GH194+GH196+GH206+GH210</f>
        <v>173390805.37999991</v>
      </c>
      <c r="GI186" s="153">
        <f>GI188+GI190+GI194+GI196+GI206+GI210</f>
        <v>136418218.8600001</v>
      </c>
      <c r="GJ186" s="153">
        <f>FY186+FZ186+GA186+GB186+GC186+GD186+GE186+GF186+GH186+GG186+GI186+FX186</f>
        <v>2037933205.7499998</v>
      </c>
      <c r="GK186" s="153">
        <f t="shared" ref="GK186:GT186" si="946">GK188+GK190+GK194+GK196+GK206+GK210</f>
        <v>205103737.42000005</v>
      </c>
      <c r="GL186" s="153">
        <f t="shared" si="946"/>
        <v>174247013.64000005</v>
      </c>
      <c r="GM186" s="153">
        <f t="shared" si="946"/>
        <v>161900138.57999998</v>
      </c>
      <c r="GN186" s="153">
        <f t="shared" si="946"/>
        <v>194535835.71000001</v>
      </c>
      <c r="GO186" s="153">
        <f t="shared" si="946"/>
        <v>169087573.90999991</v>
      </c>
      <c r="GP186" s="153">
        <f t="shared" si="946"/>
        <v>143349876.45000002</v>
      </c>
      <c r="GQ186" s="153">
        <f t="shared" si="946"/>
        <v>197950759.71000007</v>
      </c>
      <c r="GR186" s="153">
        <f t="shared" si="946"/>
        <v>178430044.15000001</v>
      </c>
      <c r="GS186" s="153">
        <f t="shared" si="946"/>
        <v>119467610.41000012</v>
      </c>
      <c r="GT186" s="153">
        <f t="shared" si="946"/>
        <v>175364171.80999991</v>
      </c>
      <c r="GU186" s="153">
        <f>GU188+GU190+GU194+GU196+GU206+GU210</f>
        <v>193126786.51000005</v>
      </c>
      <c r="GV186" s="153">
        <f>GV188+GV190+GV194+GV196+GV206+GV210</f>
        <v>111813335.18999994</v>
      </c>
      <c r="GW186" s="153">
        <f>GK186+GL186+GM186+GN186+GO186+GP186+GQ186+GR186+GS186+GT186+GU186+GV186</f>
        <v>2024376883.4900002</v>
      </c>
      <c r="GX186" s="153">
        <f t="shared" ref="GX186:HG186" si="947">GX188+GX190+GX194+GX196+GX206+GX210</f>
        <v>222282768.27000004</v>
      </c>
      <c r="GY186" s="153">
        <f t="shared" si="947"/>
        <v>103421122.78000002</v>
      </c>
      <c r="GZ186" s="153">
        <f t="shared" si="947"/>
        <v>195694540.04999998</v>
      </c>
      <c r="HA186" s="153">
        <f t="shared" si="947"/>
        <v>162953853.5</v>
      </c>
      <c r="HB186" s="153">
        <f t="shared" si="947"/>
        <v>146239017.09000003</v>
      </c>
      <c r="HC186" s="153">
        <f t="shared" si="947"/>
        <v>166447678.69000003</v>
      </c>
      <c r="HD186" s="153">
        <f t="shared" si="947"/>
        <v>177057708.97</v>
      </c>
      <c r="HE186" s="153">
        <f t="shared" si="947"/>
        <v>153702887.51000005</v>
      </c>
      <c r="HF186" s="153">
        <f t="shared" si="947"/>
        <v>159974291.95999995</v>
      </c>
      <c r="HG186" s="153">
        <f t="shared" si="947"/>
        <v>161177197.00999999</v>
      </c>
      <c r="HH186" s="153">
        <f>HH188+HH190+HH194+HH196+HH206+HH210</f>
        <v>158316786.04000005</v>
      </c>
      <c r="HI186" s="153">
        <f>HI188+HI190+HI194+HI196+HI206+HI210</f>
        <v>173568960.11000013</v>
      </c>
      <c r="HJ186" s="153">
        <f>GX186+GY186+GZ186+HA186+HB186+HC186+HD186+HE186+HF186+HG186+HH186+HI186</f>
        <v>1980836811.9800003</v>
      </c>
      <c r="HK186" s="153">
        <f t="shared" ref="HK186:HT186" si="948">HK188+HK190+HK194+HK196+HK206+HK210</f>
        <v>181482518.88000005</v>
      </c>
      <c r="HL186" s="153">
        <f t="shared" si="948"/>
        <v>191229890.03999996</v>
      </c>
      <c r="HM186" s="153">
        <f t="shared" si="948"/>
        <v>143849652.08000001</v>
      </c>
      <c r="HN186" s="153">
        <f t="shared" si="948"/>
        <v>160094192.81000003</v>
      </c>
      <c r="HO186" s="153">
        <f t="shared" si="948"/>
        <v>162165905.21000004</v>
      </c>
      <c r="HP186" s="153">
        <f t="shared" si="948"/>
        <v>179686593.56999993</v>
      </c>
      <c r="HQ186" s="153">
        <f t="shared" si="948"/>
        <v>172074218.24000004</v>
      </c>
      <c r="HR186" s="153">
        <f t="shared" si="948"/>
        <v>163626098.09000003</v>
      </c>
      <c r="HS186" s="153">
        <f t="shared" si="948"/>
        <v>165978620.29000002</v>
      </c>
      <c r="HT186" s="153">
        <f t="shared" si="948"/>
        <v>170314504.20999986</v>
      </c>
      <c r="HU186" s="153">
        <f>HU188+HU190+HU194+HU196+HU206+HU210</f>
        <v>160362438.53000015</v>
      </c>
      <c r="HV186" s="153">
        <f>HV188+HV190+HV194+HV196+HV206+HV210</f>
        <v>183136602.29999992</v>
      </c>
      <c r="HW186" s="153">
        <f>HK186+HL186+HM186+HN186+HO186+HP186+HQ186+HR186+HS186+HT186+HU186+HV186</f>
        <v>2034001234.25</v>
      </c>
      <c r="HX186" s="153">
        <f t="shared" ref="HX186:IG186" si="949">HX188+HX190+HX194+HX196+HX206+HX210</f>
        <v>161532817.38999996</v>
      </c>
      <c r="HY186" s="153">
        <f t="shared" si="949"/>
        <v>164586293.60000002</v>
      </c>
      <c r="HZ186" s="153">
        <f t="shared" si="949"/>
        <v>201927765.39999998</v>
      </c>
      <c r="IA186" s="153">
        <f t="shared" si="949"/>
        <v>165633607.23999998</v>
      </c>
      <c r="IB186" s="153">
        <f t="shared" si="949"/>
        <v>167153813.96000004</v>
      </c>
      <c r="IC186" s="153">
        <f t="shared" si="949"/>
        <v>173106758.93000001</v>
      </c>
      <c r="ID186" s="153">
        <f t="shared" si="949"/>
        <v>181805696.37000018</v>
      </c>
      <c r="IE186" s="153">
        <f t="shared" si="949"/>
        <v>162515070.83999982</v>
      </c>
      <c r="IF186" s="153">
        <f t="shared" si="949"/>
        <v>177206002.59000012</v>
      </c>
      <c r="IG186" s="153">
        <f t="shared" si="949"/>
        <v>182407037.90999991</v>
      </c>
      <c r="IH186" s="153">
        <f>IH188+IH190+IH194+IH196+IH206+IH210</f>
        <v>175572324.65000004</v>
      </c>
      <c r="II186" s="153">
        <f>II188+II190+II194+II196+II206+II210</f>
        <v>191290912.32000005</v>
      </c>
      <c r="IJ186" s="153">
        <f>HX186+HY186+HZ186+IA186+IB186+IC186+ID186+IE186+IF186+IG186+IH186+II186</f>
        <v>2104738101.2000003</v>
      </c>
      <c r="IK186" s="153">
        <f t="shared" ref="IK186:IT186" si="950">IK188+IK190+IK194+IK196+IK206+IK210</f>
        <v>163993278.04000002</v>
      </c>
      <c r="IL186" s="153">
        <f t="shared" si="950"/>
        <v>181462367.87000003</v>
      </c>
      <c r="IM186" s="153">
        <f t="shared" si="950"/>
        <v>196825416.85999995</v>
      </c>
      <c r="IN186" s="153">
        <f t="shared" si="950"/>
        <v>162840765.71999997</v>
      </c>
      <c r="IO186" s="153">
        <f t="shared" si="950"/>
        <v>179973197.53999999</v>
      </c>
      <c r="IP186" s="153">
        <f t="shared" si="950"/>
        <v>185223936.22000003</v>
      </c>
      <c r="IQ186" s="153">
        <f t="shared" si="950"/>
        <v>176355282.58999994</v>
      </c>
      <c r="IR186" s="153">
        <f t="shared" si="950"/>
        <v>195405765.88000005</v>
      </c>
      <c r="IS186" s="153">
        <f t="shared" si="950"/>
        <v>173634513.41000003</v>
      </c>
      <c r="IT186" s="153">
        <f t="shared" si="950"/>
        <v>188965050.21999997</v>
      </c>
      <c r="IU186" s="153">
        <f>IU188+IU190+IU194+IU196+IU206+IU210</f>
        <v>189052046.48000014</v>
      </c>
      <c r="IV186" s="153">
        <f>IV188+IV190+IV194+IV196+IV206+IV210</f>
        <v>182033282.03999993</v>
      </c>
      <c r="IW186" s="153">
        <f>IK186+IL186+IM186+IN186+IO186+IP186+IQ186+IR186+IS186+IT186+IU186+IV186</f>
        <v>2175764902.8700004</v>
      </c>
      <c r="IX186" s="153">
        <f t="shared" ref="IX186:JG186" si="951">IX188+IX190+IX194+IX196+IX206+IX210</f>
        <v>187244235.47999999</v>
      </c>
      <c r="IY186" s="153">
        <f t="shared" si="951"/>
        <v>182824677.29000002</v>
      </c>
      <c r="IZ186" s="153">
        <f t="shared" si="951"/>
        <v>210341997.84999999</v>
      </c>
      <c r="JA186" s="153">
        <f t="shared" si="951"/>
        <v>165823624.38999999</v>
      </c>
      <c r="JB186" s="153">
        <f t="shared" si="951"/>
        <v>189402128.75</v>
      </c>
      <c r="JC186" s="153">
        <f t="shared" si="951"/>
        <v>189062803.06999999</v>
      </c>
      <c r="JD186" s="153">
        <f t="shared" si="951"/>
        <v>191518194.32999998</v>
      </c>
      <c r="JE186" s="153">
        <f t="shared" si="951"/>
        <v>190678256.38999999</v>
      </c>
      <c r="JF186" s="153">
        <f t="shared" si="951"/>
        <v>170164542.58000007</v>
      </c>
      <c r="JG186" s="153">
        <f t="shared" si="951"/>
        <v>208543621.7299999</v>
      </c>
      <c r="JH186" s="153">
        <f>JH188+JH190+JH194+JH196+JH206+JH210</f>
        <v>189329429.08000004</v>
      </c>
      <c r="JI186" s="153">
        <f>JI188+JI190+JI194+JI196+JI206+JI210</f>
        <v>211666846.46000004</v>
      </c>
      <c r="JJ186" s="153">
        <f>IX186+IY186+IZ186+JA186+JB186+JC186+JD186+JE186+JF186+JG186+JH186+JI186</f>
        <v>2286600357.3999996</v>
      </c>
      <c r="JK186" s="153">
        <f t="shared" ref="JK186:JT186" si="952">JK188+JK190+JK194+JK196+JK206+JK210</f>
        <v>184853731.83999997</v>
      </c>
      <c r="JL186" s="153">
        <f t="shared" si="952"/>
        <v>184785421.33999997</v>
      </c>
      <c r="JM186" s="153">
        <f t="shared" si="952"/>
        <v>202466309.08000001</v>
      </c>
      <c r="JN186" s="153">
        <f t="shared" si="952"/>
        <v>190218642.65000001</v>
      </c>
      <c r="JO186" s="153">
        <f t="shared" si="952"/>
        <v>201568981.22999993</v>
      </c>
      <c r="JP186" s="153">
        <f t="shared" si="952"/>
        <v>216248212.50000006</v>
      </c>
      <c r="JQ186" s="153">
        <f t="shared" si="952"/>
        <v>200764507.90999994</v>
      </c>
      <c r="JR186" s="153">
        <f t="shared" si="952"/>
        <v>207347056.25000003</v>
      </c>
      <c r="JS186" s="153">
        <f t="shared" si="952"/>
        <v>183448883.59</v>
      </c>
      <c r="JT186" s="153">
        <f t="shared" si="952"/>
        <v>219660393.50000006</v>
      </c>
      <c r="JU186" s="153">
        <f>JU188+JU190+JU194+JU196+JU206+JU210</f>
        <v>206977013.02999985</v>
      </c>
      <c r="JV186" s="153">
        <f>JV188+JV190+JV194+JV196+JV206+JV210</f>
        <v>216602272.73000002</v>
      </c>
      <c r="JW186" s="236">
        <f>JK186+JL186+JM186+JN186+JO186+JP186+JQ186+JR186+JS186+JT186+JU186+JV186</f>
        <v>2414941425.6499996</v>
      </c>
      <c r="JX186" s="236">
        <f t="shared" ref="JX186:KG186" si="953">JX188+JX190+JX194+JX196+JX206+JX210</f>
        <v>205221175.48999998</v>
      </c>
      <c r="JY186" s="153">
        <f t="shared" si="953"/>
        <v>208055507.27999994</v>
      </c>
      <c r="JZ186" s="153">
        <f t="shared" si="953"/>
        <v>236853854.01000005</v>
      </c>
      <c r="KA186" s="153">
        <f t="shared" si="953"/>
        <v>207836553.52999997</v>
      </c>
      <c r="KB186" s="153">
        <f t="shared" si="953"/>
        <v>219018595.67000002</v>
      </c>
      <c r="KC186" s="153">
        <f t="shared" si="953"/>
        <v>231140469.67000011</v>
      </c>
      <c r="KD186" s="153">
        <f t="shared" si="953"/>
        <v>231310312.81999978</v>
      </c>
      <c r="KE186" s="153">
        <f t="shared" si="953"/>
        <v>203783049.79000002</v>
      </c>
      <c r="KF186" s="153">
        <f t="shared" si="953"/>
        <v>209446023.95000014</v>
      </c>
      <c r="KG186" s="153">
        <f t="shared" si="953"/>
        <v>232761602.97999987</v>
      </c>
      <c r="KH186" s="153">
        <f>KH188+KH190+KH194+KH196+KH206+KH210</f>
        <v>210852788.26000011</v>
      </c>
      <c r="KI186" s="153">
        <f>KI188+KI190+KI194+KI196+KI206+KI210</f>
        <v>163539641.42999998</v>
      </c>
      <c r="KJ186" s="236">
        <f>JX186+JY186+JZ186+KA186+KB186+KC186+KD186+KE186+KF186+KG186+KH186+KI186</f>
        <v>2559819574.8799996</v>
      </c>
      <c r="KK186" s="236">
        <f t="shared" ref="KK186:KT186" si="954">KK188+KK190+KK194+KK196+KK206+KK210</f>
        <v>288722641.88999999</v>
      </c>
      <c r="KL186" s="153">
        <f t="shared" si="954"/>
        <v>223951781.40000004</v>
      </c>
      <c r="KM186" s="153">
        <f t="shared" si="954"/>
        <v>253504109.37</v>
      </c>
      <c r="KN186" s="153">
        <f t="shared" si="954"/>
        <v>227552131.28</v>
      </c>
      <c r="KO186" s="153">
        <f t="shared" si="954"/>
        <v>216008602.65999994</v>
      </c>
      <c r="KP186" s="153">
        <f t="shared" si="954"/>
        <v>227279776.09999996</v>
      </c>
      <c r="KQ186" s="153">
        <f t="shared" si="954"/>
        <v>227331655.72000003</v>
      </c>
      <c r="KR186" s="153">
        <f t="shared" si="954"/>
        <v>207644061.08000013</v>
      </c>
      <c r="KS186" s="153">
        <f t="shared" si="954"/>
        <v>217492256.63999996</v>
      </c>
      <c r="KT186" s="153">
        <f t="shared" si="954"/>
        <v>205021762.03999993</v>
      </c>
      <c r="KU186" s="153">
        <f>KU188+KU190+KU194+KU196+KU206+KU210</f>
        <v>237807555.55000013</v>
      </c>
      <c r="KV186" s="153">
        <f>KV188+KV190+KV194+KV196+KV206+KV210</f>
        <v>267910265.51000011</v>
      </c>
      <c r="KW186" s="236">
        <f>KK186+KL186+KM186+KN186+KO186+KP186+KQ186+KR186+KS186+KT186+KU186+KV186</f>
        <v>2800226599.2400002</v>
      </c>
      <c r="KX186" s="236">
        <f t="shared" ref="KX186:LG186" si="955">KX188+KX190+KX194+KX196+KX206+KX210</f>
        <v>220559483.98000002</v>
      </c>
      <c r="KY186" s="153">
        <f t="shared" si="955"/>
        <v>248275318.12000006</v>
      </c>
      <c r="KZ186" s="153">
        <f t="shared" si="955"/>
        <v>300964283.89999998</v>
      </c>
      <c r="LA186" s="153">
        <f t="shared" si="955"/>
        <v>219426665.89000002</v>
      </c>
      <c r="LB186" s="153">
        <f t="shared" si="955"/>
        <v>248088919.47000009</v>
      </c>
      <c r="LC186" s="153">
        <f t="shared" si="955"/>
        <v>222535294.2599999</v>
      </c>
      <c r="LD186" s="153">
        <f t="shared" si="955"/>
        <v>220284497.79999998</v>
      </c>
      <c r="LE186" s="153">
        <f t="shared" si="955"/>
        <v>226304410.60999998</v>
      </c>
      <c r="LF186" s="153">
        <f t="shared" si="955"/>
        <v>227538487.88000005</v>
      </c>
      <c r="LG186" s="153">
        <f t="shared" si="955"/>
        <v>235037838.39999995</v>
      </c>
      <c r="LH186" s="153">
        <f>LH188+LH190+LH194+LH196+LH206+LH210</f>
        <v>238941596.95000005</v>
      </c>
      <c r="LI186" s="153">
        <f>LI188+LI190+LI194+LI196+LI206+LI210</f>
        <v>273074069.80000007</v>
      </c>
      <c r="LJ186" s="236">
        <f>KX186+KY186+KZ186+LA186+LB186+LC186+LD186+LE186+LF186+LG186+LH186+LI186</f>
        <v>2881030867.0600004</v>
      </c>
      <c r="LK186" s="236">
        <f t="shared" ref="LK186:LT186" si="956">LK188+LK190+LK194+LK196+LK206+LK210</f>
        <v>246898766.67999998</v>
      </c>
      <c r="LL186" s="153">
        <f t="shared" si="956"/>
        <v>249427165</v>
      </c>
      <c r="LM186" s="153">
        <f t="shared" si="956"/>
        <v>312738647.3499999</v>
      </c>
      <c r="LN186" s="153">
        <f t="shared" si="956"/>
        <v>229559018.63000005</v>
      </c>
      <c r="LO186" s="153">
        <f t="shared" si="956"/>
        <v>263631575.44000003</v>
      </c>
      <c r="LP186" s="153">
        <f t="shared" si="956"/>
        <v>288529709.71999997</v>
      </c>
      <c r="LQ186" s="153">
        <f t="shared" si="956"/>
        <v>260611909.63000011</v>
      </c>
      <c r="LR186" s="153">
        <f t="shared" si="956"/>
        <v>281006628.70999986</v>
      </c>
      <c r="LS186" s="153">
        <f t="shared" si="956"/>
        <v>250824492.34000012</v>
      </c>
      <c r="LT186" s="153">
        <f t="shared" si="956"/>
        <v>280283100.59000003</v>
      </c>
      <c r="LU186" s="153">
        <f>LU188+LU190+LU194+LU196+LU206+LU210</f>
        <v>284216891.31000006</v>
      </c>
      <c r="LV186" s="153">
        <f>LV188+LV190+LV194+LV196+LV206+LV210</f>
        <v>317234900.57999974</v>
      </c>
      <c r="LW186" s="236">
        <f>LK186+LL186+LM186+LN186+LO186+LP186+LQ186+LR186+LS186+LT186+LU186+LV186</f>
        <v>3264962805.98</v>
      </c>
      <c r="LX186" s="236">
        <f t="shared" ref="LX186:MG186" si="957">LX188+LX190+LX194+LX196+LX206+LX210</f>
        <v>276970721.61000001</v>
      </c>
      <c r="LY186" s="153">
        <f t="shared" si="957"/>
        <v>286129120.69</v>
      </c>
      <c r="LZ186" s="153">
        <f t="shared" si="957"/>
        <v>0</v>
      </c>
      <c r="MA186" s="153">
        <f t="shared" si="957"/>
        <v>0</v>
      </c>
      <c r="MB186" s="153">
        <f t="shared" si="957"/>
        <v>0</v>
      </c>
      <c r="MC186" s="153">
        <f t="shared" si="957"/>
        <v>0</v>
      </c>
      <c r="MD186" s="153">
        <f t="shared" si="957"/>
        <v>0</v>
      </c>
      <c r="ME186" s="153">
        <f t="shared" si="957"/>
        <v>0</v>
      </c>
      <c r="MF186" s="153">
        <f t="shared" si="957"/>
        <v>0</v>
      </c>
      <c r="MG186" s="153">
        <f t="shared" si="957"/>
        <v>0</v>
      </c>
      <c r="MH186" s="153">
        <f>MH188+MH190+MH194+MH196+MH206+MH210</f>
        <v>0</v>
      </c>
      <c r="MI186" s="153">
        <f>MI188+MI190+MI194+MI196+MI206+MI210</f>
        <v>0</v>
      </c>
      <c r="MJ186" s="202">
        <f>LX186+LY186+LZ186+MA186+MB186+MC186+MD186+ME186+MF186+MG186+MH186+MI186</f>
        <v>563099842.29999995</v>
      </c>
    </row>
    <row r="187" spans="1:348" x14ac:dyDescent="0.2">
      <c r="A187" s="33"/>
      <c r="B187" s="34"/>
      <c r="C187" s="35" t="s">
        <v>68</v>
      </c>
      <c r="D187" s="35" t="s">
        <v>68</v>
      </c>
      <c r="E187" s="150"/>
      <c r="F187" s="150"/>
      <c r="G187" s="150"/>
      <c r="H187" s="150"/>
      <c r="I187" s="150"/>
      <c r="J187" s="150"/>
      <c r="K187" s="150"/>
      <c r="L187" s="150"/>
      <c r="M187" s="150"/>
      <c r="N187" s="150"/>
      <c r="O187" s="150"/>
      <c r="P187" s="150"/>
      <c r="Q187" s="150"/>
      <c r="R187" s="150"/>
      <c r="S187" s="150"/>
      <c r="T187" s="150"/>
      <c r="U187" s="150"/>
      <c r="V187" s="150"/>
      <c r="W187" s="150"/>
      <c r="X187" s="150"/>
      <c r="Y187" s="150"/>
      <c r="Z187" s="150"/>
      <c r="AA187" s="150"/>
      <c r="AB187" s="150"/>
      <c r="AC187" s="150"/>
      <c r="AD187" s="150"/>
      <c r="AE187" s="150"/>
      <c r="AF187" s="150"/>
      <c r="AG187" s="150"/>
      <c r="AH187" s="150"/>
      <c r="AI187" s="150"/>
      <c r="AJ187" s="150"/>
      <c r="AK187" s="150"/>
      <c r="AL187" s="150"/>
      <c r="AM187" s="150"/>
      <c r="AN187" s="150"/>
      <c r="AO187" s="150"/>
      <c r="AP187" s="150"/>
      <c r="AQ187" s="150"/>
      <c r="AR187" s="150"/>
      <c r="AS187" s="150"/>
      <c r="AT187" s="150"/>
      <c r="AU187" s="150"/>
      <c r="AV187" s="150"/>
      <c r="AW187" s="150"/>
      <c r="AX187" s="150"/>
      <c r="AY187" s="150"/>
      <c r="AZ187" s="150"/>
      <c r="BA187" s="150"/>
      <c r="BB187" s="150"/>
      <c r="BC187" s="150"/>
      <c r="BD187" s="150"/>
      <c r="BE187" s="150"/>
      <c r="BF187" s="150"/>
      <c r="BG187" s="150"/>
      <c r="BH187" s="150"/>
      <c r="BI187" s="150"/>
      <c r="BJ187" s="150"/>
      <c r="BK187" s="150"/>
      <c r="BL187" s="150"/>
      <c r="BM187" s="150"/>
      <c r="BN187" s="150"/>
      <c r="BO187" s="150"/>
      <c r="BP187" s="150"/>
      <c r="BQ187" s="150"/>
      <c r="BR187" s="150"/>
      <c r="BS187" s="150"/>
      <c r="BT187" s="150"/>
      <c r="BU187" s="150"/>
      <c r="BV187" s="150"/>
      <c r="BW187" s="150"/>
      <c r="BX187" s="150"/>
      <c r="BY187" s="150"/>
      <c r="BZ187" s="150"/>
      <c r="CA187" s="150"/>
      <c r="CB187" s="150"/>
      <c r="CC187" s="150"/>
      <c r="CD187" s="150"/>
      <c r="CE187" s="150"/>
      <c r="CF187" s="150"/>
      <c r="CG187" s="150"/>
      <c r="CH187" s="150"/>
      <c r="CI187" s="150"/>
      <c r="CJ187" s="150"/>
      <c r="CK187" s="150"/>
      <c r="CL187" s="150"/>
      <c r="CM187" s="150"/>
      <c r="CN187" s="150"/>
      <c r="CO187" s="150"/>
      <c r="CP187" s="150"/>
      <c r="CQ187" s="150"/>
      <c r="CR187" s="150"/>
      <c r="CS187" s="150"/>
      <c r="CT187" s="150"/>
      <c r="CU187" s="150"/>
      <c r="CV187" s="150"/>
      <c r="CW187" s="150"/>
      <c r="CX187" s="150"/>
      <c r="CY187" s="150"/>
      <c r="CZ187" s="150"/>
      <c r="DA187" s="150"/>
      <c r="DB187" s="150"/>
      <c r="DC187" s="150"/>
      <c r="DD187" s="150"/>
      <c r="DE187" s="150"/>
      <c r="DF187" s="150"/>
      <c r="DG187" s="150"/>
      <c r="DH187" s="150"/>
      <c r="DI187" s="150"/>
      <c r="DJ187" s="150"/>
      <c r="DK187" s="150"/>
      <c r="DL187" s="150"/>
      <c r="DM187" s="150"/>
      <c r="DN187" s="150"/>
      <c r="DO187" s="150"/>
      <c r="DP187" s="150"/>
      <c r="DQ187" s="150"/>
      <c r="DR187" s="150"/>
      <c r="DS187" s="150"/>
      <c r="DT187" s="150"/>
      <c r="DU187" s="150"/>
      <c r="DV187" s="150"/>
      <c r="DW187" s="150"/>
      <c r="DX187" s="150"/>
      <c r="DY187" s="150"/>
      <c r="DZ187" s="150"/>
      <c r="EA187" s="150"/>
      <c r="EB187" s="150"/>
      <c r="EC187" s="150"/>
      <c r="ED187" s="150"/>
      <c r="EE187" s="150"/>
      <c r="EF187" s="150"/>
      <c r="EG187" s="150"/>
      <c r="EH187" s="150"/>
      <c r="EI187" s="150"/>
      <c r="EJ187" s="150"/>
      <c r="EK187" s="150"/>
      <c r="EL187" s="150"/>
      <c r="EM187" s="150"/>
      <c r="EN187" s="150"/>
      <c r="EO187" s="150"/>
      <c r="EP187" s="150"/>
      <c r="EQ187" s="150"/>
      <c r="ER187" s="150"/>
      <c r="ES187" s="150"/>
      <c r="ET187" s="150"/>
      <c r="EU187" s="150"/>
      <c r="EV187" s="150"/>
      <c r="EW187" s="150"/>
      <c r="EX187" s="150"/>
      <c r="EY187" s="150"/>
      <c r="EZ187" s="150"/>
      <c r="FA187" s="150"/>
      <c r="FB187" s="150"/>
      <c r="FC187" s="150"/>
      <c r="FD187" s="150"/>
      <c r="FE187" s="150"/>
      <c r="FF187" s="150"/>
      <c r="FG187" s="150"/>
      <c r="FH187" s="150"/>
      <c r="FI187" s="150"/>
      <c r="FJ187" s="150"/>
      <c r="FK187" s="150"/>
      <c r="FL187" s="150"/>
      <c r="FM187" s="150"/>
      <c r="FN187" s="150"/>
      <c r="FO187" s="150"/>
      <c r="FP187" s="150"/>
      <c r="FQ187" s="150"/>
      <c r="FR187" s="150"/>
      <c r="FS187" s="150"/>
      <c r="FT187" s="150"/>
      <c r="FU187" s="150"/>
      <c r="FV187" s="150"/>
      <c r="FW187" s="150"/>
      <c r="FX187" s="150"/>
      <c r="FY187" s="150"/>
      <c r="FZ187" s="150"/>
      <c r="GA187" s="150"/>
      <c r="GB187" s="150"/>
      <c r="GC187" s="150"/>
      <c r="GD187" s="150"/>
      <c r="GE187" s="150"/>
      <c r="GF187" s="150"/>
      <c r="GG187" s="150"/>
      <c r="GH187" s="150"/>
      <c r="GI187" s="150"/>
      <c r="GJ187" s="150"/>
      <c r="GK187" s="150"/>
      <c r="GL187" s="150"/>
      <c r="GM187" s="150"/>
      <c r="GN187" s="150"/>
      <c r="GO187" s="150"/>
      <c r="GP187" s="150"/>
      <c r="GQ187" s="150"/>
      <c r="GR187" s="150"/>
      <c r="GS187" s="150"/>
      <c r="GT187" s="150"/>
      <c r="GU187" s="150"/>
      <c r="GV187" s="150"/>
      <c r="GW187" s="150"/>
      <c r="GX187" s="150"/>
      <c r="GY187" s="150"/>
      <c r="GZ187" s="150"/>
      <c r="HA187" s="150"/>
      <c r="HB187" s="150"/>
      <c r="HC187" s="150"/>
      <c r="HD187" s="150"/>
      <c r="HE187" s="150"/>
      <c r="HF187" s="150"/>
      <c r="HG187" s="150"/>
      <c r="HH187" s="150"/>
      <c r="HI187" s="150"/>
      <c r="HJ187" s="150"/>
      <c r="HK187" s="150"/>
      <c r="HL187" s="150"/>
      <c r="HM187" s="150"/>
      <c r="HN187" s="150"/>
      <c r="HO187" s="150"/>
      <c r="HP187" s="150"/>
      <c r="HQ187" s="150"/>
      <c r="HR187" s="150"/>
      <c r="HS187" s="150"/>
      <c r="HT187" s="150"/>
      <c r="HU187" s="150"/>
      <c r="HV187" s="150"/>
      <c r="HW187" s="150"/>
      <c r="HX187" s="150"/>
      <c r="HY187" s="150"/>
      <c r="HZ187" s="150"/>
      <c r="IA187" s="150"/>
      <c r="IB187" s="150"/>
      <c r="IC187" s="150"/>
      <c r="ID187" s="150"/>
      <c r="IE187" s="150"/>
      <c r="IF187" s="150"/>
      <c r="IG187" s="150"/>
      <c r="IH187" s="150"/>
      <c r="II187" s="150"/>
      <c r="IJ187" s="150"/>
      <c r="IK187" s="150"/>
      <c r="IL187" s="150"/>
      <c r="IM187" s="150"/>
      <c r="IN187" s="150"/>
      <c r="IO187" s="150"/>
      <c r="IP187" s="150"/>
      <c r="IQ187" s="150"/>
      <c r="IR187" s="150"/>
      <c r="IS187" s="150"/>
      <c r="IT187" s="150"/>
      <c r="IU187" s="150"/>
      <c r="IV187" s="150"/>
      <c r="IW187" s="150"/>
      <c r="IX187" s="150"/>
      <c r="IY187" s="150"/>
      <c r="IZ187" s="150"/>
      <c r="JA187" s="150"/>
      <c r="JB187" s="150"/>
      <c r="JC187" s="150"/>
      <c r="JD187" s="150"/>
      <c r="JE187" s="150"/>
      <c r="JF187" s="150"/>
      <c r="JG187" s="150"/>
      <c r="JH187" s="150"/>
      <c r="JI187" s="150"/>
      <c r="JJ187" s="150"/>
      <c r="JK187" s="150"/>
      <c r="JL187" s="150"/>
      <c r="JM187" s="150"/>
      <c r="JN187" s="150"/>
      <c r="JO187" s="150"/>
      <c r="JP187" s="150"/>
      <c r="JQ187" s="150"/>
      <c r="JR187" s="150"/>
      <c r="JS187" s="150"/>
      <c r="JT187" s="150"/>
      <c r="JU187" s="150"/>
      <c r="JV187" s="150"/>
      <c r="JW187" s="234"/>
      <c r="JX187" s="234"/>
      <c r="JY187" s="150"/>
      <c r="JZ187" s="150"/>
      <c r="KA187" s="150"/>
      <c r="KB187" s="150"/>
      <c r="KC187" s="150"/>
      <c r="KD187" s="150"/>
      <c r="KE187" s="150"/>
      <c r="KF187" s="150"/>
      <c r="KG187" s="150"/>
      <c r="KH187" s="150"/>
      <c r="KI187" s="150"/>
      <c r="KJ187" s="234"/>
      <c r="KK187" s="234"/>
      <c r="KL187" s="150"/>
      <c r="KM187" s="150"/>
      <c r="KN187" s="150"/>
      <c r="KO187" s="150"/>
      <c r="KP187" s="150"/>
      <c r="KQ187" s="150"/>
      <c r="KR187" s="150"/>
      <c r="KS187" s="150"/>
      <c r="KT187" s="150"/>
      <c r="KU187" s="150"/>
      <c r="KV187" s="150"/>
      <c r="KW187" s="234"/>
      <c r="KX187" s="234"/>
      <c r="KY187" s="150"/>
      <c r="KZ187" s="150"/>
      <c r="LA187" s="150"/>
      <c r="LB187" s="150"/>
      <c r="LC187" s="150"/>
      <c r="LD187" s="150"/>
      <c r="LE187" s="150"/>
      <c r="LF187" s="150"/>
      <c r="LG187" s="150"/>
      <c r="LH187" s="150"/>
      <c r="LI187" s="150"/>
      <c r="LJ187" s="234"/>
      <c r="LK187" s="234"/>
      <c r="LL187" s="150"/>
      <c r="LM187" s="150"/>
      <c r="LN187" s="150"/>
      <c r="LO187" s="150"/>
      <c r="LP187" s="150"/>
      <c r="LQ187" s="150"/>
      <c r="LR187" s="150"/>
      <c r="LS187" s="150"/>
      <c r="LT187" s="150"/>
      <c r="LU187" s="150"/>
      <c r="LV187" s="150"/>
      <c r="LW187" s="234"/>
      <c r="LX187" s="234"/>
      <c r="LY187" s="150"/>
      <c r="LZ187" s="150"/>
      <c r="MA187" s="150"/>
      <c r="MB187" s="150"/>
      <c r="MC187" s="150"/>
      <c r="MD187" s="150"/>
      <c r="ME187" s="150"/>
      <c r="MF187" s="150"/>
      <c r="MG187" s="150"/>
      <c r="MH187" s="150"/>
      <c r="MI187" s="150"/>
      <c r="MJ187" s="200"/>
    </row>
    <row r="188" spans="1:348" ht="15.75" x14ac:dyDescent="0.25">
      <c r="A188" s="75">
        <v>4130</v>
      </c>
      <c r="B188" s="76"/>
      <c r="C188" s="77" t="s">
        <v>273</v>
      </c>
      <c r="D188" s="77" t="s">
        <v>173</v>
      </c>
      <c r="E188" s="154">
        <v>0</v>
      </c>
      <c r="F188" s="154">
        <v>0</v>
      </c>
      <c r="G188" s="154">
        <v>0</v>
      </c>
      <c r="H188" s="154">
        <v>0</v>
      </c>
      <c r="I188" s="154">
        <v>0</v>
      </c>
      <c r="J188" s="154">
        <v>0</v>
      </c>
      <c r="K188" s="154">
        <v>0</v>
      </c>
      <c r="L188" s="154">
        <v>0</v>
      </c>
      <c r="M188" s="154">
        <v>0</v>
      </c>
      <c r="N188" s="154">
        <v>0</v>
      </c>
      <c r="O188" s="154">
        <v>0</v>
      </c>
      <c r="P188" s="154">
        <v>0</v>
      </c>
      <c r="Q188" s="154">
        <v>0</v>
      </c>
      <c r="R188" s="154">
        <v>0</v>
      </c>
      <c r="S188" s="154">
        <v>0</v>
      </c>
      <c r="T188" s="154">
        <v>0</v>
      </c>
      <c r="U188" s="154">
        <v>0</v>
      </c>
      <c r="V188" s="154">
        <v>0</v>
      </c>
      <c r="W188" s="154">
        <f>K188+L188+M188+N188+O188+P188+Q188+R188+S188+T188+U188+V188</f>
        <v>0</v>
      </c>
      <c r="X188" s="154">
        <v>0</v>
      </c>
      <c r="Y188" s="154">
        <v>0</v>
      </c>
      <c r="Z188" s="154">
        <v>0</v>
      </c>
      <c r="AA188" s="154">
        <v>0</v>
      </c>
      <c r="AB188" s="154">
        <v>0</v>
      </c>
      <c r="AC188" s="154">
        <v>0</v>
      </c>
      <c r="AD188" s="154">
        <v>0</v>
      </c>
      <c r="AE188" s="154">
        <v>0</v>
      </c>
      <c r="AF188" s="154">
        <v>0</v>
      </c>
      <c r="AG188" s="154">
        <v>0</v>
      </c>
      <c r="AH188" s="154">
        <v>0</v>
      </c>
      <c r="AI188" s="154">
        <v>0</v>
      </c>
      <c r="AJ188" s="154">
        <f>X188+Y188+Z188+AA188+AB188+AC188+AD188+AE188+AF188+AG188+AH188+AI188</f>
        <v>0</v>
      </c>
      <c r="AK188" s="154">
        <v>0</v>
      </c>
      <c r="AL188" s="154">
        <v>0</v>
      </c>
      <c r="AM188" s="154">
        <v>0</v>
      </c>
      <c r="AN188" s="154">
        <v>0</v>
      </c>
      <c r="AO188" s="154">
        <v>0</v>
      </c>
      <c r="AP188" s="154">
        <v>0</v>
      </c>
      <c r="AQ188" s="154">
        <v>0</v>
      </c>
      <c r="AR188" s="154">
        <v>0</v>
      </c>
      <c r="AS188" s="154">
        <v>0</v>
      </c>
      <c r="AT188" s="154">
        <v>0</v>
      </c>
      <c r="AU188" s="154">
        <v>0</v>
      </c>
      <c r="AV188" s="154">
        <v>0</v>
      </c>
      <c r="AW188" s="154">
        <f>AK188+AL188+AM188+AN188+AO188+AP188+AQ188+AR188+AS188+AT188+AU188+AV188</f>
        <v>0</v>
      </c>
      <c r="AX188" s="154">
        <v>0</v>
      </c>
      <c r="AY188" s="154">
        <v>0</v>
      </c>
      <c r="AZ188" s="154">
        <v>0</v>
      </c>
      <c r="BA188" s="154">
        <v>0</v>
      </c>
      <c r="BB188" s="154">
        <v>0</v>
      </c>
      <c r="BC188" s="154">
        <v>0</v>
      </c>
      <c r="BD188" s="154">
        <v>0</v>
      </c>
      <c r="BE188" s="154">
        <v>0</v>
      </c>
      <c r="BF188" s="154">
        <v>0</v>
      </c>
      <c r="BG188" s="154">
        <v>0</v>
      </c>
      <c r="BH188" s="154">
        <v>0</v>
      </c>
      <c r="BI188" s="154">
        <v>0</v>
      </c>
      <c r="BJ188" s="154">
        <f>AX188+AY188+AZ188+BA188+BB188+BC188+BD188+BE188+BF188+BG188+BH188+BI188</f>
        <v>0</v>
      </c>
      <c r="BK188" s="154">
        <v>0</v>
      </c>
      <c r="BL188" s="154">
        <v>0</v>
      </c>
      <c r="BM188" s="154">
        <v>0</v>
      </c>
      <c r="BN188" s="154">
        <v>0</v>
      </c>
      <c r="BO188" s="154">
        <v>0</v>
      </c>
      <c r="BP188" s="154">
        <v>0</v>
      </c>
      <c r="BQ188" s="154">
        <v>0</v>
      </c>
      <c r="BR188" s="154">
        <v>0</v>
      </c>
      <c r="BS188" s="154">
        <v>0</v>
      </c>
      <c r="BT188" s="154">
        <v>0</v>
      </c>
      <c r="BU188" s="154">
        <v>0</v>
      </c>
      <c r="BV188" s="154">
        <v>0</v>
      </c>
      <c r="BW188" s="154">
        <f>BK188+BL188+BM188+BN188+BO188+BP188+BQ188+BR188+BS188+BT188+BU188+BV188</f>
        <v>0</v>
      </c>
      <c r="BX188" s="154">
        <v>0</v>
      </c>
      <c r="BY188" s="154">
        <v>0</v>
      </c>
      <c r="BZ188" s="154">
        <v>0</v>
      </c>
      <c r="CA188" s="154">
        <v>0</v>
      </c>
      <c r="CB188" s="154">
        <v>0</v>
      </c>
      <c r="CC188" s="154">
        <v>0</v>
      </c>
      <c r="CD188" s="154">
        <v>0</v>
      </c>
      <c r="CE188" s="154">
        <v>0</v>
      </c>
      <c r="CF188" s="154">
        <v>0</v>
      </c>
      <c r="CG188" s="154">
        <v>0</v>
      </c>
      <c r="CH188" s="154">
        <v>0</v>
      </c>
      <c r="CI188" s="154">
        <v>0</v>
      </c>
      <c r="CJ188" s="154">
        <f>BX188+BY188+BZ188+CA188+CB188+CC188+CD188+CE188+CF188+CG188+CH188+CI188</f>
        <v>0</v>
      </c>
      <c r="CK188" s="154">
        <v>0</v>
      </c>
      <c r="CL188" s="154">
        <v>0</v>
      </c>
      <c r="CM188" s="154">
        <v>0</v>
      </c>
      <c r="CN188" s="154">
        <v>0</v>
      </c>
      <c r="CO188" s="154">
        <v>0</v>
      </c>
      <c r="CP188" s="154">
        <v>0</v>
      </c>
      <c r="CQ188" s="154">
        <v>0</v>
      </c>
      <c r="CR188" s="154">
        <v>0</v>
      </c>
      <c r="CS188" s="154">
        <v>0</v>
      </c>
      <c r="CT188" s="154">
        <v>0</v>
      </c>
      <c r="CU188" s="154">
        <v>0</v>
      </c>
      <c r="CV188" s="154">
        <v>0</v>
      </c>
      <c r="CW188" s="154">
        <f>CK188+CL188+CM188+CN188+CO188+CP188+CQ188+CR188+CS188+CT188+CU188+CV188</f>
        <v>0</v>
      </c>
      <c r="CX188" s="154">
        <v>0</v>
      </c>
      <c r="CY188" s="154">
        <v>0</v>
      </c>
      <c r="CZ188" s="154">
        <v>0</v>
      </c>
      <c r="DA188" s="154">
        <v>0</v>
      </c>
      <c r="DB188" s="154">
        <v>0</v>
      </c>
      <c r="DC188" s="154">
        <v>0</v>
      </c>
      <c r="DD188" s="154">
        <v>0</v>
      </c>
      <c r="DE188" s="154">
        <v>0</v>
      </c>
      <c r="DF188" s="154">
        <v>0</v>
      </c>
      <c r="DG188" s="154">
        <v>0</v>
      </c>
      <c r="DH188" s="154">
        <v>0</v>
      </c>
      <c r="DI188" s="154">
        <v>0</v>
      </c>
      <c r="DJ188" s="154">
        <f>CX188+CY188+CZ188+DA188+DB188+DC188+DD188+DE188+DF188+DG188+DH188+DI188</f>
        <v>0</v>
      </c>
      <c r="DK188" s="154">
        <v>0</v>
      </c>
      <c r="DL188" s="154">
        <v>0</v>
      </c>
      <c r="DM188" s="154">
        <v>0</v>
      </c>
      <c r="DN188" s="154">
        <v>0</v>
      </c>
      <c r="DO188" s="154">
        <v>0</v>
      </c>
      <c r="DP188" s="154">
        <v>0</v>
      </c>
      <c r="DQ188" s="154">
        <v>0</v>
      </c>
      <c r="DR188" s="154">
        <v>0</v>
      </c>
      <c r="DS188" s="154">
        <v>0</v>
      </c>
      <c r="DT188" s="154">
        <v>0</v>
      </c>
      <c r="DU188" s="154">
        <v>0</v>
      </c>
      <c r="DV188" s="154">
        <v>0</v>
      </c>
      <c r="DW188" s="154">
        <f>DK188+DL188+DM188+DN188+DO188+DP188+DQ188+DR188+DS188+DT188+DU188+DV188</f>
        <v>0</v>
      </c>
      <c r="DX188" s="154">
        <v>0</v>
      </c>
      <c r="DY188" s="154">
        <v>0</v>
      </c>
      <c r="DZ188" s="154">
        <v>0</v>
      </c>
      <c r="EA188" s="154">
        <v>0</v>
      </c>
      <c r="EB188" s="154">
        <v>0</v>
      </c>
      <c r="EC188" s="154">
        <v>0</v>
      </c>
      <c r="ED188" s="154">
        <v>0</v>
      </c>
      <c r="EE188" s="154">
        <v>0</v>
      </c>
      <c r="EF188" s="154">
        <v>0</v>
      </c>
      <c r="EG188" s="154">
        <v>0</v>
      </c>
      <c r="EH188" s="154">
        <v>0</v>
      </c>
      <c r="EI188" s="154">
        <v>0</v>
      </c>
      <c r="EJ188" s="154">
        <f>DX188+DY188+DZ188+EA188+EB188+EC188+ED188+EE188+EF188+EG188+EH188+EI188</f>
        <v>0</v>
      </c>
      <c r="EK188" s="154">
        <v>0</v>
      </c>
      <c r="EL188" s="154">
        <v>0</v>
      </c>
      <c r="EM188" s="154">
        <v>0</v>
      </c>
      <c r="EN188" s="154">
        <v>0</v>
      </c>
      <c r="EO188" s="154">
        <v>0</v>
      </c>
      <c r="EP188" s="154">
        <v>0</v>
      </c>
      <c r="EQ188" s="154">
        <v>0</v>
      </c>
      <c r="ER188" s="154">
        <v>0</v>
      </c>
      <c r="ES188" s="154">
        <v>0</v>
      </c>
      <c r="ET188" s="154">
        <v>0</v>
      </c>
      <c r="EU188" s="154">
        <v>0</v>
      </c>
      <c r="EV188" s="154">
        <v>0</v>
      </c>
      <c r="EW188" s="154">
        <f>EK188+EL188+EM188+EN188+EO188+EP188+EQ188+ER188+ES188+ET188+EU188+EV188</f>
        <v>0</v>
      </c>
      <c r="EX188" s="154">
        <v>0</v>
      </c>
      <c r="EY188" s="154">
        <v>0</v>
      </c>
      <c r="EZ188" s="154">
        <v>0</v>
      </c>
      <c r="FA188" s="154">
        <v>0</v>
      </c>
      <c r="FB188" s="154">
        <v>0</v>
      </c>
      <c r="FC188" s="154">
        <v>0</v>
      </c>
      <c r="FD188" s="154">
        <v>0</v>
      </c>
      <c r="FE188" s="154">
        <v>0</v>
      </c>
      <c r="FF188" s="154">
        <v>0</v>
      </c>
      <c r="FG188" s="154">
        <v>0</v>
      </c>
      <c r="FH188" s="154">
        <v>0</v>
      </c>
      <c r="FI188" s="154">
        <v>0</v>
      </c>
      <c r="FJ188" s="154">
        <f>EX188+EY188+EZ188+FA188+FB188+FC188+FD188+FE188+FF188+FG188+FH188+FI188</f>
        <v>0</v>
      </c>
      <c r="FK188" s="154">
        <v>0</v>
      </c>
      <c r="FL188" s="154">
        <v>0</v>
      </c>
      <c r="FM188" s="154">
        <v>0</v>
      </c>
      <c r="FN188" s="154">
        <v>0</v>
      </c>
      <c r="FO188" s="154">
        <v>0</v>
      </c>
      <c r="FP188" s="154">
        <v>0</v>
      </c>
      <c r="FQ188" s="154">
        <v>0</v>
      </c>
      <c r="FR188" s="154">
        <v>0</v>
      </c>
      <c r="FS188" s="154">
        <v>0</v>
      </c>
      <c r="FT188" s="154">
        <v>0</v>
      </c>
      <c r="FU188" s="154">
        <v>0</v>
      </c>
      <c r="FV188" s="154">
        <v>0</v>
      </c>
      <c r="FW188" s="154">
        <f>FK188+FL188+FM188+FN188+FO188+FP188+FQ188+FR188+FS188+FT188+FU188+FV188</f>
        <v>0</v>
      </c>
      <c r="FX188" s="154">
        <v>0</v>
      </c>
      <c r="FY188" s="154">
        <v>0</v>
      </c>
      <c r="FZ188" s="154">
        <v>0</v>
      </c>
      <c r="GA188" s="154">
        <v>0</v>
      </c>
      <c r="GB188" s="154">
        <v>0</v>
      </c>
      <c r="GC188" s="154">
        <v>0</v>
      </c>
      <c r="GD188" s="154">
        <v>0</v>
      </c>
      <c r="GE188" s="154">
        <v>0</v>
      </c>
      <c r="GF188" s="154">
        <v>0</v>
      </c>
      <c r="GG188" s="154">
        <v>0</v>
      </c>
      <c r="GH188" s="154">
        <v>0</v>
      </c>
      <c r="GI188" s="154">
        <v>0</v>
      </c>
      <c r="GJ188" s="154">
        <f>FY188+FZ188+GA188+GB188+GC188+GD188+GE188+GF188+GH188+GG188+GI188+FX188</f>
        <v>0</v>
      </c>
      <c r="GK188" s="154">
        <v>0</v>
      </c>
      <c r="GL188" s="154">
        <v>0</v>
      </c>
      <c r="GM188" s="154">
        <v>0</v>
      </c>
      <c r="GN188" s="154">
        <v>0</v>
      </c>
      <c r="GO188" s="154">
        <v>0</v>
      </c>
      <c r="GP188" s="154">
        <v>0</v>
      </c>
      <c r="GQ188" s="154">
        <v>0</v>
      </c>
      <c r="GR188" s="154">
        <v>0</v>
      </c>
      <c r="GS188" s="154">
        <v>0</v>
      </c>
      <c r="GT188" s="154">
        <v>0</v>
      </c>
      <c r="GU188" s="154">
        <v>0</v>
      </c>
      <c r="GV188" s="154">
        <v>0</v>
      </c>
      <c r="GW188" s="154">
        <f>GK188+GL188+GM188+GN188+GO188+GP188+GQ188+GR188+GS188+GT188+GU188+GV188</f>
        <v>0</v>
      </c>
      <c r="GX188" s="154">
        <v>0</v>
      </c>
      <c r="GY188" s="154">
        <v>0</v>
      </c>
      <c r="GZ188" s="154">
        <v>0</v>
      </c>
      <c r="HA188" s="154">
        <v>0</v>
      </c>
      <c r="HB188" s="154">
        <v>0</v>
      </c>
      <c r="HC188" s="154">
        <v>0</v>
      </c>
      <c r="HD188" s="154">
        <v>0</v>
      </c>
      <c r="HE188" s="154">
        <v>0</v>
      </c>
      <c r="HF188" s="154">
        <v>0</v>
      </c>
      <c r="HG188" s="154">
        <v>0</v>
      </c>
      <c r="HH188" s="154">
        <v>0</v>
      </c>
      <c r="HI188" s="154">
        <v>0</v>
      </c>
      <c r="HJ188" s="154">
        <f>GX188+GY188+GZ188+HA188+HB188+HC188+HD188+HE188+HF188+HG188+HH188+HI188</f>
        <v>0</v>
      </c>
      <c r="HK188" s="154">
        <v>0</v>
      </c>
      <c r="HL188" s="154">
        <v>0</v>
      </c>
      <c r="HM188" s="154">
        <v>0</v>
      </c>
      <c r="HN188" s="154">
        <v>0</v>
      </c>
      <c r="HO188" s="154">
        <v>0</v>
      </c>
      <c r="HP188" s="154">
        <v>0</v>
      </c>
      <c r="HQ188" s="154">
        <v>0</v>
      </c>
      <c r="HR188" s="154">
        <v>0</v>
      </c>
      <c r="HS188" s="154">
        <v>0</v>
      </c>
      <c r="HT188" s="154">
        <v>0</v>
      </c>
      <c r="HU188" s="154">
        <v>0</v>
      </c>
      <c r="HV188" s="154">
        <v>0</v>
      </c>
      <c r="HW188" s="154">
        <f>HK188+HL188+HM188+HN188+HO188+HP188+HQ188+HR188+HS188+HT188+HU188+HV188</f>
        <v>0</v>
      </c>
      <c r="HX188" s="154">
        <v>0</v>
      </c>
      <c r="HY188" s="154">
        <v>0</v>
      </c>
      <c r="HZ188" s="154">
        <v>0</v>
      </c>
      <c r="IA188" s="154">
        <v>0</v>
      </c>
      <c r="IB188" s="154">
        <v>0</v>
      </c>
      <c r="IC188" s="154">
        <v>0</v>
      </c>
      <c r="ID188" s="154">
        <v>0</v>
      </c>
      <c r="IE188" s="154">
        <v>0</v>
      </c>
      <c r="IF188" s="154">
        <v>0</v>
      </c>
      <c r="IG188" s="154">
        <v>0</v>
      </c>
      <c r="IH188" s="154">
        <v>0</v>
      </c>
      <c r="II188" s="154">
        <v>0</v>
      </c>
      <c r="IJ188" s="154">
        <f>HX188+HY188+HZ188+IA188+IB188+IC188+ID188+IE188+IF188+IG188+IH188+II188</f>
        <v>0</v>
      </c>
      <c r="IK188" s="154">
        <v>0</v>
      </c>
      <c r="IL188" s="154">
        <v>0</v>
      </c>
      <c r="IM188" s="154">
        <v>0</v>
      </c>
      <c r="IN188" s="154">
        <v>0</v>
      </c>
      <c r="IO188" s="154">
        <v>0</v>
      </c>
      <c r="IP188" s="154">
        <v>0</v>
      </c>
      <c r="IQ188" s="154">
        <v>0</v>
      </c>
      <c r="IR188" s="154">
        <v>0</v>
      </c>
      <c r="IS188" s="154">
        <v>0</v>
      </c>
      <c r="IT188" s="154">
        <v>0</v>
      </c>
      <c r="IU188" s="154">
        <v>0</v>
      </c>
      <c r="IV188" s="154">
        <v>0</v>
      </c>
      <c r="IW188" s="154">
        <f>IK188+IL188+IM188+IN188+IO188+IP188+IQ188+IR188+IS188+IT188+IU188+IV188</f>
        <v>0</v>
      </c>
      <c r="IX188" s="154">
        <v>0</v>
      </c>
      <c r="IY188" s="154">
        <v>0</v>
      </c>
      <c r="IZ188" s="154">
        <v>0</v>
      </c>
      <c r="JA188" s="154">
        <v>0</v>
      </c>
      <c r="JB188" s="154">
        <v>0</v>
      </c>
      <c r="JC188" s="154">
        <v>0</v>
      </c>
      <c r="JD188" s="154">
        <v>0</v>
      </c>
      <c r="JE188" s="154">
        <v>0</v>
      </c>
      <c r="JF188" s="154">
        <v>0</v>
      </c>
      <c r="JG188" s="154">
        <v>0</v>
      </c>
      <c r="JH188" s="154">
        <v>0</v>
      </c>
      <c r="JI188" s="154">
        <v>0</v>
      </c>
      <c r="JJ188" s="154">
        <f>IX188+IY188+IZ188+JA188+JB188+JC188+JD188+JE188+JF188+JG188+JH188+JI188</f>
        <v>0</v>
      </c>
      <c r="JK188" s="154">
        <v>0</v>
      </c>
      <c r="JL188" s="154">
        <v>0</v>
      </c>
      <c r="JM188" s="154">
        <v>0</v>
      </c>
      <c r="JN188" s="154">
        <v>0</v>
      </c>
      <c r="JO188" s="154">
        <v>0</v>
      </c>
      <c r="JP188" s="154">
        <v>0</v>
      </c>
      <c r="JQ188" s="154">
        <v>0</v>
      </c>
      <c r="JR188" s="154">
        <v>0</v>
      </c>
      <c r="JS188" s="154">
        <v>0</v>
      </c>
      <c r="JT188" s="154">
        <v>0</v>
      </c>
      <c r="JU188" s="154">
        <v>0</v>
      </c>
      <c r="JV188" s="154">
        <v>0</v>
      </c>
      <c r="JW188" s="237">
        <f>JK188+JL188+JM188+JN188+JO188+JP188+JQ188+JR188+JS188+JT188+JU188+JV188</f>
        <v>0</v>
      </c>
      <c r="JX188" s="237">
        <v>0</v>
      </c>
      <c r="JY188" s="154">
        <v>0</v>
      </c>
      <c r="JZ188" s="154">
        <v>0</v>
      </c>
      <c r="KA188" s="154">
        <v>0</v>
      </c>
      <c r="KB188" s="154">
        <v>0</v>
      </c>
      <c r="KC188" s="154">
        <v>0</v>
      </c>
      <c r="KD188" s="154">
        <v>0</v>
      </c>
      <c r="KE188" s="154">
        <v>0</v>
      </c>
      <c r="KF188" s="154">
        <v>0</v>
      </c>
      <c r="KG188" s="154">
        <v>0</v>
      </c>
      <c r="KH188" s="154">
        <v>0</v>
      </c>
      <c r="KI188" s="154">
        <v>0</v>
      </c>
      <c r="KJ188" s="237">
        <f>JX188+JY188+JZ188+KA188+KB188+KC188+KD188+KE188+KF188+KG188+KH188+KI188</f>
        <v>0</v>
      </c>
      <c r="KK188" s="237">
        <v>0</v>
      </c>
      <c r="KL188" s="154">
        <v>0</v>
      </c>
      <c r="KM188" s="154">
        <v>0</v>
      </c>
      <c r="KN188" s="154">
        <v>0</v>
      </c>
      <c r="KO188" s="154">
        <v>0</v>
      </c>
      <c r="KP188" s="154">
        <v>0</v>
      </c>
      <c r="KQ188" s="154">
        <v>0</v>
      </c>
      <c r="KR188" s="154">
        <v>0</v>
      </c>
      <c r="KS188" s="154">
        <v>0</v>
      </c>
      <c r="KT188" s="154">
        <v>0</v>
      </c>
      <c r="KU188" s="154">
        <v>0</v>
      </c>
      <c r="KV188" s="154">
        <v>0</v>
      </c>
      <c r="KW188" s="237">
        <f>KK188+KL188+KM188+KN188+KO188+KP188+KQ188+KR188+KS188+KT188+KU188+KV188</f>
        <v>0</v>
      </c>
      <c r="KX188" s="237">
        <v>0</v>
      </c>
      <c r="KY188" s="154">
        <v>0</v>
      </c>
      <c r="KZ188" s="154">
        <v>0</v>
      </c>
      <c r="LA188" s="154">
        <v>0</v>
      </c>
      <c r="LB188" s="154">
        <v>0</v>
      </c>
      <c r="LC188" s="154">
        <v>0</v>
      </c>
      <c r="LD188" s="154">
        <v>0</v>
      </c>
      <c r="LE188" s="154">
        <v>0</v>
      </c>
      <c r="LF188" s="154">
        <v>0</v>
      </c>
      <c r="LG188" s="154">
        <v>0</v>
      </c>
      <c r="LH188" s="154">
        <v>0</v>
      </c>
      <c r="LI188" s="154">
        <v>0</v>
      </c>
      <c r="LJ188" s="237">
        <f>KX188+KY188+KZ188+LA188+LB188+LC188+LD188+LE188+LF188+LG188+LH188+LI188</f>
        <v>0</v>
      </c>
      <c r="LK188" s="237">
        <v>0</v>
      </c>
      <c r="LL188" s="154">
        <v>0</v>
      </c>
      <c r="LM188" s="154">
        <v>0</v>
      </c>
      <c r="LN188" s="154">
        <v>0</v>
      </c>
      <c r="LO188" s="154">
        <v>0</v>
      </c>
      <c r="LP188" s="154">
        <v>0</v>
      </c>
      <c r="LQ188" s="154">
        <v>0</v>
      </c>
      <c r="LR188" s="154">
        <v>0</v>
      </c>
      <c r="LS188" s="154">
        <v>0</v>
      </c>
      <c r="LT188" s="154">
        <v>0</v>
      </c>
      <c r="LU188" s="154">
        <v>0</v>
      </c>
      <c r="LV188" s="154">
        <v>0</v>
      </c>
      <c r="LW188" s="237">
        <f>LK188+LL188+LM188+LN188+LO188+LP188+LQ188+LR188+LS188+LT188+LU188+LV188</f>
        <v>0</v>
      </c>
      <c r="LX188" s="237">
        <v>0</v>
      </c>
      <c r="LY188" s="154">
        <v>0</v>
      </c>
      <c r="LZ188" s="154">
        <v>0</v>
      </c>
      <c r="MA188" s="154">
        <v>0</v>
      </c>
      <c r="MB188" s="154">
        <v>0</v>
      </c>
      <c r="MC188" s="154">
        <v>0</v>
      </c>
      <c r="MD188" s="154">
        <v>0</v>
      </c>
      <c r="ME188" s="154">
        <v>0</v>
      </c>
      <c r="MF188" s="154">
        <v>0</v>
      </c>
      <c r="MG188" s="154">
        <v>0</v>
      </c>
      <c r="MH188" s="154">
        <v>0</v>
      </c>
      <c r="MI188" s="154">
        <v>0</v>
      </c>
      <c r="MJ188" s="203">
        <f>LX188+LY188+LZ188+MA188+MB188+MC188+MD188+ME188+MF188+MG188+MH188+MI188</f>
        <v>0</v>
      </c>
    </row>
    <row r="189" spans="1:348" x14ac:dyDescent="0.2">
      <c r="A189" s="33"/>
      <c r="B189" s="34"/>
      <c r="C189" s="35" t="s">
        <v>68</v>
      </c>
      <c r="D189" s="35" t="s">
        <v>68</v>
      </c>
      <c r="E189" s="150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150"/>
      <c r="AQ189" s="150"/>
      <c r="AR189" s="150"/>
      <c r="AS189" s="150"/>
      <c r="AT189" s="150"/>
      <c r="AU189" s="150"/>
      <c r="AV189" s="150"/>
      <c r="AW189" s="150"/>
      <c r="AX189" s="150"/>
      <c r="AY189" s="150"/>
      <c r="AZ189" s="150"/>
      <c r="BA189" s="150"/>
      <c r="BB189" s="150"/>
      <c r="BC189" s="150"/>
      <c r="BD189" s="150"/>
      <c r="BE189" s="150"/>
      <c r="BF189" s="150"/>
      <c r="BG189" s="150"/>
      <c r="BH189" s="150"/>
      <c r="BI189" s="150"/>
      <c r="BJ189" s="150"/>
      <c r="BK189" s="150"/>
      <c r="BL189" s="150"/>
      <c r="BM189" s="150"/>
      <c r="BN189" s="150"/>
      <c r="BO189" s="150"/>
      <c r="BP189" s="150"/>
      <c r="BQ189" s="150"/>
      <c r="BR189" s="150"/>
      <c r="BS189" s="150"/>
      <c r="BT189" s="150"/>
      <c r="BU189" s="150"/>
      <c r="BV189" s="150"/>
      <c r="BW189" s="150"/>
      <c r="BX189" s="150"/>
      <c r="BY189" s="150"/>
      <c r="BZ189" s="150"/>
      <c r="CA189" s="150"/>
      <c r="CB189" s="150"/>
      <c r="CC189" s="150"/>
      <c r="CD189" s="150"/>
      <c r="CE189" s="150"/>
      <c r="CF189" s="150"/>
      <c r="CG189" s="150"/>
      <c r="CH189" s="150"/>
      <c r="CI189" s="150"/>
      <c r="CJ189" s="150"/>
      <c r="CK189" s="150"/>
      <c r="CL189" s="150"/>
      <c r="CM189" s="150"/>
      <c r="CN189" s="150"/>
      <c r="CO189" s="150"/>
      <c r="CP189" s="150"/>
      <c r="CQ189" s="150"/>
      <c r="CR189" s="150"/>
      <c r="CS189" s="150"/>
      <c r="CT189" s="150"/>
      <c r="CU189" s="150"/>
      <c r="CV189" s="150"/>
      <c r="CW189" s="150"/>
      <c r="CX189" s="150"/>
      <c r="CY189" s="150"/>
      <c r="CZ189" s="150"/>
      <c r="DA189" s="150"/>
      <c r="DB189" s="150"/>
      <c r="DC189" s="150"/>
      <c r="DD189" s="150"/>
      <c r="DE189" s="150"/>
      <c r="DF189" s="150"/>
      <c r="DG189" s="150"/>
      <c r="DH189" s="150"/>
      <c r="DI189" s="150"/>
      <c r="DJ189" s="150"/>
      <c r="DK189" s="150"/>
      <c r="DL189" s="150"/>
      <c r="DM189" s="150"/>
      <c r="DN189" s="150"/>
      <c r="DO189" s="150"/>
      <c r="DP189" s="150"/>
      <c r="DQ189" s="150"/>
      <c r="DR189" s="150"/>
      <c r="DS189" s="150"/>
      <c r="DT189" s="150"/>
      <c r="DU189" s="150"/>
      <c r="DV189" s="150"/>
      <c r="DW189" s="150"/>
      <c r="DX189" s="150"/>
      <c r="DY189" s="150"/>
      <c r="DZ189" s="150"/>
      <c r="EA189" s="150"/>
      <c r="EB189" s="150"/>
      <c r="EC189" s="150"/>
      <c r="ED189" s="150"/>
      <c r="EE189" s="150"/>
      <c r="EF189" s="150"/>
      <c r="EG189" s="150"/>
      <c r="EH189" s="150"/>
      <c r="EI189" s="150"/>
      <c r="EJ189" s="150"/>
      <c r="EK189" s="150"/>
      <c r="EL189" s="150"/>
      <c r="EM189" s="150"/>
      <c r="EN189" s="150"/>
      <c r="EO189" s="150"/>
      <c r="EP189" s="150"/>
      <c r="EQ189" s="150"/>
      <c r="ER189" s="150"/>
      <c r="ES189" s="150"/>
      <c r="ET189" s="150"/>
      <c r="EU189" s="150"/>
      <c r="EV189" s="150"/>
      <c r="EW189" s="150"/>
      <c r="EX189" s="150"/>
      <c r="EY189" s="150"/>
      <c r="EZ189" s="150"/>
      <c r="FA189" s="150"/>
      <c r="FB189" s="150"/>
      <c r="FC189" s="150"/>
      <c r="FD189" s="150"/>
      <c r="FE189" s="150"/>
      <c r="FF189" s="150"/>
      <c r="FG189" s="150"/>
      <c r="FH189" s="150"/>
      <c r="FI189" s="150"/>
      <c r="FJ189" s="150"/>
      <c r="FK189" s="150"/>
      <c r="FL189" s="150"/>
      <c r="FM189" s="150"/>
      <c r="FN189" s="150"/>
      <c r="FO189" s="150"/>
      <c r="FP189" s="150"/>
      <c r="FQ189" s="150"/>
      <c r="FR189" s="150"/>
      <c r="FS189" s="150"/>
      <c r="FT189" s="150"/>
      <c r="FU189" s="150"/>
      <c r="FV189" s="150"/>
      <c r="FW189" s="150"/>
      <c r="FX189" s="150"/>
      <c r="FY189" s="150"/>
      <c r="FZ189" s="150"/>
      <c r="GA189" s="150"/>
      <c r="GB189" s="150"/>
      <c r="GC189" s="150"/>
      <c r="GD189" s="150"/>
      <c r="GE189" s="150"/>
      <c r="GF189" s="150"/>
      <c r="GG189" s="150"/>
      <c r="GH189" s="150"/>
      <c r="GI189" s="150"/>
      <c r="GJ189" s="150"/>
      <c r="GK189" s="150"/>
      <c r="GL189" s="150"/>
      <c r="GM189" s="150"/>
      <c r="GN189" s="150"/>
      <c r="GO189" s="150"/>
      <c r="GP189" s="150"/>
      <c r="GQ189" s="150"/>
      <c r="GR189" s="150"/>
      <c r="GS189" s="150"/>
      <c r="GT189" s="150"/>
      <c r="GU189" s="150"/>
      <c r="GV189" s="150"/>
      <c r="GW189" s="150"/>
      <c r="GX189" s="150"/>
      <c r="GY189" s="150"/>
      <c r="GZ189" s="150"/>
      <c r="HA189" s="150"/>
      <c r="HB189" s="150"/>
      <c r="HC189" s="150"/>
      <c r="HD189" s="150"/>
      <c r="HE189" s="150"/>
      <c r="HF189" s="150"/>
      <c r="HG189" s="150"/>
      <c r="HH189" s="150"/>
      <c r="HI189" s="150"/>
      <c r="HJ189" s="150"/>
      <c r="HK189" s="150"/>
      <c r="HL189" s="150"/>
      <c r="HM189" s="150"/>
      <c r="HN189" s="150"/>
      <c r="HO189" s="150"/>
      <c r="HP189" s="150"/>
      <c r="HQ189" s="150"/>
      <c r="HR189" s="150"/>
      <c r="HS189" s="150"/>
      <c r="HT189" s="150"/>
      <c r="HU189" s="150"/>
      <c r="HV189" s="150"/>
      <c r="HW189" s="150"/>
      <c r="HX189" s="150"/>
      <c r="HY189" s="150"/>
      <c r="HZ189" s="150"/>
      <c r="IA189" s="150"/>
      <c r="IB189" s="150"/>
      <c r="IC189" s="150"/>
      <c r="ID189" s="150"/>
      <c r="IE189" s="150"/>
      <c r="IF189" s="150"/>
      <c r="IG189" s="150"/>
      <c r="IH189" s="150"/>
      <c r="II189" s="150"/>
      <c r="IJ189" s="150"/>
      <c r="IK189" s="150"/>
      <c r="IL189" s="150"/>
      <c r="IM189" s="150"/>
      <c r="IN189" s="150"/>
      <c r="IO189" s="150"/>
      <c r="IP189" s="150"/>
      <c r="IQ189" s="150"/>
      <c r="IR189" s="150"/>
      <c r="IS189" s="150"/>
      <c r="IT189" s="150"/>
      <c r="IU189" s="150"/>
      <c r="IV189" s="150"/>
      <c r="IW189" s="150"/>
      <c r="IX189" s="150"/>
      <c r="IY189" s="150"/>
      <c r="IZ189" s="150"/>
      <c r="JA189" s="150"/>
      <c r="JB189" s="150"/>
      <c r="JC189" s="150"/>
      <c r="JD189" s="150"/>
      <c r="JE189" s="150"/>
      <c r="JF189" s="150"/>
      <c r="JG189" s="150"/>
      <c r="JH189" s="150"/>
      <c r="JI189" s="150"/>
      <c r="JJ189" s="150"/>
      <c r="JK189" s="150"/>
      <c r="JL189" s="150"/>
      <c r="JM189" s="150"/>
      <c r="JN189" s="150"/>
      <c r="JO189" s="150"/>
      <c r="JP189" s="150"/>
      <c r="JQ189" s="150"/>
      <c r="JR189" s="150"/>
      <c r="JS189" s="150"/>
      <c r="JT189" s="150"/>
      <c r="JU189" s="150"/>
      <c r="JV189" s="150"/>
      <c r="JW189" s="234"/>
      <c r="JX189" s="234"/>
      <c r="JY189" s="150"/>
      <c r="JZ189" s="150"/>
      <c r="KA189" s="150"/>
      <c r="KB189" s="150"/>
      <c r="KC189" s="150"/>
      <c r="KD189" s="150"/>
      <c r="KE189" s="150"/>
      <c r="KF189" s="150"/>
      <c r="KG189" s="150"/>
      <c r="KH189" s="150"/>
      <c r="KI189" s="150"/>
      <c r="KJ189" s="234"/>
      <c r="KK189" s="234"/>
      <c r="KL189" s="150"/>
      <c r="KM189" s="150"/>
      <c r="KN189" s="150"/>
      <c r="KO189" s="150"/>
      <c r="KP189" s="150"/>
      <c r="KQ189" s="150"/>
      <c r="KR189" s="150"/>
      <c r="KS189" s="150"/>
      <c r="KT189" s="150"/>
      <c r="KU189" s="150"/>
      <c r="KV189" s="150"/>
      <c r="KW189" s="234"/>
      <c r="KX189" s="234"/>
      <c r="KY189" s="150"/>
      <c r="KZ189" s="150"/>
      <c r="LA189" s="150"/>
      <c r="LB189" s="150"/>
      <c r="LC189" s="150"/>
      <c r="LD189" s="150"/>
      <c r="LE189" s="150"/>
      <c r="LF189" s="150"/>
      <c r="LG189" s="150"/>
      <c r="LH189" s="150"/>
      <c r="LI189" s="150"/>
      <c r="LJ189" s="234"/>
      <c r="LK189" s="234"/>
      <c r="LL189" s="150"/>
      <c r="LM189" s="150"/>
      <c r="LN189" s="150"/>
      <c r="LO189" s="150"/>
      <c r="LP189" s="150"/>
      <c r="LQ189" s="150"/>
      <c r="LR189" s="150"/>
      <c r="LS189" s="150"/>
      <c r="LT189" s="150"/>
      <c r="LU189" s="150"/>
      <c r="LV189" s="150"/>
      <c r="LW189" s="234"/>
      <c r="LX189" s="234"/>
      <c r="LY189" s="150"/>
      <c r="LZ189" s="150"/>
      <c r="MA189" s="150"/>
      <c r="MB189" s="150"/>
      <c r="MC189" s="150"/>
      <c r="MD189" s="150"/>
      <c r="ME189" s="150"/>
      <c r="MF189" s="150"/>
      <c r="MG189" s="150"/>
      <c r="MH189" s="150"/>
      <c r="MI189" s="150"/>
      <c r="MJ189" s="200"/>
    </row>
    <row r="190" spans="1:348" ht="15.75" x14ac:dyDescent="0.25">
      <c r="A190" s="75">
        <v>4131</v>
      </c>
      <c r="B190" s="76"/>
      <c r="C190" s="77" t="s">
        <v>162</v>
      </c>
      <c r="D190" s="77" t="s">
        <v>174</v>
      </c>
      <c r="E190" s="154">
        <v>0</v>
      </c>
      <c r="F190" s="154">
        <v>0</v>
      </c>
      <c r="G190" s="154">
        <v>0</v>
      </c>
      <c r="H190" s="154">
        <v>0</v>
      </c>
      <c r="I190" s="154">
        <v>0</v>
      </c>
      <c r="J190" s="154">
        <v>0</v>
      </c>
      <c r="K190" s="154">
        <v>0</v>
      </c>
      <c r="L190" s="154">
        <v>0</v>
      </c>
      <c r="M190" s="154">
        <v>0</v>
      </c>
      <c r="N190" s="154">
        <v>0</v>
      </c>
      <c r="O190" s="154">
        <v>0</v>
      </c>
      <c r="P190" s="154">
        <v>0</v>
      </c>
      <c r="Q190" s="154">
        <v>0</v>
      </c>
      <c r="R190" s="154">
        <v>0</v>
      </c>
      <c r="S190" s="154">
        <v>0</v>
      </c>
      <c r="T190" s="154">
        <v>0</v>
      </c>
      <c r="U190" s="154">
        <v>0</v>
      </c>
      <c r="V190" s="154">
        <v>0</v>
      </c>
      <c r="W190" s="154">
        <f>K190+L190+M190+N190+O190+P190+Q190+R190+S190+T190+U190+V190</f>
        <v>0</v>
      </c>
      <c r="X190" s="154">
        <v>0</v>
      </c>
      <c r="Y190" s="154">
        <v>0</v>
      </c>
      <c r="Z190" s="154">
        <v>0</v>
      </c>
      <c r="AA190" s="154">
        <v>0</v>
      </c>
      <c r="AB190" s="154">
        <v>0</v>
      </c>
      <c r="AC190" s="154">
        <v>0</v>
      </c>
      <c r="AD190" s="154">
        <v>0</v>
      </c>
      <c r="AE190" s="154">
        <v>0</v>
      </c>
      <c r="AF190" s="154">
        <v>0</v>
      </c>
      <c r="AG190" s="154">
        <v>0</v>
      </c>
      <c r="AH190" s="154">
        <v>0</v>
      </c>
      <c r="AI190" s="154">
        <v>0</v>
      </c>
      <c r="AJ190" s="154">
        <f>X190+Y190+Z190+AA190+AB190+AC190+AD190+AE190+AF190+AG190+AH190+AI190</f>
        <v>0</v>
      </c>
      <c r="AK190" s="154">
        <v>0</v>
      </c>
      <c r="AL190" s="154">
        <v>0</v>
      </c>
      <c r="AM190" s="154">
        <v>0</v>
      </c>
      <c r="AN190" s="154">
        <v>0</v>
      </c>
      <c r="AO190" s="154">
        <v>0</v>
      </c>
      <c r="AP190" s="154">
        <v>0</v>
      </c>
      <c r="AQ190" s="154">
        <v>0</v>
      </c>
      <c r="AR190" s="154">
        <v>0</v>
      </c>
      <c r="AS190" s="154">
        <v>0</v>
      </c>
      <c r="AT190" s="154">
        <v>0</v>
      </c>
      <c r="AU190" s="154">
        <v>0</v>
      </c>
      <c r="AV190" s="154">
        <v>0</v>
      </c>
      <c r="AW190" s="154">
        <f>AK190+AL190+AM190+AN190+AO190+AP190+AQ190+AR190+AS190+AT190+AU190+AV190</f>
        <v>0</v>
      </c>
      <c r="AX190" s="154">
        <f t="shared" ref="AX190:BI190" si="958">AX191+AX192</f>
        <v>169495.18986813555</v>
      </c>
      <c r="AY190" s="154">
        <f t="shared" si="958"/>
        <v>178872.93982640625</v>
      </c>
      <c r="AZ190" s="154">
        <f t="shared" si="958"/>
        <v>203178.17309297284</v>
      </c>
      <c r="BA190" s="154">
        <f t="shared" si="958"/>
        <v>187654.12785845439</v>
      </c>
      <c r="BB190" s="154">
        <f t="shared" si="958"/>
        <v>167807.86137539646</v>
      </c>
      <c r="BC190" s="154">
        <f t="shared" si="958"/>
        <v>206166.35953930896</v>
      </c>
      <c r="BD190" s="154">
        <f t="shared" si="958"/>
        <v>178452.82298447675</v>
      </c>
      <c r="BE190" s="154">
        <f t="shared" si="958"/>
        <v>184145.65222834263</v>
      </c>
      <c r="BF190" s="154">
        <f t="shared" si="958"/>
        <v>173043.51569020195</v>
      </c>
      <c r="BG190" s="154">
        <f t="shared" si="958"/>
        <v>174712.06810215325</v>
      </c>
      <c r="BH190" s="154">
        <f t="shared" si="958"/>
        <v>206369.5063428476</v>
      </c>
      <c r="BI190" s="154">
        <f t="shared" si="958"/>
        <v>186979.92864296446</v>
      </c>
      <c r="BJ190" s="154">
        <f>AX190+AY190+AZ190+BA190+BB190+BC190+BD190+BE190+BF190+BG190+BH190+BI190</f>
        <v>2216878.145551661</v>
      </c>
      <c r="BK190" s="154">
        <f t="shared" ref="BK190:BV190" si="959">BK191+BK192</f>
        <v>194748.24737105661</v>
      </c>
      <c r="BL190" s="154">
        <f t="shared" si="959"/>
        <v>210986.38123852451</v>
      </c>
      <c r="BM190" s="154">
        <f t="shared" si="959"/>
        <v>242340.51911200126</v>
      </c>
      <c r="BN190" s="154">
        <f t="shared" si="959"/>
        <v>215652.64563511941</v>
      </c>
      <c r="BO190" s="154">
        <f t="shared" si="959"/>
        <v>198822.43907527957</v>
      </c>
      <c r="BP190" s="154">
        <f t="shared" si="959"/>
        <v>209722.50250375568</v>
      </c>
      <c r="BQ190" s="154">
        <f t="shared" si="959"/>
        <v>200914.00976464702</v>
      </c>
      <c r="BR190" s="154">
        <f t="shared" si="959"/>
        <v>229710.81163411774</v>
      </c>
      <c r="BS190" s="154">
        <f t="shared" si="959"/>
        <v>215443.78726422967</v>
      </c>
      <c r="BT190" s="154">
        <f t="shared" si="959"/>
        <v>220676.89117008855</v>
      </c>
      <c r="BU190" s="154">
        <f t="shared" si="959"/>
        <v>238921.68544483386</v>
      </c>
      <c r="BV190" s="154">
        <f t="shared" si="959"/>
        <v>240392.235436488</v>
      </c>
      <c r="BW190" s="154">
        <f>BK190+BL190+BM190+BN190+BO190+BP190+BQ190+BR190+BS190+BT190+BU190+BV190</f>
        <v>2618332.1556501421</v>
      </c>
      <c r="BX190" s="154">
        <f t="shared" ref="BX190:CI190" si="960">BX191+BX192</f>
        <v>239474.30854615258</v>
      </c>
      <c r="BY190" s="154">
        <f t="shared" si="960"/>
        <v>242650.34384910704</v>
      </c>
      <c r="BZ190" s="154">
        <f t="shared" si="960"/>
        <v>236819.98748122185</v>
      </c>
      <c r="CA190" s="154">
        <f t="shared" si="960"/>
        <v>246185.68728092144</v>
      </c>
      <c r="CB190" s="154">
        <f t="shared" si="960"/>
        <v>256071.67501251871</v>
      </c>
      <c r="CC190" s="154">
        <f t="shared" si="960"/>
        <v>228466.27774995824</v>
      </c>
      <c r="CD190" s="154">
        <f t="shared" si="960"/>
        <v>223331.77349357359</v>
      </c>
      <c r="CE190" s="154">
        <f t="shared" si="960"/>
        <v>232527.28884994183</v>
      </c>
      <c r="CF190" s="154">
        <f t="shared" si="960"/>
        <v>214763.66800200296</v>
      </c>
      <c r="CG190" s="154">
        <f t="shared" si="960"/>
        <v>222970.22241695854</v>
      </c>
      <c r="CH190" s="154">
        <f t="shared" si="960"/>
        <v>248377.54214655352</v>
      </c>
      <c r="CI190" s="154">
        <f t="shared" si="960"/>
        <v>223926.92121515609</v>
      </c>
      <c r="CJ190" s="154">
        <f>BX190+BY190+BZ190+CA190+CB190+CC190+CD190+CE190+CF190+CG190+CH190+CI190</f>
        <v>2815565.696044066</v>
      </c>
      <c r="CK190" s="154">
        <f t="shared" ref="CK190:CV190" si="961">CK191+CK192</f>
        <v>268903.4589384076</v>
      </c>
      <c r="CL190" s="154">
        <f t="shared" si="961"/>
        <v>242773.82615590055</v>
      </c>
      <c r="CM190" s="154">
        <f t="shared" si="961"/>
        <v>244687.6014021032</v>
      </c>
      <c r="CN190" s="154">
        <f t="shared" si="961"/>
        <v>269880.44733767322</v>
      </c>
      <c r="CO190" s="154">
        <f t="shared" si="961"/>
        <v>250062.59389083629</v>
      </c>
      <c r="CP190" s="154">
        <f t="shared" si="961"/>
        <v>223885.82874311469</v>
      </c>
      <c r="CQ190" s="154">
        <f t="shared" si="961"/>
        <v>261953.63128025364</v>
      </c>
      <c r="CR190" s="154">
        <f t="shared" si="961"/>
        <v>230558.33750625941</v>
      </c>
      <c r="CS190" s="154">
        <f t="shared" si="961"/>
        <v>228192.28843264899</v>
      </c>
      <c r="CT190" s="154">
        <f t="shared" si="961"/>
        <v>249824.73710565851</v>
      </c>
      <c r="CU190" s="154">
        <f t="shared" si="961"/>
        <v>230808.71306960442</v>
      </c>
      <c r="CV190" s="154">
        <f t="shared" si="961"/>
        <v>263815.61383742216</v>
      </c>
      <c r="CW190" s="154">
        <f>CK190+CL190+CM190+CN190+CO190+CP190+CQ190+CR190+CS190+CT190+CU190+CV190</f>
        <v>2965347.0776998829</v>
      </c>
      <c r="CX190" s="154">
        <f t="shared" ref="CX190:DI190" si="962">CX191+CX192</f>
        <v>230808.75771991321</v>
      </c>
      <c r="CY190" s="154">
        <f t="shared" si="962"/>
        <v>223951.04656985487</v>
      </c>
      <c r="CZ190" s="154">
        <f t="shared" si="962"/>
        <v>237589.66282757465</v>
      </c>
      <c r="DA190" s="154">
        <f t="shared" si="962"/>
        <v>150492.20539142052</v>
      </c>
      <c r="DB190" s="154">
        <f t="shared" si="962"/>
        <v>117191.6113336671</v>
      </c>
      <c r="DC190" s="154">
        <f t="shared" si="962"/>
        <v>111410.45434818888</v>
      </c>
      <c r="DD190" s="154">
        <f t="shared" si="962"/>
        <v>126577.00918043734</v>
      </c>
      <c r="DE190" s="154">
        <f t="shared" si="962"/>
        <v>100866.7313470206</v>
      </c>
      <c r="DF190" s="154">
        <f t="shared" si="962"/>
        <v>116547.16754298123</v>
      </c>
      <c r="DG190" s="154">
        <f t="shared" si="962"/>
        <v>109671.07260891327</v>
      </c>
      <c r="DH190" s="154">
        <f t="shared" si="962"/>
        <v>104024.66587381062</v>
      </c>
      <c r="DI190" s="154">
        <f t="shared" si="962"/>
        <v>115579.68773994339</v>
      </c>
      <c r="DJ190" s="154">
        <f>CX190+CY190+CZ190+DA190+DB190+DC190+DD190+DE190+DF190+DG190+DH190+DI190</f>
        <v>1744710.0724837258</v>
      </c>
      <c r="DK190" s="154">
        <f t="shared" ref="DK190:DV190" si="963">DK191+DK192</f>
        <v>113870.71365381405</v>
      </c>
      <c r="DL190" s="154">
        <f t="shared" si="963"/>
        <v>116379.21978801535</v>
      </c>
      <c r="DM190" s="154">
        <f t="shared" si="963"/>
        <v>135273.25296277748</v>
      </c>
      <c r="DN190" s="154">
        <f t="shared" si="963"/>
        <v>107938.48898347522</v>
      </c>
      <c r="DO190" s="154">
        <f t="shared" si="963"/>
        <v>111888.66562343521</v>
      </c>
      <c r="DP190" s="154">
        <f t="shared" si="963"/>
        <v>138823.4951176765</v>
      </c>
      <c r="DQ190" s="154">
        <f t="shared" si="963"/>
        <v>110873.93202303455</v>
      </c>
      <c r="DR190" s="154">
        <f t="shared" si="963"/>
        <v>110211.94892338508</v>
      </c>
      <c r="DS190" s="154">
        <f t="shared" si="963"/>
        <v>131809.52975296282</v>
      </c>
      <c r="DT190" s="154">
        <f t="shared" si="963"/>
        <v>110421.61329494241</v>
      </c>
      <c r="DU190" s="154">
        <f t="shared" si="963"/>
        <v>114137.98493573691</v>
      </c>
      <c r="DV190" s="154">
        <f t="shared" si="963"/>
        <v>136441.45948088804</v>
      </c>
      <c r="DW190" s="154">
        <f>DK190+DL190+DM190+DN190+DO190+DP190+DQ190+DR190+DS190+DT190+DU190+DV190</f>
        <v>1438070.3045401436</v>
      </c>
      <c r="DX190" s="154">
        <f t="shared" ref="DX190:EI190" si="964">DX191+DX192</f>
        <v>107914.78</v>
      </c>
      <c r="DY190" s="154">
        <f t="shared" si="964"/>
        <v>135258.35999999999</v>
      </c>
      <c r="DZ190" s="154">
        <f t="shared" si="964"/>
        <v>152946.52000000002</v>
      </c>
      <c r="EA190" s="154">
        <f t="shared" si="964"/>
        <v>119274.5</v>
      </c>
      <c r="EB190" s="154">
        <f t="shared" si="964"/>
        <v>121333.32999999999</v>
      </c>
      <c r="EC190" s="154">
        <f t="shared" si="964"/>
        <v>149939.27999999994</v>
      </c>
      <c r="ED190" s="154">
        <f t="shared" si="964"/>
        <v>124480.12000000008</v>
      </c>
      <c r="EE190" s="154">
        <f t="shared" si="964"/>
        <v>134543</v>
      </c>
      <c r="EF190" s="154">
        <f t="shared" si="964"/>
        <v>129204.51999999999</v>
      </c>
      <c r="EG190" s="154">
        <f t="shared" si="964"/>
        <v>127101.72</v>
      </c>
      <c r="EH190" s="154">
        <f t="shared" si="964"/>
        <v>141777.71999999991</v>
      </c>
      <c r="EI190" s="154">
        <f t="shared" si="964"/>
        <v>133443.29999999999</v>
      </c>
      <c r="EJ190" s="154">
        <f>DX190+DY190+DZ190+EA190+EB190+EC190+ED190+EE190+EF190+EG190+EH190+EI190</f>
        <v>1577217.15</v>
      </c>
      <c r="EK190" s="154">
        <f t="shared" ref="EK190:EV190" si="965">EK191+EK192</f>
        <v>121242.98</v>
      </c>
      <c r="EL190" s="154">
        <f t="shared" si="965"/>
        <v>167815.72999999998</v>
      </c>
      <c r="EM190" s="154">
        <f t="shared" si="965"/>
        <v>133044.89000000001</v>
      </c>
      <c r="EN190" s="154">
        <f t="shared" si="965"/>
        <v>145758.26</v>
      </c>
      <c r="EO190" s="154">
        <f t="shared" si="965"/>
        <v>144371.6</v>
      </c>
      <c r="EP190" s="154">
        <f t="shared" si="965"/>
        <v>132000.70000000001</v>
      </c>
      <c r="EQ190" s="154">
        <f t="shared" si="965"/>
        <v>123704.58000000002</v>
      </c>
      <c r="ER190" s="154">
        <f t="shared" si="965"/>
        <v>145274.12</v>
      </c>
      <c r="ES190" s="154">
        <f t="shared" si="965"/>
        <v>129898.35999999999</v>
      </c>
      <c r="ET190" s="154">
        <f t="shared" si="965"/>
        <v>131126.87999999992</v>
      </c>
      <c r="EU190" s="154">
        <f t="shared" si="965"/>
        <v>154047.79000000007</v>
      </c>
      <c r="EV190" s="154">
        <f t="shared" si="965"/>
        <v>137321.56</v>
      </c>
      <c r="EW190" s="154">
        <f>EK190+EL190+EM190+EN190+EO190+EP190+EQ190+ER190+ES190+ET190+EU190+EV190</f>
        <v>1665607.4499999997</v>
      </c>
      <c r="EX190" s="154">
        <f t="shared" ref="EX190:FI190" si="966">EX191+EX192</f>
        <v>136440.69</v>
      </c>
      <c r="EY190" s="154">
        <f t="shared" si="966"/>
        <v>138568.81</v>
      </c>
      <c r="EZ190" s="154">
        <f t="shared" si="966"/>
        <v>159679.59</v>
      </c>
      <c r="FA190" s="154">
        <f t="shared" si="966"/>
        <v>158612.88</v>
      </c>
      <c r="FB190" s="154">
        <f t="shared" si="966"/>
        <v>185026.42</v>
      </c>
      <c r="FC190" s="154">
        <f t="shared" si="966"/>
        <v>150390.28</v>
      </c>
      <c r="FD190" s="154">
        <f t="shared" si="966"/>
        <v>158354.13</v>
      </c>
      <c r="FE190" s="154">
        <f t="shared" si="966"/>
        <v>138360.03</v>
      </c>
      <c r="FF190" s="154">
        <f t="shared" si="966"/>
        <v>141271.35999999999</v>
      </c>
      <c r="FG190" s="154">
        <f t="shared" si="966"/>
        <v>184384.61</v>
      </c>
      <c r="FH190" s="154">
        <f t="shared" si="966"/>
        <v>149579.02000000008</v>
      </c>
      <c r="FI190" s="154">
        <f t="shared" si="966"/>
        <v>158874.14000000007</v>
      </c>
      <c r="FJ190" s="154">
        <f>EX190+EY190+EZ190+FA190+FB190+FC190+FD190+FE190+FF190+FG190+FH190+FI190</f>
        <v>1859541.96</v>
      </c>
      <c r="FK190" s="154">
        <f t="shared" ref="FK190:FV190" si="967">FK191+FK192</f>
        <v>183699.9</v>
      </c>
      <c r="FL190" s="154">
        <f t="shared" si="967"/>
        <v>159109.64000000001</v>
      </c>
      <c r="FM190" s="154">
        <f t="shared" si="967"/>
        <v>174926.95</v>
      </c>
      <c r="FN190" s="154">
        <f t="shared" si="967"/>
        <v>190652.3</v>
      </c>
      <c r="FO190" s="154">
        <f t="shared" si="967"/>
        <v>173000.43</v>
      </c>
      <c r="FP190" s="154">
        <f t="shared" si="967"/>
        <v>152761.93999999994</v>
      </c>
      <c r="FQ190" s="154">
        <f t="shared" si="967"/>
        <v>199261.9</v>
      </c>
      <c r="FR190" s="154">
        <f t="shared" si="967"/>
        <v>154205.69</v>
      </c>
      <c r="FS190" s="154">
        <f t="shared" si="967"/>
        <v>151641.56000000006</v>
      </c>
      <c r="FT190" s="154">
        <f t="shared" si="967"/>
        <v>201606.55</v>
      </c>
      <c r="FU190" s="154">
        <f t="shared" si="967"/>
        <v>148754.99999999991</v>
      </c>
      <c r="FV190" s="154">
        <f t="shared" si="967"/>
        <v>197039.35999999999</v>
      </c>
      <c r="FW190" s="154">
        <f>FK190+FL190+FM190+FN190+FO190+FP190+FQ190+FR190+FS190+FT190+FU190+FV190</f>
        <v>2086661.2199999997</v>
      </c>
      <c r="FX190" s="154">
        <f t="shared" ref="FX190:GF190" si="968">FX191+FX192</f>
        <v>166697.64000000001</v>
      </c>
      <c r="FY190" s="154">
        <f t="shared" si="968"/>
        <v>160590.16999999998</v>
      </c>
      <c r="FZ190" s="154">
        <f t="shared" si="968"/>
        <v>193991.02000000002</v>
      </c>
      <c r="GA190" s="154">
        <f t="shared" si="968"/>
        <v>221770.81</v>
      </c>
      <c r="GB190" s="154">
        <f t="shared" si="968"/>
        <v>176647.63</v>
      </c>
      <c r="GC190" s="154">
        <f t="shared" si="968"/>
        <v>163891.44</v>
      </c>
      <c r="GD190" s="154">
        <f t="shared" si="968"/>
        <v>214802.88</v>
      </c>
      <c r="GE190" s="154">
        <f t="shared" si="968"/>
        <v>145885.26999999999</v>
      </c>
      <c r="GF190" s="154">
        <f t="shared" si="968"/>
        <v>219458.41</v>
      </c>
      <c r="GG190" s="154">
        <f>GG191+GG192</f>
        <v>170724.63</v>
      </c>
      <c r="GH190" s="154">
        <f>GH191+GH192</f>
        <v>151993.28999999992</v>
      </c>
      <c r="GI190" s="154">
        <f>GI191+GI192</f>
        <v>224543.32</v>
      </c>
      <c r="GJ190" s="154">
        <f>FY190+FZ190+GA190+GB190+GC190+GD190+GE190+GF190+GH190+GG190+GI190+FX190</f>
        <v>2210996.5099999998</v>
      </c>
      <c r="GK190" s="154">
        <f t="shared" ref="GK190:GT190" si="969">GK191+GK192</f>
        <v>160854.53</v>
      </c>
      <c r="GL190" s="154">
        <f t="shared" si="969"/>
        <v>176090.34999999998</v>
      </c>
      <c r="GM190" s="154">
        <f t="shared" si="969"/>
        <v>261192.55</v>
      </c>
      <c r="GN190" s="154">
        <f t="shared" si="969"/>
        <v>179760.11</v>
      </c>
      <c r="GO190" s="154">
        <f t="shared" si="969"/>
        <v>195702.09999999998</v>
      </c>
      <c r="GP190" s="154">
        <f t="shared" si="969"/>
        <v>242126.61</v>
      </c>
      <c r="GQ190" s="154">
        <f t="shared" si="969"/>
        <v>185333.06</v>
      </c>
      <c r="GR190" s="154">
        <f t="shared" si="969"/>
        <v>219452.17000000007</v>
      </c>
      <c r="GS190" s="154">
        <f t="shared" si="969"/>
        <v>178225.09000000003</v>
      </c>
      <c r="GT190" s="154">
        <f t="shared" si="969"/>
        <v>178876.42999999993</v>
      </c>
      <c r="GU190" s="154">
        <f>GU191+GU192</f>
        <v>220086.72</v>
      </c>
      <c r="GV190" s="154">
        <f>GV191+GV192</f>
        <v>187846.77</v>
      </c>
      <c r="GW190" s="154">
        <f>GK190+GL190+GM190+GN190+GO190+GP190+GQ190+GR190+GS190+GT190+GU190+GV190</f>
        <v>2385546.4900000002</v>
      </c>
      <c r="GX190" s="154">
        <f t="shared" ref="GX190:HG190" si="970">GX191+GX192</f>
        <v>175927.53</v>
      </c>
      <c r="GY190" s="154">
        <f t="shared" si="970"/>
        <v>175596.75</v>
      </c>
      <c r="GZ190" s="154">
        <f t="shared" si="970"/>
        <v>264722.31999999995</v>
      </c>
      <c r="HA190" s="154">
        <f t="shared" si="970"/>
        <v>183293.01</v>
      </c>
      <c r="HB190" s="154">
        <f t="shared" si="970"/>
        <v>238516.43000000005</v>
      </c>
      <c r="HC190" s="154">
        <f t="shared" si="970"/>
        <v>194017.80999999994</v>
      </c>
      <c r="HD190" s="154">
        <f t="shared" si="970"/>
        <v>195031.56000000006</v>
      </c>
      <c r="HE190" s="154">
        <f t="shared" si="970"/>
        <v>221968.65999999992</v>
      </c>
      <c r="HF190" s="154">
        <f t="shared" si="970"/>
        <v>201336.47999999998</v>
      </c>
      <c r="HG190" s="154">
        <f t="shared" si="970"/>
        <v>192508.97000000009</v>
      </c>
      <c r="HH190" s="154">
        <f>HH191+HH192</f>
        <v>234504.89000000013</v>
      </c>
      <c r="HI190" s="154">
        <f>HI191+HI192</f>
        <v>186987.07999999984</v>
      </c>
      <c r="HJ190" s="154">
        <f>GX190+GY190+GZ190+HA190+HB190+HC190+HD190+HE190+HF190+HG190+HH190+HI190</f>
        <v>2464411.4900000002</v>
      </c>
      <c r="HK190" s="154">
        <f t="shared" ref="HK190:HT190" si="971">HK191+HK192</f>
        <v>232528.68</v>
      </c>
      <c r="HL190" s="154">
        <f t="shared" si="971"/>
        <v>205532.52000000002</v>
      </c>
      <c r="HM190" s="154">
        <f t="shared" si="971"/>
        <v>211326.99</v>
      </c>
      <c r="HN190" s="154">
        <f t="shared" si="971"/>
        <v>194414.11000000004</v>
      </c>
      <c r="HO190" s="154">
        <f t="shared" si="971"/>
        <v>245273.84999999998</v>
      </c>
      <c r="HP190" s="154">
        <f t="shared" si="971"/>
        <v>191811.87</v>
      </c>
      <c r="HQ190" s="154">
        <f t="shared" si="971"/>
        <v>200582.30000000005</v>
      </c>
      <c r="HR190" s="154">
        <f t="shared" si="971"/>
        <v>229511.49999999988</v>
      </c>
      <c r="HS190" s="154">
        <f t="shared" si="971"/>
        <v>198344.07999999996</v>
      </c>
      <c r="HT190" s="154">
        <f t="shared" si="971"/>
        <v>233800.45000000007</v>
      </c>
      <c r="HU190" s="154">
        <f>HU191+HU192</f>
        <v>198737.56999999995</v>
      </c>
      <c r="HV190" s="154">
        <f>HV191+HV192</f>
        <v>205539.42999999993</v>
      </c>
      <c r="HW190" s="154">
        <f>HK190+HL190+HM190+HN190+HO190+HP190+HQ190+HR190+HS190+HT190+HU190+HV190</f>
        <v>2547403.3499999996</v>
      </c>
      <c r="HX190" s="154">
        <f t="shared" ref="HX190:IG190" si="972">HX191+HX192</f>
        <v>248393.76</v>
      </c>
      <c r="HY190" s="154">
        <f t="shared" si="972"/>
        <v>217129.67999999996</v>
      </c>
      <c r="HZ190" s="154">
        <f t="shared" si="972"/>
        <v>226863.43000000002</v>
      </c>
      <c r="IA190" s="154">
        <f t="shared" si="972"/>
        <v>261099.42999999993</v>
      </c>
      <c r="IB190" s="154">
        <f t="shared" si="972"/>
        <v>222478.07000000012</v>
      </c>
      <c r="IC190" s="154">
        <f t="shared" si="972"/>
        <v>208685.58999999991</v>
      </c>
      <c r="ID190" s="154">
        <f t="shared" si="972"/>
        <v>269532.13</v>
      </c>
      <c r="IE190" s="154">
        <f t="shared" si="972"/>
        <v>210094.17000000004</v>
      </c>
      <c r="IF190" s="154">
        <f t="shared" si="972"/>
        <v>200992.09999999986</v>
      </c>
      <c r="IG190" s="154">
        <f t="shared" si="972"/>
        <v>279564.88000000012</v>
      </c>
      <c r="IH190" s="154">
        <f>IH191+IH192</f>
        <v>206941.91999999993</v>
      </c>
      <c r="II190" s="154">
        <f>II191+II192</f>
        <v>268902.19999999995</v>
      </c>
      <c r="IJ190" s="154">
        <f>HX190+HY190+HZ190+IA190+IB190+IC190+ID190+IE190+IF190+IG190+IH190+II190</f>
        <v>2820677.3599999994</v>
      </c>
      <c r="IK190" s="154">
        <f t="shared" ref="IK190:IT190" si="973">IK191+IK192</f>
        <v>233910.22999999998</v>
      </c>
      <c r="IL190" s="154">
        <f t="shared" si="973"/>
        <v>233276.24</v>
      </c>
      <c r="IM190" s="154">
        <f t="shared" si="973"/>
        <v>241105.66</v>
      </c>
      <c r="IN190" s="154">
        <f t="shared" si="973"/>
        <v>308833.76999999996</v>
      </c>
      <c r="IO190" s="154">
        <f t="shared" si="973"/>
        <v>237114.59000000003</v>
      </c>
      <c r="IP190" s="154">
        <f t="shared" si="973"/>
        <v>231384.14</v>
      </c>
      <c r="IQ190" s="154">
        <f t="shared" si="973"/>
        <v>315353.30000000005</v>
      </c>
      <c r="IR190" s="154">
        <f t="shared" si="973"/>
        <v>219104.21999999997</v>
      </c>
      <c r="IS190" s="154">
        <f t="shared" si="973"/>
        <v>301479.01</v>
      </c>
      <c r="IT190" s="154">
        <f t="shared" si="973"/>
        <v>238568.69000000006</v>
      </c>
      <c r="IU190" s="154">
        <f>IU191+IU192</f>
        <v>232316.59999999986</v>
      </c>
      <c r="IV190" s="154">
        <f>IV191+IV192</f>
        <v>304793.14000000013</v>
      </c>
      <c r="IW190" s="154">
        <f>IK190+IL190+IM190+IN190+IO190+IP190+IQ190+IR190+IS190+IT190+IU190+IV190</f>
        <v>3097239.5900000003</v>
      </c>
      <c r="IX190" s="154">
        <f t="shared" ref="IX190:JG190" si="974">IX191+IX192</f>
        <v>296035.95</v>
      </c>
      <c r="IY190" s="154">
        <f t="shared" si="974"/>
        <v>275684.63</v>
      </c>
      <c r="IZ190" s="154">
        <f t="shared" si="974"/>
        <v>345257.11</v>
      </c>
      <c r="JA190" s="154">
        <f t="shared" si="974"/>
        <v>250502.21999999997</v>
      </c>
      <c r="JB190" s="154">
        <f t="shared" si="974"/>
        <v>254846.36000000004</v>
      </c>
      <c r="JC190" s="154">
        <f t="shared" si="974"/>
        <v>317714.68000000005</v>
      </c>
      <c r="JD190" s="154">
        <f t="shared" si="974"/>
        <v>264783.65999999992</v>
      </c>
      <c r="JE190" s="154">
        <f t="shared" si="974"/>
        <v>237004.7699999999</v>
      </c>
      <c r="JF190" s="154">
        <f t="shared" si="974"/>
        <v>307579.82000000007</v>
      </c>
      <c r="JG190" s="154">
        <f t="shared" si="974"/>
        <v>262956.63000000012</v>
      </c>
      <c r="JH190" s="154">
        <f>JH191+JH192</f>
        <v>256352.90999999992</v>
      </c>
      <c r="JI190" s="154">
        <f>JI191+JI192</f>
        <v>307212.81999999983</v>
      </c>
      <c r="JJ190" s="154">
        <f>IX190+IY190+IZ190+JA190+JB190+JC190+JD190+JE190+JF190+JG190+JH190+JI190</f>
        <v>3375931.56</v>
      </c>
      <c r="JK190" s="154">
        <f t="shared" ref="JK190:JT190" si="975">JK191+JK192</f>
        <v>273365.65000000002</v>
      </c>
      <c r="JL190" s="154">
        <f t="shared" si="975"/>
        <v>278843.29000000004</v>
      </c>
      <c r="JM190" s="154">
        <f t="shared" si="975"/>
        <v>347549.12</v>
      </c>
      <c r="JN190" s="154">
        <f t="shared" si="975"/>
        <v>290659.61999999994</v>
      </c>
      <c r="JO190" s="154">
        <f t="shared" si="975"/>
        <v>276241.29000000004</v>
      </c>
      <c r="JP190" s="154">
        <f t="shared" si="975"/>
        <v>341815.47</v>
      </c>
      <c r="JQ190" s="154">
        <f t="shared" si="975"/>
        <v>279200.25</v>
      </c>
      <c r="JR190" s="154">
        <f t="shared" si="975"/>
        <v>314415.05000000005</v>
      </c>
      <c r="JS190" s="154">
        <f t="shared" si="975"/>
        <v>276628.56000000006</v>
      </c>
      <c r="JT190" s="154">
        <f t="shared" si="975"/>
        <v>274734.98</v>
      </c>
      <c r="JU190" s="154">
        <f>JU191+JU192</f>
        <v>313840.14000000013</v>
      </c>
      <c r="JV190" s="154">
        <f>JV191+JV192</f>
        <v>255999.0399999998</v>
      </c>
      <c r="JW190" s="237">
        <f>JK190+JL190+JM190+JN190+JO190+JP190+JQ190+JR190+JS190+JT190+JU190+JV190</f>
        <v>3523292.46</v>
      </c>
      <c r="JX190" s="237">
        <f t="shared" ref="JX190:KG190" si="976">JX191+JX192</f>
        <v>298786.17</v>
      </c>
      <c r="JY190" s="154">
        <f t="shared" si="976"/>
        <v>299384.74</v>
      </c>
      <c r="JZ190" s="154">
        <f t="shared" si="976"/>
        <v>392669.54000000004</v>
      </c>
      <c r="KA190" s="154">
        <f t="shared" si="976"/>
        <v>291935.15000000008</v>
      </c>
      <c r="KB190" s="154">
        <f t="shared" si="976"/>
        <v>352009.27999999991</v>
      </c>
      <c r="KC190" s="154">
        <f t="shared" si="976"/>
        <v>303774.06000000006</v>
      </c>
      <c r="KD190" s="154">
        <f t="shared" si="976"/>
        <v>287931.59999999986</v>
      </c>
      <c r="KE190" s="154">
        <f t="shared" si="976"/>
        <v>319224.69000000006</v>
      </c>
      <c r="KF190" s="154">
        <f t="shared" si="976"/>
        <v>294245.20999999996</v>
      </c>
      <c r="KG190" s="154">
        <f t="shared" si="976"/>
        <v>279619.1100000001</v>
      </c>
      <c r="KH190" s="154">
        <f>KH191+KH192</f>
        <v>333993.10000000009</v>
      </c>
      <c r="KI190" s="154">
        <f>KI191+KI192</f>
        <v>262349.40999999992</v>
      </c>
      <c r="KJ190" s="237">
        <f>JX190+JY190+JZ190+KA190+KB190+KC190+KD190+KE190+KF190+KG190+KH190+KI190</f>
        <v>3715922.0599999996</v>
      </c>
      <c r="KK190" s="237">
        <f t="shared" ref="KK190:KT190" si="977">KK191+KK192</f>
        <v>374148.44999999995</v>
      </c>
      <c r="KL190" s="154">
        <f t="shared" si="977"/>
        <v>315502.17000000004</v>
      </c>
      <c r="KM190" s="154">
        <f t="shared" si="977"/>
        <v>265953.3</v>
      </c>
      <c r="KN190" s="154">
        <f t="shared" si="977"/>
        <v>368017.25000000006</v>
      </c>
      <c r="KO190" s="154">
        <f t="shared" si="977"/>
        <v>345588.06999999995</v>
      </c>
      <c r="KP190" s="154">
        <f t="shared" si="977"/>
        <v>335288.84999999998</v>
      </c>
      <c r="KQ190" s="154">
        <f t="shared" si="977"/>
        <v>340738.97</v>
      </c>
      <c r="KR190" s="154">
        <f t="shared" si="977"/>
        <v>319348.31999999995</v>
      </c>
      <c r="KS190" s="154">
        <f t="shared" si="977"/>
        <v>307731.14999999991</v>
      </c>
      <c r="KT190" s="154">
        <f t="shared" si="977"/>
        <v>350457.89000000013</v>
      </c>
      <c r="KU190" s="154">
        <f>KU191+KU192</f>
        <v>330809.02</v>
      </c>
      <c r="KV190" s="154">
        <f>KV191+KV192</f>
        <v>343899.64000000013</v>
      </c>
      <c r="KW190" s="237">
        <f>KK190+KL190+KM190+KN190+KO190+KP190+KQ190+KR190+KS190+KT190+KU190+KV190</f>
        <v>3997483.0799999996</v>
      </c>
      <c r="KX190" s="237">
        <f t="shared" ref="KX190:LG190" si="978">KX191+KX192</f>
        <v>346174.77</v>
      </c>
      <c r="KY190" s="154">
        <f t="shared" si="978"/>
        <v>315890.21999999997</v>
      </c>
      <c r="KZ190" s="154">
        <f t="shared" si="978"/>
        <v>305357.02999999997</v>
      </c>
      <c r="LA190" s="154">
        <f t="shared" si="978"/>
        <v>350942.86000000004</v>
      </c>
      <c r="LB190" s="154">
        <f t="shared" si="978"/>
        <v>308634.15000000002</v>
      </c>
      <c r="LC190" s="154">
        <f t="shared" si="978"/>
        <v>276635.49</v>
      </c>
      <c r="LD190" s="154">
        <f t="shared" si="978"/>
        <v>323278.09999999998</v>
      </c>
      <c r="LE190" s="154">
        <f t="shared" si="978"/>
        <v>269078.73999999987</v>
      </c>
      <c r="LF190" s="154">
        <f t="shared" si="978"/>
        <v>284799.02</v>
      </c>
      <c r="LG190" s="154">
        <f t="shared" si="978"/>
        <v>352709.77</v>
      </c>
      <c r="LH190" s="154">
        <f>LH191+LH192</f>
        <v>315825.3600000001</v>
      </c>
      <c r="LI190" s="154">
        <f>LI191+LI192</f>
        <v>454853.4600000002</v>
      </c>
      <c r="LJ190" s="237">
        <f>KX190+KY190+KZ190+LA190+LB190+LC190+LD190+LE190+LF190+LG190+LH190+LI190</f>
        <v>3904178.9699999997</v>
      </c>
      <c r="LK190" s="237">
        <f t="shared" ref="LK190:LT190" si="979">LK191+LK192</f>
        <v>392464.06999999995</v>
      </c>
      <c r="LL190" s="154">
        <f t="shared" si="979"/>
        <v>514309.50000000006</v>
      </c>
      <c r="LM190" s="154">
        <f t="shared" si="979"/>
        <v>526121.32000000007</v>
      </c>
      <c r="LN190" s="154">
        <f t="shared" si="979"/>
        <v>518746.83000000007</v>
      </c>
      <c r="LO190" s="154">
        <f t="shared" si="979"/>
        <v>437336.54999999993</v>
      </c>
      <c r="LP190" s="154">
        <f t="shared" si="979"/>
        <v>420444.18999999994</v>
      </c>
      <c r="LQ190" s="154">
        <f t="shared" si="979"/>
        <v>433154.11999999988</v>
      </c>
      <c r="LR190" s="154">
        <f t="shared" si="979"/>
        <v>387777.34000000008</v>
      </c>
      <c r="LS190" s="154">
        <f t="shared" si="979"/>
        <v>474403.56000000006</v>
      </c>
      <c r="LT190" s="154">
        <f t="shared" si="979"/>
        <v>442606.78000000026</v>
      </c>
      <c r="LU190" s="154">
        <f>LU191+LU192</f>
        <v>423825.02</v>
      </c>
      <c r="LV190" s="154">
        <f>LV191+LV192</f>
        <v>428828.07999999961</v>
      </c>
      <c r="LW190" s="237">
        <f>LK190+LL190+LM190+LN190+LO190+LP190+LQ190+LR190+LS190+LT190+LU190+LV190</f>
        <v>5400017.3599999994</v>
      </c>
      <c r="LX190" s="237">
        <f t="shared" ref="LX190:MG190" si="980">LX191+LX192</f>
        <v>437123.87</v>
      </c>
      <c r="LY190" s="154">
        <f t="shared" si="980"/>
        <v>450555.07</v>
      </c>
      <c r="LZ190" s="154">
        <f t="shared" si="980"/>
        <v>0</v>
      </c>
      <c r="MA190" s="154">
        <f t="shared" si="980"/>
        <v>0</v>
      </c>
      <c r="MB190" s="154">
        <f t="shared" si="980"/>
        <v>0</v>
      </c>
      <c r="MC190" s="154">
        <f t="shared" si="980"/>
        <v>0</v>
      </c>
      <c r="MD190" s="154">
        <f t="shared" si="980"/>
        <v>0</v>
      </c>
      <c r="ME190" s="154">
        <f t="shared" si="980"/>
        <v>0</v>
      </c>
      <c r="MF190" s="154">
        <f t="shared" si="980"/>
        <v>0</v>
      </c>
      <c r="MG190" s="154">
        <f t="shared" si="980"/>
        <v>0</v>
      </c>
      <c r="MH190" s="154">
        <f>MH191+MH192</f>
        <v>0</v>
      </c>
      <c r="MI190" s="154">
        <f>MI191+MI192</f>
        <v>0</v>
      </c>
      <c r="MJ190" s="203">
        <f>LX190+LY190+LZ190+MA190+MB190+MC190+MD190+ME190+MF190+MG190+MH190+MI190</f>
        <v>887678.94</v>
      </c>
    </row>
    <row r="191" spans="1:348" x14ac:dyDescent="0.2">
      <c r="A191" s="30">
        <v>413110</v>
      </c>
      <c r="B191" s="31"/>
      <c r="C191" s="32" t="s">
        <v>261</v>
      </c>
      <c r="D191" s="32" t="s">
        <v>27</v>
      </c>
      <c r="E191" s="146">
        <v>0</v>
      </c>
      <c r="F191" s="146">
        <v>0</v>
      </c>
      <c r="G191" s="146">
        <v>0</v>
      </c>
      <c r="H191" s="146">
        <v>0</v>
      </c>
      <c r="I191" s="146">
        <v>0</v>
      </c>
      <c r="J191" s="146">
        <v>0</v>
      </c>
      <c r="K191" s="146">
        <v>0</v>
      </c>
      <c r="L191" s="146">
        <v>0</v>
      </c>
      <c r="M191" s="146">
        <v>0</v>
      </c>
      <c r="N191" s="146">
        <v>0</v>
      </c>
      <c r="O191" s="146">
        <v>0</v>
      </c>
      <c r="P191" s="146">
        <v>0</v>
      </c>
      <c r="Q191" s="146">
        <v>0</v>
      </c>
      <c r="R191" s="146">
        <v>0</v>
      </c>
      <c r="S191" s="146">
        <v>0</v>
      </c>
      <c r="T191" s="146">
        <v>0</v>
      </c>
      <c r="U191" s="146">
        <v>0</v>
      </c>
      <c r="V191" s="146">
        <v>0</v>
      </c>
      <c r="W191" s="146">
        <f>K191+L191+M191+N191+O191+P191+Q191+R191+S191+T191+U191+V191</f>
        <v>0</v>
      </c>
      <c r="X191" s="146">
        <v>0</v>
      </c>
      <c r="Y191" s="146">
        <v>0</v>
      </c>
      <c r="Z191" s="146">
        <v>0</v>
      </c>
      <c r="AA191" s="146">
        <v>0</v>
      </c>
      <c r="AB191" s="146">
        <v>0</v>
      </c>
      <c r="AC191" s="146">
        <v>0</v>
      </c>
      <c r="AD191" s="146">
        <v>0</v>
      </c>
      <c r="AE191" s="146">
        <v>0</v>
      </c>
      <c r="AF191" s="146">
        <v>0</v>
      </c>
      <c r="AG191" s="146">
        <v>0</v>
      </c>
      <c r="AH191" s="146">
        <v>0</v>
      </c>
      <c r="AI191" s="146">
        <v>0</v>
      </c>
      <c r="AJ191" s="146">
        <f>X191+Y191+Z191+AA191+AB191+AC191+AD191+AE191+AF191+AG191+AH191+AI191</f>
        <v>0</v>
      </c>
      <c r="AK191" s="160">
        <v>0</v>
      </c>
      <c r="AL191" s="146">
        <v>0</v>
      </c>
      <c r="AM191" s="146">
        <v>0</v>
      </c>
      <c r="AN191" s="146">
        <v>0</v>
      </c>
      <c r="AO191" s="146">
        <v>0</v>
      </c>
      <c r="AP191" s="146">
        <v>0</v>
      </c>
      <c r="AQ191" s="146">
        <v>0</v>
      </c>
      <c r="AR191" s="146">
        <v>0</v>
      </c>
      <c r="AS191" s="146">
        <v>0</v>
      </c>
      <c r="AT191" s="146">
        <v>0</v>
      </c>
      <c r="AU191" s="146">
        <v>0</v>
      </c>
      <c r="AV191" s="146">
        <v>0</v>
      </c>
      <c r="AW191" s="146">
        <f>AK191+AL191+AM191+AN191+AO191+AP191+AQ191+AR191+AS191+AT191+AU191+AV191</f>
        <v>0</v>
      </c>
      <c r="AX191" s="146">
        <v>95588.352111500586</v>
      </c>
      <c r="AY191" s="146">
        <v>100573.53154732096</v>
      </c>
      <c r="AZ191" s="146">
        <v>113951.92580537475</v>
      </c>
      <c r="BA191" s="146">
        <v>105510.88591220164</v>
      </c>
      <c r="BB191" s="146">
        <v>94352.07352695716</v>
      </c>
      <c r="BC191" s="146">
        <v>116401.10457352693</v>
      </c>
      <c r="BD191" s="146">
        <v>100337.31889500917</v>
      </c>
      <c r="BE191" s="146">
        <v>103538.17434485066</v>
      </c>
      <c r="BF191" s="146">
        <v>97295.835837088947</v>
      </c>
      <c r="BG191" s="146">
        <v>98234.852278417631</v>
      </c>
      <c r="BH191" s="146">
        <v>116033.81822734099</v>
      </c>
      <c r="BI191" s="146">
        <v>104651.90702720748</v>
      </c>
      <c r="BJ191" s="146">
        <f>AX191+AY191+AZ191+BA191+BB191+BC191+BD191+BE191+BF191+BG191+BH191+BI191</f>
        <v>1246469.780086797</v>
      </c>
      <c r="BK191" s="146">
        <v>124841.30362209983</v>
      </c>
      <c r="BL191" s="146">
        <v>117291.28150559176</v>
      </c>
      <c r="BM191" s="146">
        <v>134706.87823401764</v>
      </c>
      <c r="BN191" s="146">
        <v>119881.24478384247</v>
      </c>
      <c r="BO191" s="146">
        <v>110498.89834752124</v>
      </c>
      <c r="BP191" s="146">
        <v>116586.3057085629</v>
      </c>
      <c r="BQ191" s="146">
        <v>95101.488482724089</v>
      </c>
      <c r="BR191" s="146">
        <v>127675.95726923717</v>
      </c>
      <c r="BS191" s="146">
        <v>119745.57807544651</v>
      </c>
      <c r="BT191" s="146">
        <v>129589.42079786345</v>
      </c>
      <c r="BU191" s="146">
        <v>132793.22149891508</v>
      </c>
      <c r="BV191" s="146">
        <v>126682.32724086124</v>
      </c>
      <c r="BW191" s="146">
        <f>BK191+BL191+BM191+BN191+BO191+BP191+BQ191+BR191+BS191+BT191+BU191+BV191</f>
        <v>1455393.9055666833</v>
      </c>
      <c r="BX191" s="146">
        <v>133103.75771991321</v>
      </c>
      <c r="BY191" s="146">
        <v>134885.39308963448</v>
      </c>
      <c r="BZ191" s="146">
        <v>131656.90076781838</v>
      </c>
      <c r="CA191" s="146">
        <v>136926.04990819568</v>
      </c>
      <c r="CB191" s="146">
        <v>142338.87956935403</v>
      </c>
      <c r="CC191" s="146">
        <v>127072.29385745279</v>
      </c>
      <c r="CD191" s="146">
        <v>124140.17943582036</v>
      </c>
      <c r="CE191" s="146">
        <v>129337.84802203314</v>
      </c>
      <c r="CF191" s="146">
        <v>119303.32290101825</v>
      </c>
      <c r="CG191" s="146">
        <v>123938.17434485037</v>
      </c>
      <c r="CH191" s="146">
        <v>138055.06760140244</v>
      </c>
      <c r="CI191" s="146">
        <v>124465.74027708231</v>
      </c>
      <c r="CJ191" s="146">
        <f>BX191+BY191+BZ191+CA191+CB191+CC191+CD191+CE191+CF191+CG191+CH191+CI191</f>
        <v>1565223.6074945754</v>
      </c>
      <c r="CK191" s="146">
        <v>149461.79268903355</v>
      </c>
      <c r="CL191" s="146">
        <v>134979.15581705893</v>
      </c>
      <c r="CM191" s="146">
        <v>136003.71515606748</v>
      </c>
      <c r="CN191" s="146">
        <v>150017.71490569189</v>
      </c>
      <c r="CO191" s="146">
        <v>138979.3022867635</v>
      </c>
      <c r="CP191" s="146">
        <v>124440.82790852948</v>
      </c>
      <c r="CQ191" s="146">
        <v>145624.25137706555</v>
      </c>
      <c r="CR191" s="146">
        <v>128150.55917209148</v>
      </c>
      <c r="CS191" s="146">
        <v>126827.74161241863</v>
      </c>
      <c r="CT191" s="146">
        <v>138837.42280086799</v>
      </c>
      <c r="CU191" s="146">
        <v>128292.43865798699</v>
      </c>
      <c r="CV191" s="146">
        <v>146624.16791854444</v>
      </c>
      <c r="CW191" s="146">
        <f>CK191+CL191+CM191+CN191+CO191+CP191+CQ191+CR191+CS191+CT191+CU191+CV191</f>
        <v>1648239.0903021197</v>
      </c>
      <c r="CX191" s="146">
        <v>133023.07544650309</v>
      </c>
      <c r="CY191" s="146">
        <v>128506.22350191958</v>
      </c>
      <c r="CZ191" s="146">
        <v>136647.69946586544</v>
      </c>
      <c r="DA191" s="146">
        <v>88961.634117843496</v>
      </c>
      <c r="DB191" s="146">
        <v>68953.911867801638</v>
      </c>
      <c r="DC191" s="146">
        <v>65830.387456184195</v>
      </c>
      <c r="DD191" s="146">
        <v>74089.571857786679</v>
      </c>
      <c r="DE191" s="146">
        <v>59219.346019028599</v>
      </c>
      <c r="DF191" s="146">
        <v>68690.729260557579</v>
      </c>
      <c r="DG191" s="146">
        <v>64288.140293773991</v>
      </c>
      <c r="DH191" s="146">
        <v>61538.297780003246</v>
      </c>
      <c r="DI191" s="146">
        <v>68050.884326489802</v>
      </c>
      <c r="DJ191" s="146">
        <f>CX191+CY191+CZ191+DA191+DB191+DC191+DD191+DE191+DF191+DG191+DH191+DI191</f>
        <v>1017799.9013937573</v>
      </c>
      <c r="DK191" s="146">
        <v>67271.329035219489</v>
      </c>
      <c r="DL191" s="146">
        <v>68671.093264897339</v>
      </c>
      <c r="DM191" s="146">
        <v>80901.027916875304</v>
      </c>
      <c r="DN191" s="146">
        <v>64232.302829243861</v>
      </c>
      <c r="DO191" s="146">
        <v>66074.808713069651</v>
      </c>
      <c r="DP191" s="146">
        <v>81654.951135035866</v>
      </c>
      <c r="DQ191" s="146">
        <v>64718.038390919719</v>
      </c>
      <c r="DR191" s="146">
        <v>64933.170338841592</v>
      </c>
      <c r="DS191" s="146">
        <v>77306.463236521493</v>
      </c>
      <c r="DT191" s="146">
        <v>65080.494450008344</v>
      </c>
      <c r="DU191" s="146">
        <v>67561.005466533112</v>
      </c>
      <c r="DV191" s="146">
        <v>79768.020363879172</v>
      </c>
      <c r="DW191" s="146">
        <f>DK191+DL191+DM191+DN191+DO191+DP191+DQ191+DR191+DS191+DT191+DU191+DV191</f>
        <v>848172.70514104492</v>
      </c>
      <c r="DX191" s="146">
        <v>63479.44</v>
      </c>
      <c r="DY191" s="146">
        <v>79191.59</v>
      </c>
      <c r="DZ191" s="146">
        <v>90433.600000000006</v>
      </c>
      <c r="EA191" s="146">
        <v>70698.570000000007</v>
      </c>
      <c r="EB191" s="146">
        <v>71521.2</v>
      </c>
      <c r="EC191" s="146">
        <v>88051.259999999951</v>
      </c>
      <c r="ED191" s="146">
        <v>73170.650000000081</v>
      </c>
      <c r="EE191" s="146">
        <v>79243.490000000005</v>
      </c>
      <c r="EF191" s="146">
        <v>75732.37</v>
      </c>
      <c r="EG191" s="146">
        <v>74643.509999999995</v>
      </c>
      <c r="EH191" s="146">
        <v>83609.419999999925</v>
      </c>
      <c r="EI191" s="146">
        <v>78559.25</v>
      </c>
      <c r="EJ191" s="146">
        <f>DX191+DY191+DZ191+EA191+EB191+EC191+ED191+EE191+EF191+EG191+EH191+EI191</f>
        <v>928334.35</v>
      </c>
      <c r="EK191" s="146">
        <v>71453.09</v>
      </c>
      <c r="EL191" s="146">
        <v>98726.95</v>
      </c>
      <c r="EM191" s="146">
        <v>78585.77</v>
      </c>
      <c r="EN191" s="146">
        <v>85947.43</v>
      </c>
      <c r="EO191" s="146">
        <v>84837.2</v>
      </c>
      <c r="EP191" s="146">
        <v>78021.100000000006</v>
      </c>
      <c r="EQ191" s="146">
        <v>72790.710000000006</v>
      </c>
      <c r="ER191" s="146">
        <v>84877.79</v>
      </c>
      <c r="ES191" s="146">
        <v>75989.37</v>
      </c>
      <c r="ET191" s="146">
        <v>76935.919999999925</v>
      </c>
      <c r="EU191" s="146">
        <v>89726.560000000056</v>
      </c>
      <c r="EV191" s="146">
        <v>80385.960000000006</v>
      </c>
      <c r="EW191" s="146">
        <f>EK191+EL191+EM191+EN191+EO191+EP191+EQ191+ER191+ES191+ET191+EU191+EV191</f>
        <v>978277.85</v>
      </c>
      <c r="EX191" s="146">
        <v>79828.75</v>
      </c>
      <c r="EY191" s="146">
        <v>80988.899999999994</v>
      </c>
      <c r="EZ191" s="146">
        <v>92740.33</v>
      </c>
      <c r="FA191" s="146">
        <v>92158.68</v>
      </c>
      <c r="FB191" s="146">
        <v>107204.57</v>
      </c>
      <c r="FC191" s="146">
        <v>87329.39</v>
      </c>
      <c r="FD191" s="146">
        <v>92129.3</v>
      </c>
      <c r="FE191" s="146">
        <v>80858.720000000001</v>
      </c>
      <c r="FF191" s="146">
        <v>82254.47</v>
      </c>
      <c r="FG191" s="146">
        <v>106586.61</v>
      </c>
      <c r="FH191" s="146">
        <v>87189.17</v>
      </c>
      <c r="FI191" s="146">
        <v>92565.190000000061</v>
      </c>
      <c r="FJ191" s="146">
        <f>EX191+EY191+EZ191+FA191+FB191+FC191+FD191+FE191+FF191+FG191+FH191+FI191</f>
        <v>1081834.08</v>
      </c>
      <c r="FK191" s="146">
        <v>106351.22</v>
      </c>
      <c r="FL191" s="146">
        <v>93065.29</v>
      </c>
      <c r="FM191" s="146">
        <v>101458.54</v>
      </c>
      <c r="FN191" s="146">
        <v>110577.38</v>
      </c>
      <c r="FO191" s="146">
        <v>100851.97</v>
      </c>
      <c r="FP191" s="146">
        <v>89217.819999999949</v>
      </c>
      <c r="FQ191" s="146">
        <v>114902.76</v>
      </c>
      <c r="FR191" s="146">
        <v>89398.46</v>
      </c>
      <c r="FS191" s="146">
        <v>88297.70000000007</v>
      </c>
      <c r="FT191" s="146">
        <v>116095.69</v>
      </c>
      <c r="FU191" s="146">
        <v>86337.34</v>
      </c>
      <c r="FV191" s="146">
        <v>113731.85</v>
      </c>
      <c r="FW191" s="146">
        <f>FK191+FL191+FM191+FN191+FO191+FP191+FQ191+FR191+FS191+FT191+FU191+FV191</f>
        <v>1210286.0200000003</v>
      </c>
      <c r="FX191" s="146">
        <v>96772.160000000003</v>
      </c>
      <c r="FY191" s="146">
        <v>93394.28</v>
      </c>
      <c r="FZ191" s="146">
        <v>112339.8</v>
      </c>
      <c r="GA191" s="146">
        <v>128148.25</v>
      </c>
      <c r="GB191" s="146">
        <v>102369.39</v>
      </c>
      <c r="GC191" s="146">
        <v>95639.73</v>
      </c>
      <c r="GD191" s="146">
        <v>123545.21</v>
      </c>
      <c r="GE191" s="146">
        <v>84711.03</v>
      </c>
      <c r="GF191" s="146">
        <v>126531.44</v>
      </c>
      <c r="GG191" s="146">
        <v>98953.03</v>
      </c>
      <c r="GH191" s="146">
        <v>88189.169999999925</v>
      </c>
      <c r="GI191" s="146">
        <v>129525.29</v>
      </c>
      <c r="GJ191" s="146">
        <f>FY191+FZ191+GA191+GB191+GC191+GD191+GE191+GF191+GH191+GG191+GI191+FX191</f>
        <v>1280118.78</v>
      </c>
      <c r="GK191" s="146">
        <v>93698.78</v>
      </c>
      <c r="GL191" s="146">
        <v>102356.51</v>
      </c>
      <c r="GM191" s="146">
        <v>150067</v>
      </c>
      <c r="GN191" s="146">
        <v>104541.23</v>
      </c>
      <c r="GO191" s="146">
        <v>112901.93</v>
      </c>
      <c r="GP191" s="146">
        <v>139375.19</v>
      </c>
      <c r="GQ191" s="146">
        <v>106769.23</v>
      </c>
      <c r="GR191" s="146">
        <v>126407.34</v>
      </c>
      <c r="GS191" s="146">
        <v>102797.82</v>
      </c>
      <c r="GT191" s="146">
        <v>103352.12</v>
      </c>
      <c r="GU191" s="146">
        <v>126796.88</v>
      </c>
      <c r="GV191" s="146">
        <v>108250.12</v>
      </c>
      <c r="GW191" s="146">
        <f>GK191+GL191+GM191+GN191+GO191+GP191+GQ191+GR191+GS191+GT191+GU191+GV191</f>
        <v>1377314.15</v>
      </c>
      <c r="GX191" s="146">
        <v>101785.89</v>
      </c>
      <c r="GY191" s="146">
        <v>98220.29</v>
      </c>
      <c r="GZ191" s="146">
        <v>147029.20000000001</v>
      </c>
      <c r="HA191" s="146">
        <v>101563.10999999999</v>
      </c>
      <c r="HB191" s="146">
        <v>132307.92000000004</v>
      </c>
      <c r="HC191" s="146">
        <v>107536.25</v>
      </c>
      <c r="HD191" s="146">
        <v>108697.95999999996</v>
      </c>
      <c r="HE191" s="146">
        <v>124150.69999999995</v>
      </c>
      <c r="HF191" s="146">
        <v>113577.52000000002</v>
      </c>
      <c r="HG191" s="146">
        <v>107587.44000000006</v>
      </c>
      <c r="HH191" s="146">
        <v>132999.07000000007</v>
      </c>
      <c r="HI191" s="146">
        <v>104776.06999999983</v>
      </c>
      <c r="HJ191" s="146">
        <f>GX191+GY191+GZ191+HA191+HB191+HC191+HD191+HE191+HF191+HG191+HH191+HI191</f>
        <v>1380231.42</v>
      </c>
      <c r="HK191" s="146">
        <v>130305.46</v>
      </c>
      <c r="HL191" s="146">
        <v>115378.76</v>
      </c>
      <c r="HM191" s="146">
        <v>118167.66</v>
      </c>
      <c r="HN191" s="146">
        <v>109543.27000000002</v>
      </c>
      <c r="HO191" s="146">
        <v>138532.71999999997</v>
      </c>
      <c r="HP191" s="146">
        <v>107460.37</v>
      </c>
      <c r="HQ191" s="146">
        <v>112502.53000000003</v>
      </c>
      <c r="HR191" s="146">
        <v>128425.59999999998</v>
      </c>
      <c r="HS191" s="146">
        <v>110889.50999999989</v>
      </c>
      <c r="HT191" s="146">
        <v>130834.56000000006</v>
      </c>
      <c r="HU191" s="146">
        <v>110891.48999999999</v>
      </c>
      <c r="HV191" s="146">
        <v>115092.73999999999</v>
      </c>
      <c r="HW191" s="146">
        <f>HK191+HL191+HM191+HN191+HO191+HP191+HQ191+HR191+HS191+HT191+HU191+HV191</f>
        <v>1428024.67</v>
      </c>
      <c r="HX191" s="146">
        <v>140286.16</v>
      </c>
      <c r="HY191" s="146">
        <v>121996.18999999997</v>
      </c>
      <c r="HZ191" s="146">
        <v>126725.40000000002</v>
      </c>
      <c r="IA191" s="146">
        <v>146227.44999999995</v>
      </c>
      <c r="IB191" s="146">
        <v>124642.84000000008</v>
      </c>
      <c r="IC191" s="146">
        <v>116750.66999999993</v>
      </c>
      <c r="ID191" s="146">
        <v>150625.56000000006</v>
      </c>
      <c r="IE191" s="146">
        <v>117299.83999999997</v>
      </c>
      <c r="IF191" s="146">
        <v>112190.79999999993</v>
      </c>
      <c r="IG191" s="146">
        <v>156191.04000000004</v>
      </c>
      <c r="IH191" s="146">
        <v>115220</v>
      </c>
      <c r="II191" s="146">
        <v>150100.17999999993</v>
      </c>
      <c r="IJ191" s="146">
        <f>HX191+HY191+HZ191+IA191+IB191+IC191+ID191+IE191+IF191+IG191+IH191+II191</f>
        <v>1578256.13</v>
      </c>
      <c r="IK191" s="146">
        <v>130346.4</v>
      </c>
      <c r="IL191" s="146">
        <v>130381.99000000002</v>
      </c>
      <c r="IM191" s="146">
        <v>134481.70000000001</v>
      </c>
      <c r="IN191" s="146">
        <v>172329.36999999994</v>
      </c>
      <c r="IO191" s="146">
        <v>132116.49</v>
      </c>
      <c r="IP191" s="146">
        <v>129330.92000000004</v>
      </c>
      <c r="IQ191" s="146">
        <v>175874.18000000005</v>
      </c>
      <c r="IR191" s="146">
        <v>122280.41999999993</v>
      </c>
      <c r="IS191" s="146">
        <v>168043.06000000006</v>
      </c>
      <c r="IT191" s="146">
        <v>132862.25</v>
      </c>
      <c r="IU191" s="146">
        <v>129408.72999999998</v>
      </c>
      <c r="IV191" s="146">
        <v>170628.99</v>
      </c>
      <c r="IW191" s="146">
        <f>IK191+IL191+IM191+IN191+IO191+IP191+IQ191+IR191+IS191+IT191+IU191+IV191</f>
        <v>1728084.5</v>
      </c>
      <c r="IX191" s="146">
        <v>164981.87</v>
      </c>
      <c r="IY191" s="146">
        <v>153997.01</v>
      </c>
      <c r="IZ191" s="146">
        <v>192520.31</v>
      </c>
      <c r="JA191" s="146">
        <v>139643.52999999997</v>
      </c>
      <c r="JB191" s="146">
        <v>141571.15000000002</v>
      </c>
      <c r="JC191" s="146">
        <v>177048.55000000005</v>
      </c>
      <c r="JD191" s="146">
        <v>147422.53999999992</v>
      </c>
      <c r="JE191" s="146">
        <v>131806.18999999994</v>
      </c>
      <c r="JF191" s="146">
        <v>171223.51</v>
      </c>
      <c r="JG191" s="146">
        <v>146998.07000000007</v>
      </c>
      <c r="JH191" s="146">
        <v>142975.45999999996</v>
      </c>
      <c r="JI191" s="146">
        <v>171070.21999999997</v>
      </c>
      <c r="JJ191" s="146">
        <f>IX191+IY191+IZ191+JA191+JB191+JC191+JD191+JE191+JF191+JG191+JH191+JI191</f>
        <v>1881258.41</v>
      </c>
      <c r="JK191" s="146">
        <v>152193.45000000001</v>
      </c>
      <c r="JL191" s="146">
        <v>156309.70000000001</v>
      </c>
      <c r="JM191" s="146">
        <v>193339.52999999997</v>
      </c>
      <c r="JN191" s="146">
        <v>162510.75999999995</v>
      </c>
      <c r="JO191" s="146">
        <v>154017.64000000001</v>
      </c>
      <c r="JP191" s="146">
        <v>190268.40000000002</v>
      </c>
      <c r="JQ191" s="146">
        <v>155307.25</v>
      </c>
      <c r="JR191" s="146">
        <v>174935.60000000009</v>
      </c>
      <c r="JS191" s="146">
        <v>153959.95999999996</v>
      </c>
      <c r="JT191" s="146">
        <v>153125.69999999995</v>
      </c>
      <c r="JU191" s="146">
        <v>174757.83000000007</v>
      </c>
      <c r="JV191" s="146">
        <v>142382.58999999985</v>
      </c>
      <c r="JW191" s="238">
        <f>JK191+JL191+JM191+JN191+JO191+JP191+JQ191+JR191+JS191+JT191+JU191+JV191</f>
        <v>1963108.41</v>
      </c>
      <c r="JX191" s="238">
        <v>166185.87</v>
      </c>
      <c r="JY191" s="146">
        <v>167502.13</v>
      </c>
      <c r="JZ191" s="146">
        <v>218730.75</v>
      </c>
      <c r="KA191" s="146">
        <v>162924.30000000005</v>
      </c>
      <c r="KB191" s="146">
        <v>196341.25</v>
      </c>
      <c r="KC191" s="146">
        <v>169070.02000000002</v>
      </c>
      <c r="KD191" s="146">
        <v>160732.10999999987</v>
      </c>
      <c r="KE191" s="146">
        <v>178112.89000000013</v>
      </c>
      <c r="KF191" s="146">
        <v>164000.16999999993</v>
      </c>
      <c r="KG191" s="146">
        <v>155704.19999999995</v>
      </c>
      <c r="KH191" s="146">
        <v>186671.37000000011</v>
      </c>
      <c r="KI191" s="146">
        <v>146074.04000000004</v>
      </c>
      <c r="KJ191" s="238">
        <f>JX191+JY191+JZ191+KA191+KB191+KC191+KD191+KE191+KF191+KG191+KH191+KI191</f>
        <v>2072049.1</v>
      </c>
      <c r="KK191" s="238">
        <v>209343.84</v>
      </c>
      <c r="KL191" s="146">
        <v>176296.1</v>
      </c>
      <c r="KM191" s="146">
        <v>149203.01999999996</v>
      </c>
      <c r="KN191" s="146">
        <v>205263.65000000002</v>
      </c>
      <c r="KO191" s="146">
        <v>192766.38</v>
      </c>
      <c r="KP191" s="146">
        <v>186789.25</v>
      </c>
      <c r="KQ191" s="146">
        <v>189945.15999999992</v>
      </c>
      <c r="KR191" s="146">
        <v>177416.72999999998</v>
      </c>
      <c r="KS191" s="146">
        <v>170727.5</v>
      </c>
      <c r="KT191" s="146">
        <v>194624.16000000015</v>
      </c>
      <c r="KU191" s="146">
        <v>183691.68999999994</v>
      </c>
      <c r="KV191" s="146">
        <v>190884.7200000002</v>
      </c>
      <c r="KW191" s="238">
        <f>KK191+KL191+KM191+KN191+KO191+KP191+KQ191+KR191+KS191+KT191+KU191+KV191</f>
        <v>2226952.2000000002</v>
      </c>
      <c r="KX191" s="238">
        <v>192127.16</v>
      </c>
      <c r="KY191" s="146">
        <v>175408.12999999998</v>
      </c>
      <c r="KZ191" s="146">
        <v>169667.3</v>
      </c>
      <c r="LA191" s="146">
        <v>194906.18000000005</v>
      </c>
      <c r="LB191" s="146">
        <v>171211.12</v>
      </c>
      <c r="LC191" s="146">
        <v>153408.13</v>
      </c>
      <c r="LD191" s="146">
        <v>179754.75</v>
      </c>
      <c r="LE191" s="146">
        <v>149471.16999999993</v>
      </c>
      <c r="LF191" s="146">
        <v>157994.30000000005</v>
      </c>
      <c r="LG191" s="146">
        <v>195780.20999999996</v>
      </c>
      <c r="LH191" s="146">
        <v>175201.37000000011</v>
      </c>
      <c r="LI191" s="146">
        <v>252299.34000000008</v>
      </c>
      <c r="LJ191" s="238">
        <f>KX191+KY191+KZ191+LA191+LB191+LC191+LD191+LE191+LF191+LG191+LH191+LI191</f>
        <v>2167229.16</v>
      </c>
      <c r="LK191" s="238">
        <v>217561.21</v>
      </c>
      <c r="LL191" s="146">
        <v>285443.90000000002</v>
      </c>
      <c r="LM191" s="146">
        <v>291668.73</v>
      </c>
      <c r="LN191" s="146">
        <v>287808.46000000008</v>
      </c>
      <c r="LO191" s="146">
        <v>242493.35999999987</v>
      </c>
      <c r="LP191" s="146">
        <v>233293.08000000007</v>
      </c>
      <c r="LQ191" s="146">
        <v>240155.17999999993</v>
      </c>
      <c r="LR191" s="146">
        <v>215215.49</v>
      </c>
      <c r="LS191" s="146">
        <v>263348.57000000007</v>
      </c>
      <c r="LT191" s="146">
        <v>245371.9700000002</v>
      </c>
      <c r="LU191" s="146">
        <v>234973.66999999993</v>
      </c>
      <c r="LV191" s="146">
        <v>237923.85999999987</v>
      </c>
      <c r="LW191" s="238">
        <f>LK191+LL191+LM191+LN191+LO191+LP191+LQ191+LR191+LS191+LT191+LU191+LV191</f>
        <v>2995257.48</v>
      </c>
      <c r="LX191" s="238">
        <v>242371.91</v>
      </c>
      <c r="LY191" s="146">
        <v>250180.80000000002</v>
      </c>
      <c r="LZ191" s="146">
        <v>0</v>
      </c>
      <c r="MA191" s="146">
        <v>0</v>
      </c>
      <c r="MB191" s="146">
        <v>0</v>
      </c>
      <c r="MC191" s="146">
        <v>0</v>
      </c>
      <c r="MD191" s="146">
        <v>0</v>
      </c>
      <c r="ME191" s="146">
        <v>0</v>
      </c>
      <c r="MF191" s="146">
        <v>0</v>
      </c>
      <c r="MG191" s="146">
        <v>0</v>
      </c>
      <c r="MH191" s="146">
        <v>0</v>
      </c>
      <c r="MI191" s="146">
        <v>0</v>
      </c>
      <c r="MJ191" s="204">
        <f>LX191+LY191+LZ191+MA191+MB191+MC191+MD191+ME191+MF191+MG191+MH191+MI191</f>
        <v>492552.71</v>
      </c>
    </row>
    <row r="192" spans="1:348" x14ac:dyDescent="0.2">
      <c r="A192" s="30">
        <v>413111</v>
      </c>
      <c r="B192" s="31"/>
      <c r="C192" s="32" t="s">
        <v>262</v>
      </c>
      <c r="D192" s="32" t="s">
        <v>28</v>
      </c>
      <c r="E192" s="146">
        <v>0</v>
      </c>
      <c r="F192" s="146">
        <v>0</v>
      </c>
      <c r="G192" s="146">
        <v>0</v>
      </c>
      <c r="H192" s="146">
        <v>0</v>
      </c>
      <c r="I192" s="146">
        <v>0</v>
      </c>
      <c r="J192" s="146">
        <v>0</v>
      </c>
      <c r="K192" s="146">
        <v>0</v>
      </c>
      <c r="L192" s="146">
        <v>0</v>
      </c>
      <c r="M192" s="146">
        <v>0</v>
      </c>
      <c r="N192" s="146">
        <v>0</v>
      </c>
      <c r="O192" s="146">
        <v>0</v>
      </c>
      <c r="P192" s="146">
        <v>0</v>
      </c>
      <c r="Q192" s="146">
        <v>0</v>
      </c>
      <c r="R192" s="146">
        <v>0</v>
      </c>
      <c r="S192" s="146">
        <v>0</v>
      </c>
      <c r="T192" s="146">
        <v>0</v>
      </c>
      <c r="U192" s="146">
        <v>0</v>
      </c>
      <c r="V192" s="146">
        <v>0</v>
      </c>
      <c r="W192" s="146">
        <f>K192+L192+M192+N192+O192+P192+Q192+R192+S192+T192+U192+V192</f>
        <v>0</v>
      </c>
      <c r="X192" s="146">
        <v>0</v>
      </c>
      <c r="Y192" s="146">
        <v>0</v>
      </c>
      <c r="Z192" s="146">
        <v>0</v>
      </c>
      <c r="AA192" s="146">
        <v>0</v>
      </c>
      <c r="AB192" s="146">
        <v>0</v>
      </c>
      <c r="AC192" s="146">
        <v>0</v>
      </c>
      <c r="AD192" s="146">
        <v>0</v>
      </c>
      <c r="AE192" s="146">
        <v>0</v>
      </c>
      <c r="AF192" s="146">
        <v>0</v>
      </c>
      <c r="AG192" s="146">
        <v>0</v>
      </c>
      <c r="AH192" s="146">
        <v>0</v>
      </c>
      <c r="AI192" s="146">
        <v>0</v>
      </c>
      <c r="AJ192" s="146">
        <f>X192+Y192+Z192+AA192+AB192+AC192+AD192+AE192+AF192+AG192+AH192+AI192</f>
        <v>0</v>
      </c>
      <c r="AK192" s="160">
        <v>0</v>
      </c>
      <c r="AL192" s="146">
        <v>0</v>
      </c>
      <c r="AM192" s="146">
        <v>0</v>
      </c>
      <c r="AN192" s="146">
        <v>0</v>
      </c>
      <c r="AO192" s="146">
        <v>0</v>
      </c>
      <c r="AP192" s="146">
        <v>0</v>
      </c>
      <c r="AQ192" s="146">
        <v>0</v>
      </c>
      <c r="AR192" s="146">
        <v>0</v>
      </c>
      <c r="AS192" s="146">
        <v>0</v>
      </c>
      <c r="AT192" s="146">
        <v>0</v>
      </c>
      <c r="AU192" s="146">
        <v>0</v>
      </c>
      <c r="AV192" s="146">
        <v>0</v>
      </c>
      <c r="AW192" s="146">
        <f>AK192+AL192+AM192+AN192+AO192+AP192+AQ192+AR192+AS192+AT192+AU192+AV192</f>
        <v>0</v>
      </c>
      <c r="AX192" s="146">
        <v>73906.837756634966</v>
      </c>
      <c r="AY192" s="146">
        <v>78299.408279085284</v>
      </c>
      <c r="AZ192" s="146">
        <v>89226.247287598089</v>
      </c>
      <c r="BA192" s="146">
        <v>82143.241946252747</v>
      </c>
      <c r="BB192" s="146">
        <v>73455.7878484393</v>
      </c>
      <c r="BC192" s="146">
        <v>89765.254965782035</v>
      </c>
      <c r="BD192" s="146">
        <v>78115.504089467562</v>
      </c>
      <c r="BE192" s="146">
        <v>80607.477883491971</v>
      </c>
      <c r="BF192" s="146">
        <v>75747.679853113004</v>
      </c>
      <c r="BG192" s="146">
        <v>76477.215823735605</v>
      </c>
      <c r="BH192" s="146">
        <v>90335.688115506622</v>
      </c>
      <c r="BI192" s="146">
        <v>82328.021615756996</v>
      </c>
      <c r="BJ192" s="146">
        <f>AX192+AY192+AZ192+BA192+BB192+BC192+BD192+BE192+BF192+BG192+BH192+BI192</f>
        <v>970408.3654648643</v>
      </c>
      <c r="BK192" s="146">
        <v>69906.943748956779</v>
      </c>
      <c r="BL192" s="146">
        <v>93695.099732932766</v>
      </c>
      <c r="BM192" s="146">
        <v>107633.64087798362</v>
      </c>
      <c r="BN192" s="146">
        <v>95771.400851276936</v>
      </c>
      <c r="BO192" s="146">
        <v>88323.540727758314</v>
      </c>
      <c r="BP192" s="146">
        <v>93136.196795192765</v>
      </c>
      <c r="BQ192" s="146">
        <v>105812.52128192293</v>
      </c>
      <c r="BR192" s="146">
        <v>102034.85436488058</v>
      </c>
      <c r="BS192" s="146">
        <v>95698.209188783178</v>
      </c>
      <c r="BT192" s="146">
        <v>91087.4703722251</v>
      </c>
      <c r="BU192" s="146">
        <v>106128.46394591877</v>
      </c>
      <c r="BV192" s="146">
        <v>113709.90819562678</v>
      </c>
      <c r="BW192" s="146">
        <f>BK192+BL192+BM192+BN192+BO192+BP192+BQ192+BR192+BS192+BT192+BU192+BV192</f>
        <v>1162938.2500834584</v>
      </c>
      <c r="BX192" s="146">
        <v>106370.55082623937</v>
      </c>
      <c r="BY192" s="146">
        <v>107764.95075947256</v>
      </c>
      <c r="BZ192" s="146">
        <v>105163.08671340346</v>
      </c>
      <c r="CA192" s="146">
        <v>109259.63737272576</v>
      </c>
      <c r="CB192" s="146">
        <v>113732.79544316469</v>
      </c>
      <c r="CC192" s="146">
        <v>101393.98389250545</v>
      </c>
      <c r="CD192" s="146">
        <v>99191.594057753246</v>
      </c>
      <c r="CE192" s="146">
        <v>103189.44082790869</v>
      </c>
      <c r="CF192" s="146">
        <v>95460.345100984705</v>
      </c>
      <c r="CG192" s="146">
        <v>99032.048072108169</v>
      </c>
      <c r="CH192" s="146">
        <v>110322.47454515108</v>
      </c>
      <c r="CI192" s="146">
        <v>99461.180938073769</v>
      </c>
      <c r="CJ192" s="146">
        <f>BX192+BY192+BZ192+CA192+CB192+CC192+CD192+CE192+CF192+CG192+CH192+CI192</f>
        <v>1250342.0885494908</v>
      </c>
      <c r="CK192" s="146">
        <v>119441.66624937407</v>
      </c>
      <c r="CL192" s="146">
        <v>107794.67033884162</v>
      </c>
      <c r="CM192" s="146">
        <v>108683.8862460357</v>
      </c>
      <c r="CN192" s="146">
        <v>119862.73243198135</v>
      </c>
      <c r="CO192" s="146">
        <v>111083.29160407279</v>
      </c>
      <c r="CP192" s="146">
        <v>99445.000834585211</v>
      </c>
      <c r="CQ192" s="146">
        <v>116329.37990318808</v>
      </c>
      <c r="CR192" s="146">
        <v>102407.77833416793</v>
      </c>
      <c r="CS192" s="146">
        <v>101364.54682023035</v>
      </c>
      <c r="CT192" s="146">
        <v>110987.31430479053</v>
      </c>
      <c r="CU192" s="146">
        <v>102516.27441161743</v>
      </c>
      <c r="CV192" s="146">
        <v>117191.44591887774</v>
      </c>
      <c r="CW192" s="146">
        <f>CK192+CL192+CM192+CN192+CO192+CP192+CQ192+CR192+CS192+CT192+CU192+CV192</f>
        <v>1317107.9873977627</v>
      </c>
      <c r="CX192" s="146">
        <v>97785.682273410115</v>
      </c>
      <c r="CY192" s="146">
        <v>95444.823067935286</v>
      </c>
      <c r="CZ192" s="146">
        <v>100941.96336170922</v>
      </c>
      <c r="DA192" s="146">
        <v>61530.571273577007</v>
      </c>
      <c r="DB192" s="146">
        <v>48237.699465865451</v>
      </c>
      <c r="DC192" s="146">
        <v>45580.066892004696</v>
      </c>
      <c r="DD192" s="146">
        <v>52487.437322650665</v>
      </c>
      <c r="DE192" s="146">
        <v>41647.385327992</v>
      </c>
      <c r="DF192" s="146">
        <v>47856.438282423653</v>
      </c>
      <c r="DG192" s="146">
        <v>45382.932315139282</v>
      </c>
      <c r="DH192" s="146">
        <v>42486.368093807381</v>
      </c>
      <c r="DI192" s="146">
        <v>47528.803413453585</v>
      </c>
      <c r="DJ192" s="146">
        <f>CX192+CY192+CZ192+DA192+DB192+DC192+DD192+DE192+DF192+DG192+DH192+DI192</f>
        <v>726910.17108996841</v>
      </c>
      <c r="DK192" s="146">
        <v>46599.384618594559</v>
      </c>
      <c r="DL192" s="146">
        <v>47708.126523118008</v>
      </c>
      <c r="DM192" s="146">
        <v>54372.225045902182</v>
      </c>
      <c r="DN192" s="146">
        <v>43706.186154231364</v>
      </c>
      <c r="DO192" s="146">
        <v>45813.856910365561</v>
      </c>
      <c r="DP192" s="146">
        <v>57168.543982640644</v>
      </c>
      <c r="DQ192" s="146">
        <v>46155.893632114821</v>
      </c>
      <c r="DR192" s="146">
        <v>45278.778584543485</v>
      </c>
      <c r="DS192" s="146">
        <v>54503.066516441329</v>
      </c>
      <c r="DT192" s="146">
        <v>45341.118844934063</v>
      </c>
      <c r="DU192" s="146">
        <v>46576.979469203798</v>
      </c>
      <c r="DV192" s="146">
        <v>56673.439117008864</v>
      </c>
      <c r="DW192" s="146">
        <f>DK192+DL192+DM192+DN192+DO192+DP192+DQ192+DR192+DS192+DT192+DU192+DV192</f>
        <v>589897.59939909866</v>
      </c>
      <c r="DX192" s="146">
        <v>44435.34</v>
      </c>
      <c r="DY192" s="146">
        <v>56066.77</v>
      </c>
      <c r="DZ192" s="146">
        <v>62512.92</v>
      </c>
      <c r="EA192" s="146">
        <v>48575.93</v>
      </c>
      <c r="EB192" s="146">
        <v>49812.13</v>
      </c>
      <c r="EC192" s="146">
        <v>61888.02</v>
      </c>
      <c r="ED192" s="146">
        <v>51309.47</v>
      </c>
      <c r="EE192" s="146">
        <v>55299.51</v>
      </c>
      <c r="EF192" s="146">
        <v>53472.15</v>
      </c>
      <c r="EG192" s="146">
        <v>52458.21</v>
      </c>
      <c r="EH192" s="146">
        <v>58168.3</v>
      </c>
      <c r="EI192" s="146">
        <v>54884.05</v>
      </c>
      <c r="EJ192" s="146">
        <f>DX192+DY192+DZ192+EA192+EB192+EC192+ED192+EE192+EF192+EG192+EH192+EI192</f>
        <v>648882.80000000005</v>
      </c>
      <c r="EK192" s="146">
        <v>49789.89</v>
      </c>
      <c r="EL192" s="146">
        <v>69088.78</v>
      </c>
      <c r="EM192" s="146">
        <v>54459.12</v>
      </c>
      <c r="EN192" s="146">
        <v>59810.83</v>
      </c>
      <c r="EO192" s="146">
        <v>59534.400000000001</v>
      </c>
      <c r="EP192" s="146">
        <v>53979.6</v>
      </c>
      <c r="EQ192" s="146">
        <v>50913.87</v>
      </c>
      <c r="ER192" s="146">
        <v>60396.33</v>
      </c>
      <c r="ES192" s="146">
        <v>53908.99</v>
      </c>
      <c r="ET192" s="146">
        <v>54190.96</v>
      </c>
      <c r="EU192" s="146">
        <v>64321.23</v>
      </c>
      <c r="EV192" s="146">
        <v>56935.6</v>
      </c>
      <c r="EW192" s="146">
        <f>EK192+EL192+EM192+EN192+EO192+EP192+EQ192+ER192+ES192+ET192+EU192+EV192</f>
        <v>687329.6</v>
      </c>
      <c r="EX192" s="146">
        <v>56611.94</v>
      </c>
      <c r="EY192" s="146">
        <v>57579.91</v>
      </c>
      <c r="EZ192" s="146">
        <v>66939.259999999995</v>
      </c>
      <c r="FA192" s="146">
        <v>66454.2</v>
      </c>
      <c r="FB192" s="146">
        <v>77821.850000000006</v>
      </c>
      <c r="FC192" s="146">
        <v>63060.89</v>
      </c>
      <c r="FD192" s="146">
        <v>66224.83</v>
      </c>
      <c r="FE192" s="146">
        <v>57501.31</v>
      </c>
      <c r="FF192" s="146">
        <v>59016.89</v>
      </c>
      <c r="FG192" s="146">
        <v>77798</v>
      </c>
      <c r="FH192" s="146">
        <v>62389.850000000093</v>
      </c>
      <c r="FI192" s="146">
        <v>66308.95</v>
      </c>
      <c r="FJ192" s="146">
        <f>EX192+EY192+EZ192+FA192+FB192+FC192+FD192+FE192+FF192+FG192+FH192+FI192</f>
        <v>777707.88000000012</v>
      </c>
      <c r="FK192" s="146">
        <v>77348.679999999993</v>
      </c>
      <c r="FL192" s="146">
        <v>66044.350000000006</v>
      </c>
      <c r="FM192" s="146">
        <v>73468.41</v>
      </c>
      <c r="FN192" s="146">
        <v>80074.92</v>
      </c>
      <c r="FO192" s="146">
        <v>72148.460000000006</v>
      </c>
      <c r="FP192" s="146">
        <v>63544.12</v>
      </c>
      <c r="FQ192" s="146">
        <v>84359.14</v>
      </c>
      <c r="FR192" s="146">
        <v>64807.23</v>
      </c>
      <c r="FS192" s="146">
        <v>63343.86</v>
      </c>
      <c r="FT192" s="146">
        <v>85510.86</v>
      </c>
      <c r="FU192" s="146">
        <v>62417.659999999916</v>
      </c>
      <c r="FV192" s="146">
        <v>83307.509999999995</v>
      </c>
      <c r="FW192" s="146">
        <f>FK192+FL192+FM192+FN192+FO192+FP192+FQ192+FR192+FS192+FT192+FU192+FV192</f>
        <v>876375.2</v>
      </c>
      <c r="FX192" s="146">
        <v>69925.48</v>
      </c>
      <c r="FY192" s="146">
        <v>67195.89</v>
      </c>
      <c r="FZ192" s="146">
        <v>81651.22</v>
      </c>
      <c r="GA192" s="146">
        <v>93622.56</v>
      </c>
      <c r="GB192" s="146">
        <v>74278.240000000005</v>
      </c>
      <c r="GC192" s="146">
        <v>68251.710000000006</v>
      </c>
      <c r="GD192" s="146">
        <v>91257.67</v>
      </c>
      <c r="GE192" s="146">
        <v>61174.239999999998</v>
      </c>
      <c r="GF192" s="146">
        <v>92926.97</v>
      </c>
      <c r="GG192" s="146">
        <v>71771.600000000006</v>
      </c>
      <c r="GH192" s="146">
        <v>63804.12</v>
      </c>
      <c r="GI192" s="146">
        <v>95018.03</v>
      </c>
      <c r="GJ192" s="146">
        <f>FY192+FZ192+GA192+GB192+GC192+GD192+GE192+GF192+GH192+GG192+GI192+FX192</f>
        <v>930877.73</v>
      </c>
      <c r="GK192" s="146">
        <v>67155.75</v>
      </c>
      <c r="GL192" s="146">
        <v>73733.84</v>
      </c>
      <c r="GM192" s="146">
        <v>111125.55</v>
      </c>
      <c r="GN192" s="146">
        <v>75218.880000000005</v>
      </c>
      <c r="GO192" s="146">
        <v>82800.17</v>
      </c>
      <c r="GP192" s="146">
        <v>102751.42</v>
      </c>
      <c r="GQ192" s="146">
        <v>78563.83</v>
      </c>
      <c r="GR192" s="146">
        <v>93044.830000000075</v>
      </c>
      <c r="GS192" s="146">
        <v>75427.27</v>
      </c>
      <c r="GT192" s="146">
        <v>75524.309999999939</v>
      </c>
      <c r="GU192" s="146">
        <v>93289.84</v>
      </c>
      <c r="GV192" s="146">
        <v>79596.649999999994</v>
      </c>
      <c r="GW192" s="146">
        <f>GK192+GL192+GM192+GN192+GO192+GP192+GQ192+GR192+GS192+GT192+GU192+GV192</f>
        <v>1008232.34</v>
      </c>
      <c r="GX192" s="146">
        <v>74141.64</v>
      </c>
      <c r="GY192" s="146">
        <v>77376.460000000006</v>
      </c>
      <c r="GZ192" s="146">
        <v>117693.11999999997</v>
      </c>
      <c r="HA192" s="146">
        <v>81729.900000000023</v>
      </c>
      <c r="HB192" s="146">
        <v>106208.51000000001</v>
      </c>
      <c r="HC192" s="146">
        <v>86481.559999999939</v>
      </c>
      <c r="HD192" s="146">
        <v>86333.600000000093</v>
      </c>
      <c r="HE192" s="146">
        <v>97817.959999999963</v>
      </c>
      <c r="HF192" s="146">
        <v>87758.959999999963</v>
      </c>
      <c r="HG192" s="146">
        <v>84921.530000000028</v>
      </c>
      <c r="HH192" s="146">
        <v>101505.82000000007</v>
      </c>
      <c r="HI192" s="146">
        <v>82211.010000000009</v>
      </c>
      <c r="HJ192" s="146">
        <f>GX192+GY192+GZ192+HA192+HB192+HC192+HD192+HE192+HF192+HG192+HH192+HI192</f>
        <v>1084180.07</v>
      </c>
      <c r="HK192" s="146">
        <v>102223.22</v>
      </c>
      <c r="HL192" s="146">
        <v>90153.760000000009</v>
      </c>
      <c r="HM192" s="146">
        <v>93159.329999999987</v>
      </c>
      <c r="HN192" s="146">
        <v>84870.840000000026</v>
      </c>
      <c r="HO192" s="146">
        <v>106741.13</v>
      </c>
      <c r="HP192" s="146">
        <v>84351.5</v>
      </c>
      <c r="HQ192" s="146">
        <v>88079.770000000019</v>
      </c>
      <c r="HR192" s="146">
        <v>101085.89999999991</v>
      </c>
      <c r="HS192" s="146">
        <v>87454.570000000065</v>
      </c>
      <c r="HT192" s="146">
        <v>102965.89000000001</v>
      </c>
      <c r="HU192" s="146">
        <v>87846.079999999958</v>
      </c>
      <c r="HV192" s="146">
        <v>90446.689999999944</v>
      </c>
      <c r="HW192" s="146">
        <f>HK192+HL192+HM192+HN192+HO192+HP192+HQ192+HR192+HS192+HT192+HU192+HV192</f>
        <v>1119378.68</v>
      </c>
      <c r="HX192" s="146">
        <v>108107.6</v>
      </c>
      <c r="HY192" s="146">
        <v>95133.489999999991</v>
      </c>
      <c r="HZ192" s="146">
        <v>100138.03</v>
      </c>
      <c r="IA192" s="146">
        <v>114871.97999999998</v>
      </c>
      <c r="IB192" s="146">
        <v>97835.23000000004</v>
      </c>
      <c r="IC192" s="146">
        <v>91934.919999999984</v>
      </c>
      <c r="ID192" s="146">
        <v>118906.56999999995</v>
      </c>
      <c r="IE192" s="146">
        <v>92794.330000000075</v>
      </c>
      <c r="IF192" s="146">
        <v>88801.29999999993</v>
      </c>
      <c r="IG192" s="146">
        <v>123373.84000000008</v>
      </c>
      <c r="IH192" s="146">
        <v>91721.919999999925</v>
      </c>
      <c r="II192" s="146">
        <v>118802.02000000002</v>
      </c>
      <c r="IJ192" s="146">
        <f>HX192+HY192+HZ192+IA192+IB192+IC192+ID192+IE192+IF192+IG192+IH192+II192</f>
        <v>1242421.23</v>
      </c>
      <c r="IK192" s="146">
        <v>103563.83</v>
      </c>
      <c r="IL192" s="146">
        <v>102894.24999999999</v>
      </c>
      <c r="IM192" s="146">
        <v>106623.95999999999</v>
      </c>
      <c r="IN192" s="146">
        <v>136504.40000000002</v>
      </c>
      <c r="IO192" s="146">
        <v>104998.10000000003</v>
      </c>
      <c r="IP192" s="146">
        <v>102053.21999999997</v>
      </c>
      <c r="IQ192" s="146">
        <v>139479.12</v>
      </c>
      <c r="IR192" s="146">
        <v>96823.800000000047</v>
      </c>
      <c r="IS192" s="146">
        <v>133435.94999999995</v>
      </c>
      <c r="IT192" s="146">
        <v>105706.44000000006</v>
      </c>
      <c r="IU192" s="146">
        <v>102907.86999999988</v>
      </c>
      <c r="IV192" s="146">
        <v>134164.15000000014</v>
      </c>
      <c r="IW192" s="146">
        <f>IK192+IL192+IM192+IN192+IO192+IP192+IQ192+IR192+IS192+IT192+IU192+IV192</f>
        <v>1369155.09</v>
      </c>
      <c r="IX192" s="146">
        <v>131054.08</v>
      </c>
      <c r="IY192" s="146">
        <v>121687.62000000001</v>
      </c>
      <c r="IZ192" s="146">
        <v>152736.79999999999</v>
      </c>
      <c r="JA192" s="146">
        <v>110858.69</v>
      </c>
      <c r="JB192" s="146">
        <v>113275.21000000002</v>
      </c>
      <c r="JC192" s="146">
        <v>140666.13</v>
      </c>
      <c r="JD192" s="146">
        <v>117361.12</v>
      </c>
      <c r="JE192" s="146">
        <v>105198.57999999996</v>
      </c>
      <c r="JF192" s="146">
        <v>136356.31000000006</v>
      </c>
      <c r="JG192" s="146">
        <v>115958.56000000006</v>
      </c>
      <c r="JH192" s="146">
        <v>113377.44999999995</v>
      </c>
      <c r="JI192" s="146">
        <v>136142.59999999986</v>
      </c>
      <c r="JJ192" s="146">
        <f>IX192+IY192+IZ192+JA192+JB192+JC192+JD192+JE192+JF192+JG192+JH192+JI192</f>
        <v>1494673.15</v>
      </c>
      <c r="JK192" s="146">
        <v>121172.2</v>
      </c>
      <c r="JL192" s="146">
        <v>122533.59000000001</v>
      </c>
      <c r="JM192" s="146">
        <v>154209.59</v>
      </c>
      <c r="JN192" s="146">
        <v>128148.85999999999</v>
      </c>
      <c r="JO192" s="146">
        <v>122223.65000000002</v>
      </c>
      <c r="JP192" s="146">
        <v>151547.06999999995</v>
      </c>
      <c r="JQ192" s="146">
        <v>123893</v>
      </c>
      <c r="JR192" s="146">
        <v>139479.44999999995</v>
      </c>
      <c r="JS192" s="146">
        <v>122668.60000000009</v>
      </c>
      <c r="JT192" s="146">
        <v>121609.28000000003</v>
      </c>
      <c r="JU192" s="146">
        <v>139082.31000000006</v>
      </c>
      <c r="JV192" s="146">
        <v>113616.44999999995</v>
      </c>
      <c r="JW192" s="238">
        <f>JK192+JL192+JM192+JN192+JO192+JP192+JQ192+JR192+JS192+JT192+JU192+JV192</f>
        <v>1560184.05</v>
      </c>
      <c r="JX192" s="238">
        <v>132600.29999999999</v>
      </c>
      <c r="JY192" s="146">
        <v>131882.60999999999</v>
      </c>
      <c r="JZ192" s="146">
        <v>173938.79000000004</v>
      </c>
      <c r="KA192" s="146">
        <v>129010.85000000003</v>
      </c>
      <c r="KB192" s="146">
        <v>155668.02999999991</v>
      </c>
      <c r="KC192" s="146">
        <v>134704.04000000004</v>
      </c>
      <c r="KD192" s="146">
        <v>127199.48999999999</v>
      </c>
      <c r="KE192" s="146">
        <v>141111.79999999993</v>
      </c>
      <c r="KF192" s="146">
        <v>130245.04000000004</v>
      </c>
      <c r="KG192" s="146">
        <v>123914.91000000015</v>
      </c>
      <c r="KH192" s="146">
        <v>147321.72999999998</v>
      </c>
      <c r="KI192" s="146">
        <v>116275.36999999988</v>
      </c>
      <c r="KJ192" s="238">
        <f>JX192+JY192+JZ192+KA192+KB192+KC192+KD192+KE192+KF192+KG192+KH192+KI192</f>
        <v>1643872.96</v>
      </c>
      <c r="KK192" s="238">
        <v>164804.60999999999</v>
      </c>
      <c r="KL192" s="146">
        <v>139206.07</v>
      </c>
      <c r="KM192" s="146">
        <v>116750.28000000003</v>
      </c>
      <c r="KN192" s="146">
        <v>162753.60000000003</v>
      </c>
      <c r="KO192" s="146">
        <v>152821.68999999994</v>
      </c>
      <c r="KP192" s="146">
        <v>148499.59999999998</v>
      </c>
      <c r="KQ192" s="146">
        <v>150793.81000000006</v>
      </c>
      <c r="KR192" s="146">
        <v>141931.58999999997</v>
      </c>
      <c r="KS192" s="146">
        <v>137003.64999999991</v>
      </c>
      <c r="KT192" s="146">
        <v>155833.72999999998</v>
      </c>
      <c r="KU192" s="146">
        <v>147117.33000000007</v>
      </c>
      <c r="KV192" s="146">
        <v>153014.91999999993</v>
      </c>
      <c r="KW192" s="238">
        <f>KK192+KL192+KM192+KN192+KO192+KP192+KQ192+KR192+KS192+KT192+KU192+KV192</f>
        <v>1770530.88</v>
      </c>
      <c r="KX192" s="238">
        <v>154047.60999999999</v>
      </c>
      <c r="KY192" s="146">
        <v>140482.09000000003</v>
      </c>
      <c r="KZ192" s="146">
        <v>135689.72999999998</v>
      </c>
      <c r="LA192" s="146">
        <v>156036.68</v>
      </c>
      <c r="LB192" s="146">
        <v>137423.03000000003</v>
      </c>
      <c r="LC192" s="146">
        <v>123227.35999999999</v>
      </c>
      <c r="LD192" s="146">
        <v>143523.34999999998</v>
      </c>
      <c r="LE192" s="146">
        <v>119607.56999999995</v>
      </c>
      <c r="LF192" s="146">
        <v>126804.71999999997</v>
      </c>
      <c r="LG192" s="146">
        <v>156929.56000000006</v>
      </c>
      <c r="LH192" s="146">
        <v>140623.99</v>
      </c>
      <c r="LI192" s="146">
        <v>202554.12000000011</v>
      </c>
      <c r="LJ192" s="238">
        <f>KX192+KY192+KZ192+LA192+LB192+LC192+LD192+LE192+LF192+LG192+LH192+LI192</f>
        <v>1736949.81</v>
      </c>
      <c r="LK192" s="238">
        <v>174902.86</v>
      </c>
      <c r="LL192" s="146">
        <v>228865.60000000003</v>
      </c>
      <c r="LM192" s="146">
        <v>234452.59000000003</v>
      </c>
      <c r="LN192" s="146">
        <v>230938.37</v>
      </c>
      <c r="LO192" s="146">
        <v>194843.19000000006</v>
      </c>
      <c r="LP192" s="146">
        <v>187151.10999999987</v>
      </c>
      <c r="LQ192" s="146">
        <v>192998.93999999994</v>
      </c>
      <c r="LR192" s="146">
        <v>172561.85000000009</v>
      </c>
      <c r="LS192" s="146">
        <v>211054.99</v>
      </c>
      <c r="LT192" s="146">
        <v>197234.81000000006</v>
      </c>
      <c r="LU192" s="146">
        <v>188851.35000000009</v>
      </c>
      <c r="LV192" s="146">
        <v>190904.21999999974</v>
      </c>
      <c r="LW192" s="238">
        <f>LK192+LL192+LM192+LN192+LO192+LP192+LQ192+LR192+LS192+LT192+LU192+LV192</f>
        <v>2404759.88</v>
      </c>
      <c r="LX192" s="238">
        <v>194751.96</v>
      </c>
      <c r="LY192" s="146">
        <v>200374.27</v>
      </c>
      <c r="LZ192" s="146">
        <v>0</v>
      </c>
      <c r="MA192" s="146">
        <v>0</v>
      </c>
      <c r="MB192" s="146">
        <v>0</v>
      </c>
      <c r="MC192" s="146">
        <v>0</v>
      </c>
      <c r="MD192" s="146">
        <v>0</v>
      </c>
      <c r="ME192" s="146">
        <v>0</v>
      </c>
      <c r="MF192" s="146">
        <v>0</v>
      </c>
      <c r="MG192" s="146">
        <v>0</v>
      </c>
      <c r="MH192" s="146">
        <v>0</v>
      </c>
      <c r="MI192" s="146">
        <v>0</v>
      </c>
      <c r="MJ192" s="204">
        <f>LX192+LY192+LZ192+MA192+MB192+MC192+MD192+ME192+MF192+MG192+MH192+MI192</f>
        <v>395126.23</v>
      </c>
    </row>
    <row r="193" spans="1:348" x14ac:dyDescent="0.2">
      <c r="A193" s="33"/>
      <c r="B193" s="34"/>
      <c r="C193" s="35" t="s">
        <v>68</v>
      </c>
      <c r="D193" s="35" t="s">
        <v>68</v>
      </c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  <c r="AN193" s="150"/>
      <c r="AO193" s="150"/>
      <c r="AP193" s="150"/>
      <c r="AQ193" s="150"/>
      <c r="AR193" s="150"/>
      <c r="AS193" s="150"/>
      <c r="AT193" s="150"/>
      <c r="AU193" s="150"/>
      <c r="AV193" s="150"/>
      <c r="AW193" s="150"/>
      <c r="AX193" s="150"/>
      <c r="AY193" s="150"/>
      <c r="AZ193" s="150"/>
      <c r="BA193" s="150"/>
      <c r="BB193" s="150"/>
      <c r="BC193" s="150"/>
      <c r="BD193" s="150"/>
      <c r="BE193" s="150"/>
      <c r="BF193" s="150"/>
      <c r="BG193" s="150"/>
      <c r="BH193" s="150"/>
      <c r="BI193" s="150"/>
      <c r="BJ193" s="150"/>
      <c r="BK193" s="150"/>
      <c r="BL193" s="150"/>
      <c r="BM193" s="150"/>
      <c r="BN193" s="150"/>
      <c r="BO193" s="150"/>
      <c r="BP193" s="150"/>
      <c r="BQ193" s="150"/>
      <c r="BR193" s="150"/>
      <c r="BS193" s="150"/>
      <c r="BT193" s="150"/>
      <c r="BU193" s="150"/>
      <c r="BV193" s="150"/>
      <c r="BW193" s="150"/>
      <c r="BX193" s="150"/>
      <c r="BY193" s="150"/>
      <c r="BZ193" s="150"/>
      <c r="CA193" s="150"/>
      <c r="CB193" s="150"/>
      <c r="CC193" s="150"/>
      <c r="CD193" s="150"/>
      <c r="CE193" s="150"/>
      <c r="CF193" s="150"/>
      <c r="CG193" s="150"/>
      <c r="CH193" s="150"/>
      <c r="CI193" s="150"/>
      <c r="CJ193" s="150"/>
      <c r="CK193" s="150"/>
      <c r="CL193" s="150"/>
      <c r="CM193" s="150"/>
      <c r="CN193" s="150"/>
      <c r="CO193" s="150"/>
      <c r="CP193" s="150"/>
      <c r="CQ193" s="150"/>
      <c r="CR193" s="150"/>
      <c r="CS193" s="150"/>
      <c r="CT193" s="150"/>
      <c r="CU193" s="150"/>
      <c r="CV193" s="150"/>
      <c r="CW193" s="150"/>
      <c r="CX193" s="150"/>
      <c r="CY193" s="150"/>
      <c r="CZ193" s="150"/>
      <c r="DA193" s="150"/>
      <c r="DB193" s="150"/>
      <c r="DC193" s="150"/>
      <c r="DD193" s="150"/>
      <c r="DE193" s="150"/>
      <c r="DF193" s="150"/>
      <c r="DG193" s="150"/>
      <c r="DH193" s="150"/>
      <c r="DI193" s="150"/>
      <c r="DJ193" s="150"/>
      <c r="DK193" s="150"/>
      <c r="DL193" s="150"/>
      <c r="DM193" s="150"/>
      <c r="DN193" s="150"/>
      <c r="DO193" s="150"/>
      <c r="DP193" s="150"/>
      <c r="DQ193" s="150"/>
      <c r="DR193" s="150"/>
      <c r="DS193" s="150"/>
      <c r="DT193" s="150"/>
      <c r="DU193" s="150"/>
      <c r="DV193" s="150"/>
      <c r="DW193" s="150"/>
      <c r="DX193" s="150"/>
      <c r="DY193" s="150"/>
      <c r="DZ193" s="150"/>
      <c r="EA193" s="150"/>
      <c r="EB193" s="150"/>
      <c r="EC193" s="150"/>
      <c r="ED193" s="150"/>
      <c r="EE193" s="150"/>
      <c r="EF193" s="150"/>
      <c r="EG193" s="150"/>
      <c r="EH193" s="150"/>
      <c r="EI193" s="150"/>
      <c r="EJ193" s="150"/>
      <c r="EK193" s="150"/>
      <c r="EL193" s="150"/>
      <c r="EM193" s="150"/>
      <c r="EN193" s="150"/>
      <c r="EO193" s="150"/>
      <c r="EP193" s="150"/>
      <c r="EQ193" s="150"/>
      <c r="ER193" s="150"/>
      <c r="ES193" s="150"/>
      <c r="ET193" s="150"/>
      <c r="EU193" s="150"/>
      <c r="EV193" s="150"/>
      <c r="EW193" s="150"/>
      <c r="EX193" s="150"/>
      <c r="EY193" s="150"/>
      <c r="EZ193" s="150"/>
      <c r="FA193" s="150"/>
      <c r="FB193" s="150"/>
      <c r="FC193" s="150"/>
      <c r="FD193" s="150"/>
      <c r="FE193" s="150"/>
      <c r="FF193" s="150"/>
      <c r="FG193" s="150"/>
      <c r="FH193" s="150"/>
      <c r="FI193" s="150"/>
      <c r="FJ193" s="150"/>
      <c r="FK193" s="150"/>
      <c r="FL193" s="150"/>
      <c r="FM193" s="150"/>
      <c r="FN193" s="150"/>
      <c r="FO193" s="150"/>
      <c r="FP193" s="150"/>
      <c r="FQ193" s="150"/>
      <c r="FR193" s="150"/>
      <c r="FS193" s="150"/>
      <c r="FT193" s="150"/>
      <c r="FU193" s="150"/>
      <c r="FV193" s="150"/>
      <c r="FW193" s="150"/>
      <c r="FX193" s="150"/>
      <c r="FY193" s="150"/>
      <c r="FZ193" s="150"/>
      <c r="GA193" s="150"/>
      <c r="GB193" s="150"/>
      <c r="GC193" s="150"/>
      <c r="GD193" s="150"/>
      <c r="GE193" s="150"/>
      <c r="GF193" s="150"/>
      <c r="GG193" s="150"/>
      <c r="GH193" s="150"/>
      <c r="GI193" s="150"/>
      <c r="GJ193" s="150"/>
      <c r="GK193" s="150"/>
      <c r="GL193" s="150"/>
      <c r="GM193" s="150"/>
      <c r="GN193" s="150"/>
      <c r="GO193" s="150"/>
      <c r="GP193" s="150"/>
      <c r="GQ193" s="150"/>
      <c r="GR193" s="150"/>
      <c r="GS193" s="150"/>
      <c r="GT193" s="150"/>
      <c r="GU193" s="150"/>
      <c r="GV193" s="150"/>
      <c r="GW193" s="150"/>
      <c r="GX193" s="150"/>
      <c r="GY193" s="150"/>
      <c r="GZ193" s="150"/>
      <c r="HA193" s="150"/>
      <c r="HB193" s="150"/>
      <c r="HC193" s="150"/>
      <c r="HD193" s="150"/>
      <c r="HE193" s="150"/>
      <c r="HF193" s="150"/>
      <c r="HG193" s="150"/>
      <c r="HH193" s="150"/>
      <c r="HI193" s="150"/>
      <c r="HJ193" s="150"/>
      <c r="HK193" s="150"/>
      <c r="HL193" s="150"/>
      <c r="HM193" s="150"/>
      <c r="HN193" s="150"/>
      <c r="HO193" s="150"/>
      <c r="HP193" s="150"/>
      <c r="HQ193" s="150"/>
      <c r="HR193" s="150"/>
      <c r="HS193" s="150"/>
      <c r="HT193" s="150"/>
      <c r="HU193" s="150"/>
      <c r="HV193" s="150"/>
      <c r="HW193" s="150"/>
      <c r="HX193" s="150"/>
      <c r="HY193" s="150"/>
      <c r="HZ193" s="150"/>
      <c r="IA193" s="150"/>
      <c r="IB193" s="150"/>
      <c r="IC193" s="150"/>
      <c r="ID193" s="150"/>
      <c r="IE193" s="150"/>
      <c r="IF193" s="150"/>
      <c r="IG193" s="150"/>
      <c r="IH193" s="150"/>
      <c r="II193" s="150"/>
      <c r="IJ193" s="150"/>
      <c r="IK193" s="150"/>
      <c r="IL193" s="150"/>
      <c r="IM193" s="150"/>
      <c r="IN193" s="150"/>
      <c r="IO193" s="150"/>
      <c r="IP193" s="150"/>
      <c r="IQ193" s="150"/>
      <c r="IR193" s="150"/>
      <c r="IS193" s="150"/>
      <c r="IT193" s="150"/>
      <c r="IU193" s="150"/>
      <c r="IV193" s="150"/>
      <c r="IW193" s="150"/>
      <c r="IX193" s="150"/>
      <c r="IY193" s="150"/>
      <c r="IZ193" s="150"/>
      <c r="JA193" s="150"/>
      <c r="JB193" s="150"/>
      <c r="JC193" s="150"/>
      <c r="JD193" s="150"/>
      <c r="JE193" s="150"/>
      <c r="JF193" s="150"/>
      <c r="JG193" s="150"/>
      <c r="JH193" s="150"/>
      <c r="JI193" s="150"/>
      <c r="JJ193" s="150"/>
      <c r="JK193" s="150"/>
      <c r="JL193" s="150"/>
      <c r="JM193" s="150"/>
      <c r="JN193" s="150"/>
      <c r="JO193" s="150"/>
      <c r="JP193" s="150"/>
      <c r="JQ193" s="150"/>
      <c r="JR193" s="150"/>
      <c r="JS193" s="150"/>
      <c r="JT193" s="150"/>
      <c r="JU193" s="150"/>
      <c r="JV193" s="150"/>
      <c r="JW193" s="234"/>
      <c r="JX193" s="234"/>
      <c r="JY193" s="150"/>
      <c r="JZ193" s="150"/>
      <c r="KA193" s="150"/>
      <c r="KB193" s="150"/>
      <c r="KC193" s="150"/>
      <c r="KD193" s="150"/>
      <c r="KE193" s="150"/>
      <c r="KF193" s="150"/>
      <c r="KG193" s="150"/>
      <c r="KH193" s="150"/>
      <c r="KI193" s="150"/>
      <c r="KJ193" s="234"/>
      <c r="KK193" s="234"/>
      <c r="KL193" s="150"/>
      <c r="KM193" s="150"/>
      <c r="KN193" s="150"/>
      <c r="KO193" s="150"/>
      <c r="KP193" s="150"/>
      <c r="KQ193" s="150"/>
      <c r="KR193" s="150"/>
      <c r="KS193" s="150"/>
      <c r="KT193" s="150"/>
      <c r="KU193" s="150"/>
      <c r="KV193" s="150"/>
      <c r="KW193" s="234"/>
      <c r="KX193" s="234"/>
      <c r="KY193" s="150"/>
      <c r="KZ193" s="150"/>
      <c r="LA193" s="150"/>
      <c r="LB193" s="150"/>
      <c r="LC193" s="150"/>
      <c r="LD193" s="150"/>
      <c r="LE193" s="150"/>
      <c r="LF193" s="150"/>
      <c r="LG193" s="150"/>
      <c r="LH193" s="150"/>
      <c r="LI193" s="150"/>
      <c r="LJ193" s="234"/>
      <c r="LK193" s="234"/>
      <c r="LL193" s="150"/>
      <c r="LM193" s="150"/>
      <c r="LN193" s="150"/>
      <c r="LO193" s="150"/>
      <c r="LP193" s="150"/>
      <c r="LQ193" s="150"/>
      <c r="LR193" s="150"/>
      <c r="LS193" s="150"/>
      <c r="LT193" s="150"/>
      <c r="LU193" s="150"/>
      <c r="LV193" s="150"/>
      <c r="LW193" s="234"/>
      <c r="LX193" s="234"/>
      <c r="LY193" s="150"/>
      <c r="LZ193" s="150"/>
      <c r="MA193" s="150"/>
      <c r="MB193" s="150"/>
      <c r="MC193" s="150"/>
      <c r="MD193" s="150"/>
      <c r="ME193" s="150"/>
      <c r="MF193" s="150"/>
      <c r="MG193" s="150"/>
      <c r="MH193" s="150"/>
      <c r="MI193" s="150"/>
      <c r="MJ193" s="200"/>
    </row>
    <row r="194" spans="1:348" ht="15.75" x14ac:dyDescent="0.25">
      <c r="A194" s="75">
        <v>4132</v>
      </c>
      <c r="B194" s="76"/>
      <c r="C194" s="77" t="s">
        <v>274</v>
      </c>
      <c r="D194" s="77" t="s">
        <v>175</v>
      </c>
      <c r="E194" s="154">
        <v>0</v>
      </c>
      <c r="F194" s="154">
        <v>0</v>
      </c>
      <c r="G194" s="154">
        <v>0</v>
      </c>
      <c r="H194" s="154">
        <v>0</v>
      </c>
      <c r="I194" s="154">
        <v>0</v>
      </c>
      <c r="J194" s="154">
        <v>0</v>
      </c>
      <c r="K194" s="154">
        <v>0</v>
      </c>
      <c r="L194" s="154">
        <v>0</v>
      </c>
      <c r="M194" s="154">
        <v>0</v>
      </c>
      <c r="N194" s="154">
        <v>0</v>
      </c>
      <c r="O194" s="154">
        <v>0</v>
      </c>
      <c r="P194" s="154">
        <v>0</v>
      </c>
      <c r="Q194" s="154">
        <v>0</v>
      </c>
      <c r="R194" s="154">
        <v>0</v>
      </c>
      <c r="S194" s="154">
        <v>0</v>
      </c>
      <c r="T194" s="154">
        <v>0</v>
      </c>
      <c r="U194" s="154">
        <v>0</v>
      </c>
      <c r="V194" s="154">
        <v>0</v>
      </c>
      <c r="W194" s="154">
        <f>K194+L194+M194+N194+O194+P194+Q194+R194+S194+T194+U194+V194</f>
        <v>0</v>
      </c>
      <c r="X194" s="154">
        <v>0</v>
      </c>
      <c r="Y194" s="154">
        <v>0</v>
      </c>
      <c r="Z194" s="154">
        <v>0</v>
      </c>
      <c r="AA194" s="154">
        <v>0</v>
      </c>
      <c r="AB194" s="154">
        <v>0</v>
      </c>
      <c r="AC194" s="154">
        <v>0</v>
      </c>
      <c r="AD194" s="154">
        <v>0</v>
      </c>
      <c r="AE194" s="154">
        <v>0</v>
      </c>
      <c r="AF194" s="154">
        <v>0</v>
      </c>
      <c r="AG194" s="154">
        <v>0</v>
      </c>
      <c r="AH194" s="154">
        <v>0</v>
      </c>
      <c r="AI194" s="154">
        <v>0</v>
      </c>
      <c r="AJ194" s="154">
        <f>X194+Y194+Z194+AA194+AB194+AC194+AD194+AE194+AF194+AG194+AH194+AI194</f>
        <v>0</v>
      </c>
      <c r="AK194" s="154">
        <v>0</v>
      </c>
      <c r="AL194" s="154">
        <v>0</v>
      </c>
      <c r="AM194" s="154">
        <v>0</v>
      </c>
      <c r="AN194" s="154">
        <v>0</v>
      </c>
      <c r="AO194" s="154">
        <v>0</v>
      </c>
      <c r="AP194" s="154">
        <v>0</v>
      </c>
      <c r="AQ194" s="154">
        <v>0</v>
      </c>
      <c r="AR194" s="154">
        <v>0</v>
      </c>
      <c r="AS194" s="154">
        <v>0</v>
      </c>
      <c r="AT194" s="154">
        <v>0</v>
      </c>
      <c r="AU194" s="154">
        <v>0</v>
      </c>
      <c r="AV194" s="154">
        <v>0</v>
      </c>
      <c r="AW194" s="154">
        <f>AK194+AL194+AM194+AN194+AO194+AP194+AQ194+AR194+AS194+AT194+AU194+AV194</f>
        <v>0</v>
      </c>
      <c r="AX194" s="154">
        <v>0</v>
      </c>
      <c r="AY194" s="154">
        <v>0</v>
      </c>
      <c r="AZ194" s="154">
        <v>0</v>
      </c>
      <c r="BA194" s="154">
        <v>0</v>
      </c>
      <c r="BB194" s="154">
        <v>0</v>
      </c>
      <c r="BC194" s="154">
        <v>0</v>
      </c>
      <c r="BD194" s="154">
        <v>0</v>
      </c>
      <c r="BE194" s="154">
        <v>0</v>
      </c>
      <c r="BF194" s="154">
        <v>0</v>
      </c>
      <c r="BG194" s="154">
        <v>0</v>
      </c>
      <c r="BH194" s="154">
        <v>0</v>
      </c>
      <c r="BI194" s="154">
        <v>0</v>
      </c>
      <c r="BJ194" s="154">
        <f>AX194+AY194+AZ194+BA194+BB194+BC194+BD194+BE194+BF194+BG194+BH194+BI194</f>
        <v>0</v>
      </c>
      <c r="BK194" s="154">
        <v>0</v>
      </c>
      <c r="BL194" s="154">
        <v>0</v>
      </c>
      <c r="BM194" s="154">
        <v>0</v>
      </c>
      <c r="BN194" s="154">
        <v>0</v>
      </c>
      <c r="BO194" s="154">
        <v>0</v>
      </c>
      <c r="BP194" s="154">
        <v>0</v>
      </c>
      <c r="BQ194" s="154">
        <v>0</v>
      </c>
      <c r="BR194" s="154">
        <v>0</v>
      </c>
      <c r="BS194" s="154">
        <v>0</v>
      </c>
      <c r="BT194" s="154">
        <v>0</v>
      </c>
      <c r="BU194" s="154">
        <v>0</v>
      </c>
      <c r="BV194" s="154">
        <v>0</v>
      </c>
      <c r="BW194" s="154">
        <f>BK194+BL194+BM194+BN194+BO194+BP194+BQ194+BR194+BS194+BT194+BU194+BV194</f>
        <v>0</v>
      </c>
      <c r="BX194" s="154">
        <v>0</v>
      </c>
      <c r="BY194" s="154">
        <v>0</v>
      </c>
      <c r="BZ194" s="154">
        <v>0</v>
      </c>
      <c r="CA194" s="154">
        <v>0</v>
      </c>
      <c r="CB194" s="154">
        <v>0</v>
      </c>
      <c r="CC194" s="154">
        <v>0</v>
      </c>
      <c r="CD194" s="154">
        <v>0</v>
      </c>
      <c r="CE194" s="154">
        <v>0</v>
      </c>
      <c r="CF194" s="154">
        <v>0</v>
      </c>
      <c r="CG194" s="154">
        <v>0</v>
      </c>
      <c r="CH194" s="154">
        <v>0</v>
      </c>
      <c r="CI194" s="154">
        <v>0</v>
      </c>
      <c r="CJ194" s="154">
        <f>BX194+BY194+BZ194+CA194+CB194+CC194+CD194+CE194+CF194+CG194+CH194+CI194</f>
        <v>0</v>
      </c>
      <c r="CK194" s="154">
        <v>0</v>
      </c>
      <c r="CL194" s="154">
        <v>0</v>
      </c>
      <c r="CM194" s="154">
        <v>0</v>
      </c>
      <c r="CN194" s="154">
        <v>0</v>
      </c>
      <c r="CO194" s="154">
        <v>0</v>
      </c>
      <c r="CP194" s="154">
        <v>0</v>
      </c>
      <c r="CQ194" s="154">
        <v>0</v>
      </c>
      <c r="CR194" s="154">
        <v>0</v>
      </c>
      <c r="CS194" s="154">
        <v>0</v>
      </c>
      <c r="CT194" s="154">
        <v>0</v>
      </c>
      <c r="CU194" s="154">
        <v>0</v>
      </c>
      <c r="CV194" s="154">
        <v>0</v>
      </c>
      <c r="CW194" s="154">
        <f>CK194+CL194+CM194+CN194+CO194+CP194+CQ194+CR194+CS194+CT194+CU194+CV194</f>
        <v>0</v>
      </c>
      <c r="CX194" s="154">
        <v>0</v>
      </c>
      <c r="CY194" s="154">
        <v>0</v>
      </c>
      <c r="CZ194" s="154">
        <v>0</v>
      </c>
      <c r="DA194" s="154">
        <v>0</v>
      </c>
      <c r="DB194" s="154">
        <v>0</v>
      </c>
      <c r="DC194" s="154">
        <v>0</v>
      </c>
      <c r="DD194" s="154">
        <v>0</v>
      </c>
      <c r="DE194" s="154">
        <v>0</v>
      </c>
      <c r="DF194" s="154">
        <v>0</v>
      </c>
      <c r="DG194" s="154">
        <v>0</v>
      </c>
      <c r="DH194" s="154">
        <v>0</v>
      </c>
      <c r="DI194" s="154">
        <v>0</v>
      </c>
      <c r="DJ194" s="154">
        <f>CX194+CY194+CZ194+DA194+DB194+DC194+DD194+DE194+DF194+DG194+DH194+DI194</f>
        <v>0</v>
      </c>
      <c r="DK194" s="154">
        <v>0</v>
      </c>
      <c r="DL194" s="154">
        <v>0</v>
      </c>
      <c r="DM194" s="154">
        <v>0</v>
      </c>
      <c r="DN194" s="154">
        <v>0</v>
      </c>
      <c r="DO194" s="154">
        <v>0</v>
      </c>
      <c r="DP194" s="154">
        <v>0</v>
      </c>
      <c r="DQ194" s="154">
        <v>0</v>
      </c>
      <c r="DR194" s="154">
        <v>0</v>
      </c>
      <c r="DS194" s="154">
        <v>0</v>
      </c>
      <c r="DT194" s="154">
        <v>0</v>
      </c>
      <c r="DU194" s="154">
        <v>0</v>
      </c>
      <c r="DV194" s="154">
        <v>0</v>
      </c>
      <c r="DW194" s="154">
        <f>DK194+DL194+DM194+DN194+DO194+DP194+DQ194+DR194+DS194+DT194+DU194+DV194</f>
        <v>0</v>
      </c>
      <c r="DX194" s="154">
        <v>0</v>
      </c>
      <c r="DY194" s="154">
        <v>0</v>
      </c>
      <c r="DZ194" s="154">
        <v>0</v>
      </c>
      <c r="EA194" s="154">
        <v>0</v>
      </c>
      <c r="EB194" s="154">
        <v>0</v>
      </c>
      <c r="EC194" s="154">
        <v>0</v>
      </c>
      <c r="ED194" s="154">
        <v>0</v>
      </c>
      <c r="EE194" s="154">
        <v>0</v>
      </c>
      <c r="EF194" s="154">
        <v>0</v>
      </c>
      <c r="EG194" s="154">
        <v>0</v>
      </c>
      <c r="EH194" s="154">
        <v>0</v>
      </c>
      <c r="EI194" s="154">
        <v>0</v>
      </c>
      <c r="EJ194" s="154">
        <f>DX194+DY194+DZ194+EA194+EB194+EC194+ED194+EE194+EF194+EG194+EH194+EI194</f>
        <v>0</v>
      </c>
      <c r="EK194" s="154">
        <v>0</v>
      </c>
      <c r="EL194" s="154">
        <v>0</v>
      </c>
      <c r="EM194" s="154">
        <v>0</v>
      </c>
      <c r="EN194" s="154">
        <v>0</v>
      </c>
      <c r="EO194" s="154">
        <v>0</v>
      </c>
      <c r="EP194" s="154">
        <v>0</v>
      </c>
      <c r="EQ194" s="154">
        <v>0</v>
      </c>
      <c r="ER194" s="154">
        <v>0</v>
      </c>
      <c r="ES194" s="154">
        <v>0</v>
      </c>
      <c r="ET194" s="154">
        <v>0</v>
      </c>
      <c r="EU194" s="154">
        <v>0</v>
      </c>
      <c r="EV194" s="154">
        <v>0</v>
      </c>
      <c r="EW194" s="154">
        <f>EK194+EL194+EM194+EN194+EO194+EP194+EQ194+ER194+ES194+ET194+EU194+EV194</f>
        <v>0</v>
      </c>
      <c r="EX194" s="154">
        <v>0</v>
      </c>
      <c r="EY194" s="154">
        <v>0</v>
      </c>
      <c r="EZ194" s="154">
        <v>0</v>
      </c>
      <c r="FA194" s="154">
        <v>0</v>
      </c>
      <c r="FB194" s="154">
        <v>0</v>
      </c>
      <c r="FC194" s="154">
        <v>0</v>
      </c>
      <c r="FD194" s="154">
        <v>0</v>
      </c>
      <c r="FE194" s="154">
        <v>0</v>
      </c>
      <c r="FF194" s="154">
        <v>0</v>
      </c>
      <c r="FG194" s="154">
        <v>0</v>
      </c>
      <c r="FH194" s="154">
        <v>0</v>
      </c>
      <c r="FI194" s="154">
        <v>0</v>
      </c>
      <c r="FJ194" s="154">
        <f>EX194+EY194+EZ194+FA194+FB194+FC194+FD194+FE194+FF194+FG194+FH194+FI194</f>
        <v>0</v>
      </c>
      <c r="FK194" s="154">
        <v>0</v>
      </c>
      <c r="FL194" s="154">
        <v>0</v>
      </c>
      <c r="FM194" s="154">
        <v>0</v>
      </c>
      <c r="FN194" s="154">
        <v>0</v>
      </c>
      <c r="FO194" s="154">
        <v>0</v>
      </c>
      <c r="FP194" s="154">
        <v>0</v>
      </c>
      <c r="FQ194" s="154">
        <v>0</v>
      </c>
      <c r="FR194" s="154">
        <v>0</v>
      </c>
      <c r="FS194" s="154">
        <v>0</v>
      </c>
      <c r="FT194" s="154">
        <v>0</v>
      </c>
      <c r="FU194" s="154">
        <v>0</v>
      </c>
      <c r="FV194" s="154">
        <v>0</v>
      </c>
      <c r="FW194" s="154">
        <f>FK194+FL194+FM194+FN194+FO194+FP194+FQ194+FR194+FS194+FT194+FU194+FV194</f>
        <v>0</v>
      </c>
      <c r="FX194" s="154">
        <v>0</v>
      </c>
      <c r="FY194" s="154">
        <v>0</v>
      </c>
      <c r="FZ194" s="154">
        <v>0</v>
      </c>
      <c r="GA194" s="154">
        <v>0</v>
      </c>
      <c r="GB194" s="154">
        <v>0</v>
      </c>
      <c r="GC194" s="154">
        <v>0</v>
      </c>
      <c r="GD194" s="154">
        <v>0</v>
      </c>
      <c r="GE194" s="154">
        <v>0</v>
      </c>
      <c r="GF194" s="154">
        <v>0</v>
      </c>
      <c r="GG194" s="154">
        <v>0</v>
      </c>
      <c r="GH194" s="154">
        <v>0</v>
      </c>
      <c r="GI194" s="154">
        <v>0</v>
      </c>
      <c r="GJ194" s="154">
        <f>FY194+FZ194+GA194+GB194+GC194+GD194+GE194+GF194+GH194+GG194+GI194+FX194</f>
        <v>0</v>
      </c>
      <c r="GK194" s="154">
        <v>0</v>
      </c>
      <c r="GL194" s="154">
        <v>0</v>
      </c>
      <c r="GM194" s="154">
        <v>0</v>
      </c>
      <c r="GN194" s="154">
        <v>0</v>
      </c>
      <c r="GO194" s="154">
        <v>0</v>
      </c>
      <c r="GP194" s="154">
        <v>0</v>
      </c>
      <c r="GQ194" s="154">
        <v>0</v>
      </c>
      <c r="GR194" s="154">
        <v>0</v>
      </c>
      <c r="GS194" s="154">
        <v>0</v>
      </c>
      <c r="GT194" s="154">
        <v>0</v>
      </c>
      <c r="GU194" s="154">
        <v>0</v>
      </c>
      <c r="GV194" s="154">
        <v>0</v>
      </c>
      <c r="GW194" s="154">
        <f>GK194+GL194+GM194+GN194+GO194+GP194+GQ194+GR194+GS194+GT194+GU194+GV194</f>
        <v>0</v>
      </c>
      <c r="GX194" s="154">
        <v>0</v>
      </c>
      <c r="GY194" s="154">
        <v>0</v>
      </c>
      <c r="GZ194" s="154">
        <v>0</v>
      </c>
      <c r="HA194" s="154">
        <v>0</v>
      </c>
      <c r="HB194" s="154">
        <v>0</v>
      </c>
      <c r="HC194" s="154">
        <v>0</v>
      </c>
      <c r="HD194" s="154">
        <v>0</v>
      </c>
      <c r="HE194" s="154">
        <v>0</v>
      </c>
      <c r="HF194" s="154">
        <v>0</v>
      </c>
      <c r="HG194" s="154">
        <v>0</v>
      </c>
      <c r="HH194" s="154">
        <v>0</v>
      </c>
      <c r="HI194" s="154">
        <v>0</v>
      </c>
      <c r="HJ194" s="154">
        <f>GX194+GY194+GZ194+HA194+HB194+HC194+HD194+HE194+HF194+HG194+HH194+HI194</f>
        <v>0</v>
      </c>
      <c r="HK194" s="154">
        <v>0</v>
      </c>
      <c r="HL194" s="154">
        <v>0</v>
      </c>
      <c r="HM194" s="154">
        <v>0</v>
      </c>
      <c r="HN194" s="154">
        <v>0</v>
      </c>
      <c r="HO194" s="154">
        <v>0</v>
      </c>
      <c r="HP194" s="154">
        <v>0</v>
      </c>
      <c r="HQ194" s="154">
        <v>0</v>
      </c>
      <c r="HR194" s="154">
        <v>0</v>
      </c>
      <c r="HS194" s="154">
        <v>0</v>
      </c>
      <c r="HT194" s="154">
        <v>0</v>
      </c>
      <c r="HU194" s="154">
        <v>0</v>
      </c>
      <c r="HV194" s="154">
        <v>0</v>
      </c>
      <c r="HW194" s="154">
        <f>HK194+HL194+HM194+HN194+HO194+HP194+HQ194+HR194+HS194+HT194+HU194+HV194</f>
        <v>0</v>
      </c>
      <c r="HX194" s="154">
        <v>0</v>
      </c>
      <c r="HY194" s="154">
        <v>0</v>
      </c>
      <c r="HZ194" s="154">
        <v>0</v>
      </c>
      <c r="IA194" s="154">
        <v>0</v>
      </c>
      <c r="IB194" s="154">
        <v>0</v>
      </c>
      <c r="IC194" s="154">
        <v>0</v>
      </c>
      <c r="ID194" s="154">
        <v>0</v>
      </c>
      <c r="IE194" s="154">
        <v>0</v>
      </c>
      <c r="IF194" s="154">
        <v>0</v>
      </c>
      <c r="IG194" s="154">
        <v>0</v>
      </c>
      <c r="IH194" s="154">
        <v>0</v>
      </c>
      <c r="II194" s="154">
        <v>0</v>
      </c>
      <c r="IJ194" s="154">
        <f>HX194+HY194+HZ194+IA194+IB194+IC194+ID194+IE194+IF194+IG194+IH194+II194</f>
        <v>0</v>
      </c>
      <c r="IK194" s="154">
        <v>0</v>
      </c>
      <c r="IL194" s="154">
        <v>0</v>
      </c>
      <c r="IM194" s="154">
        <v>0</v>
      </c>
      <c r="IN194" s="154">
        <v>0</v>
      </c>
      <c r="IO194" s="154">
        <v>0</v>
      </c>
      <c r="IP194" s="154">
        <v>0</v>
      </c>
      <c r="IQ194" s="154">
        <v>0</v>
      </c>
      <c r="IR194" s="154">
        <v>0</v>
      </c>
      <c r="IS194" s="154">
        <v>0</v>
      </c>
      <c r="IT194" s="154">
        <v>0</v>
      </c>
      <c r="IU194" s="154">
        <v>0</v>
      </c>
      <c r="IV194" s="154">
        <v>0</v>
      </c>
      <c r="IW194" s="154">
        <f>IK194+IL194+IM194+IN194+IO194+IP194+IQ194+IR194+IS194+IT194+IU194+IV194</f>
        <v>0</v>
      </c>
      <c r="IX194" s="154">
        <v>0</v>
      </c>
      <c r="IY194" s="154">
        <v>0</v>
      </c>
      <c r="IZ194" s="154">
        <v>0</v>
      </c>
      <c r="JA194" s="154">
        <v>0</v>
      </c>
      <c r="JB194" s="154">
        <v>0</v>
      </c>
      <c r="JC194" s="154">
        <v>0</v>
      </c>
      <c r="JD194" s="154">
        <v>0</v>
      </c>
      <c r="JE194" s="154">
        <v>0</v>
      </c>
      <c r="JF194" s="154">
        <v>0</v>
      </c>
      <c r="JG194" s="154">
        <v>0</v>
      </c>
      <c r="JH194" s="154">
        <v>0</v>
      </c>
      <c r="JI194" s="154">
        <v>0</v>
      </c>
      <c r="JJ194" s="154">
        <f>IX194+IY194+IZ194+JA194+JB194+JC194+JD194+JE194+JF194+JG194+JH194+JI194</f>
        <v>0</v>
      </c>
      <c r="JK194" s="154">
        <v>0</v>
      </c>
      <c r="JL194" s="154">
        <v>0</v>
      </c>
      <c r="JM194" s="154">
        <v>0</v>
      </c>
      <c r="JN194" s="154">
        <v>0</v>
      </c>
      <c r="JO194" s="154">
        <v>0</v>
      </c>
      <c r="JP194" s="154">
        <v>0</v>
      </c>
      <c r="JQ194" s="154">
        <v>0</v>
      </c>
      <c r="JR194" s="154">
        <v>0</v>
      </c>
      <c r="JS194" s="154">
        <v>0</v>
      </c>
      <c r="JT194" s="154">
        <v>0</v>
      </c>
      <c r="JU194" s="154">
        <v>0</v>
      </c>
      <c r="JV194" s="154">
        <v>0</v>
      </c>
      <c r="JW194" s="237">
        <f>JK194+JL194+JM194+JN194+JO194+JP194+JQ194+JR194+JS194+JT194+JU194+JV194</f>
        <v>0</v>
      </c>
      <c r="JX194" s="237">
        <v>0</v>
      </c>
      <c r="JY194" s="154">
        <v>0</v>
      </c>
      <c r="JZ194" s="154">
        <v>0</v>
      </c>
      <c r="KA194" s="154">
        <v>0</v>
      </c>
      <c r="KB194" s="154">
        <v>0</v>
      </c>
      <c r="KC194" s="154">
        <v>0</v>
      </c>
      <c r="KD194" s="154">
        <v>0</v>
      </c>
      <c r="KE194" s="154">
        <v>0</v>
      </c>
      <c r="KF194" s="154">
        <v>0</v>
      </c>
      <c r="KG194" s="154">
        <v>0</v>
      </c>
      <c r="KH194" s="154">
        <v>0</v>
      </c>
      <c r="KI194" s="154">
        <v>0</v>
      </c>
      <c r="KJ194" s="237">
        <f>JX194+JY194+JZ194+KA194+KB194+KC194+KD194+KE194+KF194+KG194+KH194+KI194</f>
        <v>0</v>
      </c>
      <c r="KK194" s="237">
        <v>0</v>
      </c>
      <c r="KL194" s="154">
        <v>0</v>
      </c>
      <c r="KM194" s="154">
        <v>0</v>
      </c>
      <c r="KN194" s="154">
        <v>0</v>
      </c>
      <c r="KO194" s="154">
        <v>0</v>
      </c>
      <c r="KP194" s="154">
        <v>0</v>
      </c>
      <c r="KQ194" s="154">
        <v>0</v>
      </c>
      <c r="KR194" s="154">
        <v>0</v>
      </c>
      <c r="KS194" s="154">
        <v>0</v>
      </c>
      <c r="KT194" s="154">
        <v>0</v>
      </c>
      <c r="KU194" s="154">
        <v>0</v>
      </c>
      <c r="KV194" s="154">
        <v>0</v>
      </c>
      <c r="KW194" s="237">
        <f>KK194+KL194+KM194+KN194+KO194+KP194+KQ194+KR194+KS194+KT194+KU194+KV194</f>
        <v>0</v>
      </c>
      <c r="KX194" s="237">
        <v>0</v>
      </c>
      <c r="KY194" s="154">
        <v>0</v>
      </c>
      <c r="KZ194" s="154">
        <v>0</v>
      </c>
      <c r="LA194" s="154">
        <v>0</v>
      </c>
      <c r="LB194" s="154">
        <v>0</v>
      </c>
      <c r="LC194" s="154">
        <v>0</v>
      </c>
      <c r="LD194" s="154">
        <v>0</v>
      </c>
      <c r="LE194" s="154">
        <v>0</v>
      </c>
      <c r="LF194" s="154">
        <v>0</v>
      </c>
      <c r="LG194" s="154">
        <v>0</v>
      </c>
      <c r="LH194" s="154">
        <v>0</v>
      </c>
      <c r="LI194" s="154">
        <v>0</v>
      </c>
      <c r="LJ194" s="237">
        <f>KX194+KY194+KZ194+LA194+LB194+LC194+LD194+LE194+LF194+LG194+LH194+LI194</f>
        <v>0</v>
      </c>
      <c r="LK194" s="237">
        <v>0</v>
      </c>
      <c r="LL194" s="154">
        <v>0</v>
      </c>
      <c r="LM194" s="154">
        <v>0</v>
      </c>
      <c r="LN194" s="154">
        <v>0</v>
      </c>
      <c r="LO194" s="154">
        <v>0</v>
      </c>
      <c r="LP194" s="154">
        <v>0</v>
      </c>
      <c r="LQ194" s="154">
        <v>0</v>
      </c>
      <c r="LR194" s="154">
        <v>0</v>
      </c>
      <c r="LS194" s="154">
        <v>0</v>
      </c>
      <c r="LT194" s="154">
        <v>0</v>
      </c>
      <c r="LU194" s="154">
        <v>0</v>
      </c>
      <c r="LV194" s="154">
        <v>0</v>
      </c>
      <c r="LW194" s="237">
        <f>LK194+LL194+LM194+LN194+LO194+LP194+LQ194+LR194+LS194+LT194+LU194+LV194</f>
        <v>0</v>
      </c>
      <c r="LX194" s="237">
        <v>0</v>
      </c>
      <c r="LY194" s="154">
        <v>0</v>
      </c>
      <c r="LZ194" s="154">
        <v>0</v>
      </c>
      <c r="MA194" s="154">
        <v>0</v>
      </c>
      <c r="MB194" s="154">
        <v>0</v>
      </c>
      <c r="MC194" s="154">
        <v>0</v>
      </c>
      <c r="MD194" s="154">
        <v>0</v>
      </c>
      <c r="ME194" s="154">
        <v>0</v>
      </c>
      <c r="MF194" s="154">
        <v>0</v>
      </c>
      <c r="MG194" s="154">
        <v>0</v>
      </c>
      <c r="MH194" s="154">
        <v>0</v>
      </c>
      <c r="MI194" s="154">
        <v>0</v>
      </c>
      <c r="MJ194" s="203">
        <f>LX194+LY194+LZ194+MA194+MB194+MC194+MD194+ME194+MF194+MG194+MH194+MI194</f>
        <v>0</v>
      </c>
    </row>
    <row r="195" spans="1:348" x14ac:dyDescent="0.2">
      <c r="A195" s="33"/>
      <c r="B195" s="34"/>
      <c r="C195" s="35" t="s">
        <v>68</v>
      </c>
      <c r="D195" s="35" t="s">
        <v>68</v>
      </c>
      <c r="E195" s="150"/>
      <c r="F195" s="150"/>
      <c r="G195" s="150"/>
      <c r="H195" s="150"/>
      <c r="I195" s="150"/>
      <c r="J195" s="150"/>
      <c r="K195" s="150"/>
      <c r="L195" s="150"/>
      <c r="M195" s="150"/>
      <c r="N195" s="150"/>
      <c r="O195" s="150"/>
      <c r="P195" s="150"/>
      <c r="Q195" s="150"/>
      <c r="R195" s="150"/>
      <c r="S195" s="150"/>
      <c r="T195" s="150"/>
      <c r="U195" s="150"/>
      <c r="V195" s="150"/>
      <c r="W195" s="150"/>
      <c r="X195" s="150"/>
      <c r="Y195" s="150"/>
      <c r="Z195" s="150"/>
      <c r="AA195" s="150"/>
      <c r="AB195" s="150"/>
      <c r="AC195" s="150"/>
      <c r="AD195" s="150"/>
      <c r="AE195" s="150"/>
      <c r="AF195" s="150"/>
      <c r="AG195" s="150"/>
      <c r="AH195" s="150"/>
      <c r="AI195" s="150"/>
      <c r="AJ195" s="150"/>
      <c r="AK195" s="150"/>
      <c r="AL195" s="150"/>
      <c r="AM195" s="150"/>
      <c r="AN195" s="150"/>
      <c r="AO195" s="150"/>
      <c r="AP195" s="150"/>
      <c r="AQ195" s="150"/>
      <c r="AR195" s="150"/>
      <c r="AS195" s="150"/>
      <c r="AT195" s="150"/>
      <c r="AU195" s="150"/>
      <c r="AV195" s="150"/>
      <c r="AW195" s="150"/>
      <c r="AX195" s="150"/>
      <c r="AY195" s="150"/>
      <c r="AZ195" s="150"/>
      <c r="BA195" s="150"/>
      <c r="BB195" s="150"/>
      <c r="BC195" s="150"/>
      <c r="BD195" s="150"/>
      <c r="BE195" s="150"/>
      <c r="BF195" s="150"/>
      <c r="BG195" s="150"/>
      <c r="BH195" s="150"/>
      <c r="BI195" s="150"/>
      <c r="BJ195" s="150"/>
      <c r="BK195" s="150"/>
      <c r="BL195" s="150"/>
      <c r="BM195" s="150"/>
      <c r="BN195" s="150"/>
      <c r="BO195" s="150"/>
      <c r="BP195" s="150"/>
      <c r="BQ195" s="150"/>
      <c r="BR195" s="150"/>
      <c r="BS195" s="150"/>
      <c r="BT195" s="150"/>
      <c r="BU195" s="150"/>
      <c r="BV195" s="150"/>
      <c r="BW195" s="150"/>
      <c r="BX195" s="150"/>
      <c r="BY195" s="150"/>
      <c r="BZ195" s="150"/>
      <c r="CA195" s="150"/>
      <c r="CB195" s="150"/>
      <c r="CC195" s="150"/>
      <c r="CD195" s="150"/>
      <c r="CE195" s="150"/>
      <c r="CF195" s="150"/>
      <c r="CG195" s="150"/>
      <c r="CH195" s="150"/>
      <c r="CI195" s="150"/>
      <c r="CJ195" s="150"/>
      <c r="CK195" s="150"/>
      <c r="CL195" s="150"/>
      <c r="CM195" s="150"/>
      <c r="CN195" s="150"/>
      <c r="CO195" s="150"/>
      <c r="CP195" s="150"/>
      <c r="CQ195" s="150"/>
      <c r="CR195" s="150"/>
      <c r="CS195" s="150"/>
      <c r="CT195" s="150"/>
      <c r="CU195" s="150"/>
      <c r="CV195" s="150"/>
      <c r="CW195" s="150"/>
      <c r="CX195" s="150"/>
      <c r="CY195" s="150"/>
      <c r="CZ195" s="150"/>
      <c r="DA195" s="150"/>
      <c r="DB195" s="150"/>
      <c r="DC195" s="150"/>
      <c r="DD195" s="150"/>
      <c r="DE195" s="150"/>
      <c r="DF195" s="150"/>
      <c r="DG195" s="150"/>
      <c r="DH195" s="150"/>
      <c r="DI195" s="150"/>
      <c r="DJ195" s="150"/>
      <c r="DK195" s="150"/>
      <c r="DL195" s="150"/>
      <c r="DM195" s="150"/>
      <c r="DN195" s="150"/>
      <c r="DO195" s="150"/>
      <c r="DP195" s="150"/>
      <c r="DQ195" s="150"/>
      <c r="DR195" s="150"/>
      <c r="DS195" s="150"/>
      <c r="DT195" s="150"/>
      <c r="DU195" s="150"/>
      <c r="DV195" s="150"/>
      <c r="DW195" s="150"/>
      <c r="DX195" s="150"/>
      <c r="DY195" s="150"/>
      <c r="DZ195" s="150"/>
      <c r="EA195" s="150"/>
      <c r="EB195" s="150"/>
      <c r="EC195" s="150"/>
      <c r="ED195" s="150"/>
      <c r="EE195" s="150"/>
      <c r="EF195" s="150"/>
      <c r="EG195" s="150"/>
      <c r="EH195" s="150"/>
      <c r="EI195" s="150"/>
      <c r="EJ195" s="150"/>
      <c r="EK195" s="150"/>
      <c r="EL195" s="150"/>
      <c r="EM195" s="150"/>
      <c r="EN195" s="150"/>
      <c r="EO195" s="150"/>
      <c r="EP195" s="150"/>
      <c r="EQ195" s="150"/>
      <c r="ER195" s="150"/>
      <c r="ES195" s="150"/>
      <c r="ET195" s="150"/>
      <c r="EU195" s="150"/>
      <c r="EV195" s="150"/>
      <c r="EW195" s="150"/>
      <c r="EX195" s="150"/>
      <c r="EY195" s="150"/>
      <c r="EZ195" s="150"/>
      <c r="FA195" s="150"/>
      <c r="FB195" s="150"/>
      <c r="FC195" s="150"/>
      <c r="FD195" s="150"/>
      <c r="FE195" s="150"/>
      <c r="FF195" s="150"/>
      <c r="FG195" s="150"/>
      <c r="FH195" s="150"/>
      <c r="FI195" s="150"/>
      <c r="FJ195" s="150"/>
      <c r="FK195" s="150"/>
      <c r="FL195" s="150"/>
      <c r="FM195" s="150"/>
      <c r="FN195" s="150"/>
      <c r="FO195" s="150"/>
      <c r="FP195" s="150"/>
      <c r="FQ195" s="150"/>
      <c r="FR195" s="150"/>
      <c r="FS195" s="150"/>
      <c r="FT195" s="150"/>
      <c r="FU195" s="150"/>
      <c r="FV195" s="150"/>
      <c r="FW195" s="150"/>
      <c r="FX195" s="150"/>
      <c r="FY195" s="150"/>
      <c r="FZ195" s="150"/>
      <c r="GA195" s="150"/>
      <c r="GB195" s="150"/>
      <c r="GC195" s="150"/>
      <c r="GD195" s="150"/>
      <c r="GE195" s="150"/>
      <c r="GF195" s="150"/>
      <c r="GG195" s="150"/>
      <c r="GH195" s="150"/>
      <c r="GI195" s="150"/>
      <c r="GJ195" s="150"/>
      <c r="GK195" s="150"/>
      <c r="GL195" s="150"/>
      <c r="GM195" s="150"/>
      <c r="GN195" s="150"/>
      <c r="GO195" s="150"/>
      <c r="GP195" s="150"/>
      <c r="GQ195" s="150"/>
      <c r="GR195" s="150"/>
      <c r="GS195" s="150"/>
      <c r="GT195" s="150"/>
      <c r="GU195" s="150"/>
      <c r="GV195" s="150"/>
      <c r="GW195" s="150"/>
      <c r="GX195" s="150"/>
      <c r="GY195" s="150"/>
      <c r="GZ195" s="150"/>
      <c r="HA195" s="150"/>
      <c r="HB195" s="150"/>
      <c r="HC195" s="150"/>
      <c r="HD195" s="150"/>
      <c r="HE195" s="150"/>
      <c r="HF195" s="150"/>
      <c r="HG195" s="150"/>
      <c r="HH195" s="150"/>
      <c r="HI195" s="150"/>
      <c r="HJ195" s="150"/>
      <c r="HK195" s="150"/>
      <c r="HL195" s="150"/>
      <c r="HM195" s="150"/>
      <c r="HN195" s="150"/>
      <c r="HO195" s="150"/>
      <c r="HP195" s="150"/>
      <c r="HQ195" s="150"/>
      <c r="HR195" s="150"/>
      <c r="HS195" s="150"/>
      <c r="HT195" s="150"/>
      <c r="HU195" s="150"/>
      <c r="HV195" s="150"/>
      <c r="HW195" s="150"/>
      <c r="HX195" s="150"/>
      <c r="HY195" s="150"/>
      <c r="HZ195" s="150"/>
      <c r="IA195" s="150"/>
      <c r="IB195" s="150"/>
      <c r="IC195" s="150"/>
      <c r="ID195" s="150"/>
      <c r="IE195" s="150"/>
      <c r="IF195" s="150"/>
      <c r="IG195" s="150"/>
      <c r="IH195" s="150"/>
      <c r="II195" s="150"/>
      <c r="IJ195" s="150"/>
      <c r="IK195" s="150"/>
      <c r="IL195" s="150"/>
      <c r="IM195" s="150"/>
      <c r="IN195" s="150"/>
      <c r="IO195" s="150"/>
      <c r="IP195" s="150"/>
      <c r="IQ195" s="150"/>
      <c r="IR195" s="150"/>
      <c r="IS195" s="150"/>
      <c r="IT195" s="150"/>
      <c r="IU195" s="150"/>
      <c r="IV195" s="150"/>
      <c r="IW195" s="150"/>
      <c r="IX195" s="150"/>
      <c r="IY195" s="150"/>
      <c r="IZ195" s="150"/>
      <c r="JA195" s="150"/>
      <c r="JB195" s="150"/>
      <c r="JC195" s="150"/>
      <c r="JD195" s="150"/>
      <c r="JE195" s="150"/>
      <c r="JF195" s="150"/>
      <c r="JG195" s="150"/>
      <c r="JH195" s="150"/>
      <c r="JI195" s="150"/>
      <c r="JJ195" s="150"/>
      <c r="JK195" s="150"/>
      <c r="JL195" s="150"/>
      <c r="JM195" s="150"/>
      <c r="JN195" s="150"/>
      <c r="JO195" s="150"/>
      <c r="JP195" s="150"/>
      <c r="JQ195" s="150"/>
      <c r="JR195" s="150"/>
      <c r="JS195" s="150"/>
      <c r="JT195" s="150"/>
      <c r="JU195" s="150"/>
      <c r="JV195" s="150"/>
      <c r="JW195" s="234"/>
      <c r="JX195" s="234"/>
      <c r="JY195" s="150"/>
      <c r="JZ195" s="150"/>
      <c r="KA195" s="150"/>
      <c r="KB195" s="150"/>
      <c r="KC195" s="150"/>
      <c r="KD195" s="150"/>
      <c r="KE195" s="150"/>
      <c r="KF195" s="150"/>
      <c r="KG195" s="150"/>
      <c r="KH195" s="150"/>
      <c r="KI195" s="150"/>
      <c r="KJ195" s="234"/>
      <c r="KK195" s="234"/>
      <c r="KL195" s="150"/>
      <c r="KM195" s="150"/>
      <c r="KN195" s="150"/>
      <c r="KO195" s="150"/>
      <c r="KP195" s="150"/>
      <c r="KQ195" s="150"/>
      <c r="KR195" s="150"/>
      <c r="KS195" s="150"/>
      <c r="KT195" s="150"/>
      <c r="KU195" s="150"/>
      <c r="KV195" s="150"/>
      <c r="KW195" s="234"/>
      <c r="KX195" s="234"/>
      <c r="KY195" s="150"/>
      <c r="KZ195" s="150"/>
      <c r="LA195" s="150"/>
      <c r="LB195" s="150"/>
      <c r="LC195" s="150"/>
      <c r="LD195" s="150"/>
      <c r="LE195" s="150"/>
      <c r="LF195" s="150"/>
      <c r="LG195" s="150"/>
      <c r="LH195" s="150"/>
      <c r="LI195" s="150"/>
      <c r="LJ195" s="234"/>
      <c r="LK195" s="234"/>
      <c r="LL195" s="150"/>
      <c r="LM195" s="150"/>
      <c r="LN195" s="150"/>
      <c r="LO195" s="150"/>
      <c r="LP195" s="150"/>
      <c r="LQ195" s="150"/>
      <c r="LR195" s="150"/>
      <c r="LS195" s="150"/>
      <c r="LT195" s="150"/>
      <c r="LU195" s="150"/>
      <c r="LV195" s="150"/>
      <c r="LW195" s="234"/>
      <c r="LX195" s="234"/>
      <c r="LY195" s="150"/>
      <c r="LZ195" s="150"/>
      <c r="MA195" s="150"/>
      <c r="MB195" s="150"/>
      <c r="MC195" s="150"/>
      <c r="MD195" s="150"/>
      <c r="ME195" s="150"/>
      <c r="MF195" s="150"/>
      <c r="MG195" s="150"/>
      <c r="MH195" s="150"/>
      <c r="MI195" s="150"/>
      <c r="MJ195" s="200"/>
    </row>
    <row r="196" spans="1:348" ht="15.75" x14ac:dyDescent="0.25">
      <c r="A196" s="75">
        <v>4133</v>
      </c>
      <c r="B196" s="76"/>
      <c r="C196" s="77" t="s">
        <v>275</v>
      </c>
      <c r="D196" s="77" t="s">
        <v>111</v>
      </c>
      <c r="E196" s="154">
        <f t="shared" ref="E196:V196" si="981">E197+E198+E199+E200+E201+E202</f>
        <v>244279778.00033385</v>
      </c>
      <c r="F196" s="154">
        <f t="shared" si="981"/>
        <v>367347183.27491242</v>
      </c>
      <c r="G196" s="154">
        <f t="shared" si="981"/>
        <v>453453025.37139046</v>
      </c>
      <c r="H196" s="154">
        <v>518508433.48355871</v>
      </c>
      <c r="I196" s="154">
        <f t="shared" si="981"/>
        <v>593371273.57703221</v>
      </c>
      <c r="J196" s="154">
        <f t="shared" si="981"/>
        <v>673833016.19095314</v>
      </c>
      <c r="K196" s="154">
        <f t="shared" si="981"/>
        <v>57223869.137038894</v>
      </c>
      <c r="L196" s="154">
        <f t="shared" si="981"/>
        <v>58989308.963445179</v>
      </c>
      <c r="M196" s="154">
        <f t="shared" si="981"/>
        <v>61165861.291937903</v>
      </c>
      <c r="N196" s="154">
        <f t="shared" si="981"/>
        <v>60725559.172091477</v>
      </c>
      <c r="O196" s="154">
        <f t="shared" si="981"/>
        <v>59938791.520614251</v>
      </c>
      <c r="P196" s="154">
        <f t="shared" si="981"/>
        <v>65747992.822567187</v>
      </c>
      <c r="Q196" s="154">
        <f t="shared" si="981"/>
        <v>66569929.894842252</v>
      </c>
      <c r="R196" s="154">
        <f t="shared" si="981"/>
        <v>59164367.384409949</v>
      </c>
      <c r="S196" s="154">
        <f t="shared" si="981"/>
        <v>61265243.698881656</v>
      </c>
      <c r="T196" s="154">
        <f t="shared" si="981"/>
        <v>58991720.914705396</v>
      </c>
      <c r="U196" s="154">
        <f t="shared" si="981"/>
        <v>61349077.783341691</v>
      </c>
      <c r="V196" s="154">
        <f t="shared" si="981"/>
        <v>91217484.560173601</v>
      </c>
      <c r="W196" s="154">
        <f t="shared" ref="W196:W204" si="982">K196+L196+M196+N196+O196+P196+Q196+R196+S196+T196+U196+V196</f>
        <v>762349207.14404941</v>
      </c>
      <c r="X196" s="154">
        <f t="shared" ref="X196:AI196" si="983">X197+X198+X199+X200+X201+X202</f>
        <v>67844078.617926896</v>
      </c>
      <c r="Y196" s="154">
        <f t="shared" si="983"/>
        <v>67844078.617926896</v>
      </c>
      <c r="Z196" s="154">
        <f t="shared" si="983"/>
        <v>70056455.516608253</v>
      </c>
      <c r="AA196" s="154">
        <f t="shared" si="983"/>
        <v>68994942.413620442</v>
      </c>
      <c r="AB196" s="154">
        <f t="shared" si="983"/>
        <v>66432214.989150397</v>
      </c>
      <c r="AC196" s="154">
        <f t="shared" si="983"/>
        <v>72624770.489066944</v>
      </c>
      <c r="AD196" s="154">
        <f t="shared" si="983"/>
        <v>70974453.346686691</v>
      </c>
      <c r="AE196" s="154">
        <f t="shared" si="983"/>
        <v>63675100.150225341</v>
      </c>
      <c r="AF196" s="154">
        <f t="shared" si="983"/>
        <v>70801898.681355372</v>
      </c>
      <c r="AG196" s="154">
        <f t="shared" si="983"/>
        <v>72176076.614922389</v>
      </c>
      <c r="AH196" s="154">
        <f t="shared" si="983"/>
        <v>73690907.19412452</v>
      </c>
      <c r="AI196" s="154">
        <f t="shared" si="983"/>
        <v>84443652.97946921</v>
      </c>
      <c r="AJ196" s="154">
        <f t="shared" ref="AJ196:AJ204" si="984">X196+Y196+Z196+AA196+AB196+AC196+AD196+AE196+AF196+AG196+AH196+AI196</f>
        <v>849558629.61108339</v>
      </c>
      <c r="AK196" s="154">
        <f t="shared" ref="AK196:AV196" si="985">SUM(AK197:AK204)</f>
        <v>84008099.649474218</v>
      </c>
      <c r="AL196" s="154">
        <f t="shared" si="985"/>
        <v>71895670.171924561</v>
      </c>
      <c r="AM196" s="154">
        <f t="shared" si="985"/>
        <v>75462314.304790497</v>
      </c>
      <c r="AN196" s="154">
        <f t="shared" si="985"/>
        <v>74271490.569187135</v>
      </c>
      <c r="AO196" s="154">
        <f t="shared" si="985"/>
        <v>82841615.93223168</v>
      </c>
      <c r="AP196" s="154">
        <f t="shared" si="985"/>
        <v>78995935.570021704</v>
      </c>
      <c r="AQ196" s="154">
        <f t="shared" si="985"/>
        <v>77082790.852946073</v>
      </c>
      <c r="AR196" s="154">
        <f t="shared" si="985"/>
        <v>77779639.521657497</v>
      </c>
      <c r="AS196" s="154">
        <f t="shared" si="985"/>
        <v>78162656.544858962</v>
      </c>
      <c r="AT196" s="154">
        <f t="shared" si="985"/>
        <v>85314093.713904157</v>
      </c>
      <c r="AU196" s="154">
        <f t="shared" si="985"/>
        <v>94906171.018193975</v>
      </c>
      <c r="AV196" s="154">
        <f t="shared" si="985"/>
        <v>90774945.751961291</v>
      </c>
      <c r="AW196" s="154">
        <f t="shared" ref="AW196:AW204" si="986">AK196+AL196+AM196+AN196+AO196+AP196+AQ196+AR196+AS196+AT196+AU196+AV196</f>
        <v>971495423.6011517</v>
      </c>
      <c r="AX196" s="154">
        <f t="shared" ref="AX196:BI196" si="987">AX197+AX198+AX199+AX200+AX201+AX202+AX203+AX204</f>
        <v>87943055.841554016</v>
      </c>
      <c r="AY196" s="154">
        <f t="shared" si="987"/>
        <v>97551579.972917706</v>
      </c>
      <c r="AZ196" s="154">
        <f t="shared" si="987"/>
        <v>91501970.947129041</v>
      </c>
      <c r="BA196" s="154">
        <f t="shared" si="987"/>
        <v>88984423.578158945</v>
      </c>
      <c r="BB196" s="154">
        <f t="shared" si="987"/>
        <v>89549081.165331319</v>
      </c>
      <c r="BC196" s="154">
        <f t="shared" si="987"/>
        <v>96468393.73226507</v>
      </c>
      <c r="BD196" s="154">
        <f t="shared" si="987"/>
        <v>97424089.18035382</v>
      </c>
      <c r="BE196" s="154">
        <f t="shared" si="987"/>
        <v>91454530.139876515</v>
      </c>
      <c r="BF196" s="154">
        <f t="shared" si="987"/>
        <v>93145257.284843937</v>
      </c>
      <c r="BG196" s="154">
        <f t="shared" si="987"/>
        <v>93958683.859122023</v>
      </c>
      <c r="BH196" s="154">
        <f t="shared" si="987"/>
        <v>95397155.976506501</v>
      </c>
      <c r="BI196" s="154">
        <f t="shared" si="987"/>
        <v>97246599.51610744</v>
      </c>
      <c r="BJ196" s="154">
        <f t="shared" ref="BJ196:BJ204" si="988">AX196+AY196+AZ196+BA196+BB196+BC196+BD196+BE196+BF196+BG196+BH196+BI196</f>
        <v>1120624821.1941662</v>
      </c>
      <c r="BK196" s="154">
        <f t="shared" ref="BK196:BV196" si="989">BK197+BK198+BK199+BK200+BK201+BK202+BK203+BK204</f>
        <v>96461162.118177295</v>
      </c>
      <c r="BL196" s="154">
        <f t="shared" si="989"/>
        <v>115976327.83558671</v>
      </c>
      <c r="BM196" s="154">
        <f t="shared" si="989"/>
        <v>100613937.90393925</v>
      </c>
      <c r="BN196" s="154">
        <f t="shared" si="989"/>
        <v>103068493.78617927</v>
      </c>
      <c r="BO196" s="154">
        <f t="shared" si="989"/>
        <v>101927013.04402439</v>
      </c>
      <c r="BP196" s="154">
        <f t="shared" si="989"/>
        <v>100666553.85782842</v>
      </c>
      <c r="BQ196" s="154">
        <f t="shared" si="989"/>
        <v>104582580.21949592</v>
      </c>
      <c r="BR196" s="154">
        <f t="shared" si="989"/>
        <v>98195639.318310812</v>
      </c>
      <c r="BS196" s="154">
        <f t="shared" si="989"/>
        <v>96325679.53826572</v>
      </c>
      <c r="BT196" s="154">
        <f t="shared" si="989"/>
        <v>108246239.06463872</v>
      </c>
      <c r="BU196" s="154">
        <f t="shared" si="989"/>
        <v>104321455.25237854</v>
      </c>
      <c r="BV196" s="154">
        <f t="shared" si="989"/>
        <v>112562971.7155733</v>
      </c>
      <c r="BW196" s="154">
        <f t="shared" ref="BW196:BW204" si="990">BK196+BL196+BM196+BN196+BO196+BP196+BQ196+BR196+BS196+BT196+BU196+BV196</f>
        <v>1242948053.6543984</v>
      </c>
      <c r="BX196" s="154">
        <f t="shared" ref="BX196:CI196" si="991">BX197+BX198+BX199+BX200+BX201+BX202+BX203+BX204</f>
        <v>105167801.39868137</v>
      </c>
      <c r="BY196" s="154">
        <f t="shared" si="991"/>
        <v>129289506.07561342</v>
      </c>
      <c r="BZ196" s="154">
        <f t="shared" si="991"/>
        <v>110338760.68678015</v>
      </c>
      <c r="CA196" s="154">
        <f t="shared" si="991"/>
        <v>112049501.83274911</v>
      </c>
      <c r="CB196" s="154">
        <f t="shared" si="991"/>
        <v>108808758.35586713</v>
      </c>
      <c r="CC196" s="154">
        <f t="shared" si="991"/>
        <v>111429511.3961776</v>
      </c>
      <c r="CD196" s="154">
        <f t="shared" si="991"/>
        <v>113628158.17146553</v>
      </c>
      <c r="CE196" s="154">
        <f t="shared" si="991"/>
        <v>108913813.42271741</v>
      </c>
      <c r="CF196" s="154">
        <f t="shared" si="991"/>
        <v>107467704.87890162</v>
      </c>
      <c r="CG196" s="154">
        <f t="shared" si="991"/>
        <v>115002690.2299283</v>
      </c>
      <c r="CH196" s="154">
        <f t="shared" si="991"/>
        <v>114101896.84910697</v>
      </c>
      <c r="CI196" s="154">
        <f t="shared" si="991"/>
        <v>115756987.44278909</v>
      </c>
      <c r="CJ196" s="154">
        <f t="shared" ref="CJ196:CJ204" si="992">BX196+BY196+BZ196+CA196+CB196+CC196+CD196+CE196+CF196+CG196+CH196+CI196</f>
        <v>1351955090.7407777</v>
      </c>
      <c r="CK196" s="154">
        <f t="shared" ref="CK196:CV196" si="993">CK197+CK198+CK199+CK200+CK201+CK202+CK203+CK204</f>
        <v>99075843.312176615</v>
      </c>
      <c r="CL196" s="154">
        <f t="shared" si="993"/>
        <v>112393145.48168084</v>
      </c>
      <c r="CM196" s="154">
        <f t="shared" si="993"/>
        <v>97467100.202011392</v>
      </c>
      <c r="CN196" s="154">
        <f t="shared" si="993"/>
        <v>100294270.66733433</v>
      </c>
      <c r="CO196" s="154">
        <f t="shared" si="993"/>
        <v>100798138.87497914</v>
      </c>
      <c r="CP196" s="154">
        <f t="shared" si="993"/>
        <v>100386496.4112836</v>
      </c>
      <c r="CQ196" s="154">
        <f t="shared" si="993"/>
        <v>101711515.64976631</v>
      </c>
      <c r="CR196" s="154">
        <f t="shared" si="993"/>
        <v>99685960.190285444</v>
      </c>
      <c r="CS196" s="154">
        <f t="shared" si="993"/>
        <v>100314332.69199634</v>
      </c>
      <c r="CT196" s="154">
        <f t="shared" si="993"/>
        <v>109512080.6209314</v>
      </c>
      <c r="CU196" s="154">
        <f t="shared" si="993"/>
        <v>110168753.12969455</v>
      </c>
      <c r="CV196" s="154">
        <f t="shared" si="993"/>
        <v>117464456.0565431</v>
      </c>
      <c r="CW196" s="154">
        <f t="shared" ref="CW196:CW204" si="994">CK196+CL196+CM196+CN196+CO196+CP196+CQ196+CR196+CS196+CT196+CU196+CV196</f>
        <v>1249272093.2886829</v>
      </c>
      <c r="CX196" s="154">
        <f t="shared" ref="CX196:DI196" si="995">CX197+CX198+CX199+CX200+CX201+CX202+CX203+CX204</f>
        <v>103406787.22108161</v>
      </c>
      <c r="CY196" s="154">
        <f t="shared" si="995"/>
        <v>99935882.29502587</v>
      </c>
      <c r="CZ196" s="154">
        <f t="shared" si="995"/>
        <v>110944650.27962779</v>
      </c>
      <c r="DA196" s="154">
        <f t="shared" si="995"/>
        <v>105946249.78734772</v>
      </c>
      <c r="DB196" s="154">
        <f t="shared" si="995"/>
        <v>105564855.26506428</v>
      </c>
      <c r="DC196" s="154">
        <f t="shared" si="995"/>
        <v>107452496.46824405</v>
      </c>
      <c r="DD196" s="154">
        <f t="shared" si="995"/>
        <v>106234455.94149554</v>
      </c>
      <c r="DE196" s="154">
        <f t="shared" si="995"/>
        <v>107211509.63169757</v>
      </c>
      <c r="DF196" s="154">
        <f t="shared" si="995"/>
        <v>107238303.8325405</v>
      </c>
      <c r="DG196" s="154">
        <f t="shared" si="995"/>
        <v>110580757.2904774</v>
      </c>
      <c r="DH196" s="154">
        <f t="shared" si="995"/>
        <v>110434864.21765985</v>
      </c>
      <c r="DI196" s="154">
        <f t="shared" si="995"/>
        <v>119721179.57256719</v>
      </c>
      <c r="DJ196" s="154">
        <f t="shared" ref="DJ196:DJ204" si="996">CX196+CY196+CZ196+DA196+DB196+DC196+DD196+DE196+DF196+DG196+DH196+DI196</f>
        <v>1294671991.8028295</v>
      </c>
      <c r="DK196" s="154">
        <f t="shared" ref="DK196:DV196" si="997">DK197+DK198+DK199+DK200+DK201+DK202+DK203+DK204</f>
        <v>115812131.52094808</v>
      </c>
      <c r="DL196" s="154">
        <f t="shared" si="997"/>
        <v>110392686.99566014</v>
      </c>
      <c r="DM196" s="154">
        <f t="shared" si="997"/>
        <v>109212067.01677516</v>
      </c>
      <c r="DN196" s="154">
        <f t="shared" si="997"/>
        <v>111560257.10315473</v>
      </c>
      <c r="DO196" s="154">
        <f t="shared" si="997"/>
        <v>110407491.81801873</v>
      </c>
      <c r="DP196" s="154">
        <f t="shared" si="997"/>
        <v>111554000.60557504</v>
      </c>
      <c r="DQ196" s="154">
        <f t="shared" si="997"/>
        <v>107918398.41261894</v>
      </c>
      <c r="DR196" s="154">
        <f t="shared" si="997"/>
        <v>107453616.26677521</v>
      </c>
      <c r="DS196" s="154">
        <f t="shared" si="997"/>
        <v>109683152.13795699</v>
      </c>
      <c r="DT196" s="154">
        <f t="shared" si="997"/>
        <v>112716900.65026705</v>
      </c>
      <c r="DU196" s="154">
        <f t="shared" si="997"/>
        <v>119269488.70518279</v>
      </c>
      <c r="DV196" s="154">
        <f t="shared" si="997"/>
        <v>132352723.08500253</v>
      </c>
      <c r="DW196" s="154">
        <f t="shared" ref="DW196:DW204" si="998">DK196+DL196+DM196+DN196+DO196+DP196+DQ196+DR196+DS196+DT196+DU196+DV196</f>
        <v>1358332914.3179355</v>
      </c>
      <c r="DX196" s="154">
        <f t="shared" ref="DX196:EI196" si="999">DX197+DX198+DX199+DX200+DX201+DX202+DX203+DX204</f>
        <v>115039428.94000001</v>
      </c>
      <c r="DY196" s="154">
        <f t="shared" si="999"/>
        <v>115855554.74000002</v>
      </c>
      <c r="DZ196" s="154">
        <f t="shared" si="999"/>
        <v>109098940.98999998</v>
      </c>
      <c r="EA196" s="154">
        <f t="shared" si="999"/>
        <v>111496836.56999998</v>
      </c>
      <c r="EB196" s="154">
        <f t="shared" si="999"/>
        <v>117198771.78999999</v>
      </c>
      <c r="EC196" s="154">
        <f t="shared" si="999"/>
        <v>111090633.66999999</v>
      </c>
      <c r="ED196" s="154">
        <f t="shared" si="999"/>
        <v>117444899.28000005</v>
      </c>
      <c r="EE196" s="154">
        <f t="shared" si="999"/>
        <v>117245687.17999999</v>
      </c>
      <c r="EF196" s="154">
        <f t="shared" si="999"/>
        <v>115990496.79999995</v>
      </c>
      <c r="EG196" s="154">
        <f t="shared" si="999"/>
        <v>118360256.40999998</v>
      </c>
      <c r="EH196" s="154">
        <f t="shared" si="999"/>
        <v>123695876.34000006</v>
      </c>
      <c r="EI196" s="154">
        <f t="shared" si="999"/>
        <v>138059644.43999991</v>
      </c>
      <c r="EJ196" s="154">
        <f t="shared" ref="EJ196:EJ204" si="1000">DX196+DY196+DZ196+EA196+EB196+EC196+ED196+EE196+EF196+EG196+EH196+EI196</f>
        <v>1410577027.1499999</v>
      </c>
      <c r="EK196" s="154">
        <f t="shared" ref="EK196:EV196" si="1001">EK197+EK198+EK199+EK200+EK201+EK202+EK203+EK204</f>
        <v>117756989.13999999</v>
      </c>
      <c r="EL196" s="154">
        <f t="shared" si="1001"/>
        <v>116589735.67</v>
      </c>
      <c r="EM196" s="154">
        <f t="shared" si="1001"/>
        <v>130356829.10000002</v>
      </c>
      <c r="EN196" s="154">
        <f t="shared" si="1001"/>
        <v>122041112.48999999</v>
      </c>
      <c r="EO196" s="154">
        <f t="shared" si="1001"/>
        <v>122626600.94999996</v>
      </c>
      <c r="EP196" s="154">
        <f t="shared" si="1001"/>
        <v>129973940.13000004</v>
      </c>
      <c r="EQ196" s="154">
        <f t="shared" si="1001"/>
        <v>129435593.79000001</v>
      </c>
      <c r="ER196" s="154">
        <f t="shared" si="1001"/>
        <v>126423573.51000004</v>
      </c>
      <c r="ES196" s="154">
        <f t="shared" si="1001"/>
        <v>135736114.99999991</v>
      </c>
      <c r="ET196" s="154">
        <f t="shared" si="1001"/>
        <v>130823008.62000005</v>
      </c>
      <c r="EU196" s="154">
        <f t="shared" si="1001"/>
        <v>145203430.19999996</v>
      </c>
      <c r="EV196" s="154">
        <f t="shared" si="1001"/>
        <v>226687739.15000007</v>
      </c>
      <c r="EW196" s="154">
        <f t="shared" ref="EW196:EW204" si="1002">EK196+EL196+EM196+EN196+EO196+EP196+EQ196+ER196+ES196+ET196+EU196+EV196</f>
        <v>1633654667.7500002</v>
      </c>
      <c r="EX196" s="154">
        <f t="shared" ref="EX196:FI196" si="1003">EX197+EX198+EX199+EX200+EX201+EX202+EX203+EX204</f>
        <v>133730661.14</v>
      </c>
      <c r="EY196" s="154">
        <f t="shared" si="1003"/>
        <v>172379497.40999997</v>
      </c>
      <c r="EZ196" s="154">
        <f t="shared" si="1003"/>
        <v>163941560.77000004</v>
      </c>
      <c r="FA196" s="154">
        <f t="shared" si="1003"/>
        <v>137456114.56999993</v>
      </c>
      <c r="FB196" s="154">
        <f t="shared" si="1003"/>
        <v>138825641.17000005</v>
      </c>
      <c r="FC196" s="154">
        <f t="shared" si="1003"/>
        <v>146048773.25999993</v>
      </c>
      <c r="FD196" s="154">
        <f t="shared" si="1003"/>
        <v>149290569.94</v>
      </c>
      <c r="FE196" s="154">
        <f t="shared" si="1003"/>
        <v>136867834.23000005</v>
      </c>
      <c r="FF196" s="154">
        <f t="shared" si="1003"/>
        <v>136982666.46999994</v>
      </c>
      <c r="FG196" s="154">
        <f t="shared" si="1003"/>
        <v>138488717.57000002</v>
      </c>
      <c r="FH196" s="154">
        <f t="shared" si="1003"/>
        <v>138107700.22000009</v>
      </c>
      <c r="FI196" s="154">
        <f t="shared" si="1003"/>
        <v>147153672.05999994</v>
      </c>
      <c r="FJ196" s="154">
        <f t="shared" ref="FJ196:FJ204" si="1004">EX196+EY196+EZ196+FA196+FB196+FC196+FD196+FE196+FF196+FG196+FH196+FI196</f>
        <v>1739273408.8099999</v>
      </c>
      <c r="FK196" s="154">
        <f t="shared" ref="FK196:FV196" si="1005">FK197+FK198+FK199+FK200+FK201+FK202+FK203+FK204</f>
        <v>140207707.40999997</v>
      </c>
      <c r="FL196" s="154">
        <f t="shared" si="1005"/>
        <v>142989987.59999999</v>
      </c>
      <c r="FM196" s="154">
        <f t="shared" si="1005"/>
        <v>158205086.11000001</v>
      </c>
      <c r="FN196" s="154">
        <f t="shared" si="1005"/>
        <v>135893951.74999994</v>
      </c>
      <c r="FO196" s="154">
        <f t="shared" si="1005"/>
        <v>140987456.02000004</v>
      </c>
      <c r="FP196" s="154">
        <f t="shared" si="1005"/>
        <v>145012833.00000003</v>
      </c>
      <c r="FQ196" s="154">
        <f t="shared" si="1005"/>
        <v>142763325.07000002</v>
      </c>
      <c r="FR196" s="154">
        <f t="shared" si="1005"/>
        <v>143859018.39999989</v>
      </c>
      <c r="FS196" s="154">
        <f t="shared" si="1005"/>
        <v>140110316.91999996</v>
      </c>
      <c r="FT196" s="154">
        <f t="shared" si="1005"/>
        <v>146950711.20000017</v>
      </c>
      <c r="FU196" s="154">
        <f t="shared" si="1005"/>
        <v>144490790.60999992</v>
      </c>
      <c r="FV196" s="154">
        <f t="shared" si="1005"/>
        <v>148492533.80000007</v>
      </c>
      <c r="FW196" s="154">
        <f t="shared" ref="FW196:FW204" si="1006">FK196+FL196+FM196+FN196+FO196+FP196+FQ196+FR196+FS196+FT196+FU196+FV196</f>
        <v>1729963717.8899999</v>
      </c>
      <c r="FX196" s="154">
        <f t="shared" ref="FX196:GF196" si="1007">FX197+FX198+FX199+FX200+FX201+FX202+FX203+FX204</f>
        <v>155687620.44</v>
      </c>
      <c r="FY196" s="154">
        <f t="shared" si="1007"/>
        <v>143445134.79999998</v>
      </c>
      <c r="FZ196" s="154">
        <f t="shared" si="1007"/>
        <v>158327193.20000005</v>
      </c>
      <c r="GA196" s="154">
        <f t="shared" si="1007"/>
        <v>135277002.57999995</v>
      </c>
      <c r="GB196" s="154">
        <f t="shared" si="1007"/>
        <v>148596160.33000007</v>
      </c>
      <c r="GC196" s="154">
        <f t="shared" si="1007"/>
        <v>143850578.10999995</v>
      </c>
      <c r="GD196" s="154">
        <f t="shared" si="1007"/>
        <v>141208640.41000003</v>
      </c>
      <c r="GE196" s="154">
        <f t="shared" si="1007"/>
        <v>148261496.02000004</v>
      </c>
      <c r="GF196" s="154">
        <f t="shared" si="1007"/>
        <v>137674659.53000006</v>
      </c>
      <c r="GG196" s="154">
        <f>GG197+GG198+GG199+GG200+GG201+GG202+GG203+GG204</f>
        <v>147985856.26999989</v>
      </c>
      <c r="GH196" s="154">
        <f>GH197+GH198+GH199+GH200+GH201+GH202+GH203+GH204</f>
        <v>145407816.64999992</v>
      </c>
      <c r="GI196" s="154">
        <f>GI197+GI198+GI199+GI200+GI201+GI202+GI203+GI204</f>
        <v>111733839.03000012</v>
      </c>
      <c r="GJ196" s="154">
        <f t="shared" ref="GJ196:GJ204" si="1008">FY196+FZ196+GA196+GB196+GC196+GD196+GE196+GF196+GH196+GG196+GI196+FX196</f>
        <v>1717455997.3700001</v>
      </c>
      <c r="GK196" s="154">
        <f t="shared" ref="GK196:GT196" si="1009">GK197+GK198+GK199+GK200+GK201+GK202+GK203+GK204</f>
        <v>176034624.90000004</v>
      </c>
      <c r="GL196" s="154">
        <f t="shared" si="1009"/>
        <v>148263642.58000004</v>
      </c>
      <c r="GM196" s="154">
        <f t="shared" si="1009"/>
        <v>135523159.58999994</v>
      </c>
      <c r="GN196" s="154">
        <f t="shared" si="1009"/>
        <v>167409326.03999999</v>
      </c>
      <c r="GO196" s="154">
        <f t="shared" si="1009"/>
        <v>142727870.60999992</v>
      </c>
      <c r="GP196" s="154">
        <f t="shared" si="1009"/>
        <v>119038239.58000003</v>
      </c>
      <c r="GQ196" s="154">
        <f t="shared" si="1009"/>
        <v>168736368.87000006</v>
      </c>
      <c r="GR196" s="154">
        <f t="shared" si="1009"/>
        <v>148557404.97</v>
      </c>
      <c r="GS196" s="154">
        <f t="shared" si="1009"/>
        <v>98912571.410000116</v>
      </c>
      <c r="GT196" s="154">
        <f t="shared" si="1009"/>
        <v>145817299.5699999</v>
      </c>
      <c r="GU196" s="154">
        <f>GU197+GU198+GU199+GU200+GU201+GU202+GU203+GU204</f>
        <v>166428681.44000006</v>
      </c>
      <c r="GV196" s="154">
        <f>GV197+GV198+GV199+GV200+GV201+GV202+GV203+GV204</f>
        <v>93120467.859999955</v>
      </c>
      <c r="GW196" s="154">
        <f t="shared" ref="GW196:GW204" si="1010">GK196+GL196+GM196+GN196+GO196+GP196+GQ196+GR196+GS196+GT196+GU196+GV196</f>
        <v>1710569657.4200001</v>
      </c>
      <c r="GX196" s="154">
        <f t="shared" ref="GX196:HG196" si="1011">GX197+GX198+GX199+GX200+GX201+GX202+GX203+GX204</f>
        <v>189273315.23000002</v>
      </c>
      <c r="GY196" s="154">
        <f t="shared" si="1011"/>
        <v>84198767.080000013</v>
      </c>
      <c r="GZ196" s="154">
        <f t="shared" si="1011"/>
        <v>167837832.28</v>
      </c>
      <c r="HA196" s="154">
        <f t="shared" si="1011"/>
        <v>135233879</v>
      </c>
      <c r="HB196" s="154">
        <f t="shared" si="1011"/>
        <v>119766312.17000003</v>
      </c>
      <c r="HC196" s="154">
        <f t="shared" si="1011"/>
        <v>142905069.98000002</v>
      </c>
      <c r="HD196" s="154">
        <f t="shared" si="1011"/>
        <v>147794670.21000001</v>
      </c>
      <c r="HE196" s="154">
        <f t="shared" si="1011"/>
        <v>129912167.43000005</v>
      </c>
      <c r="HF196" s="154">
        <f t="shared" si="1011"/>
        <v>135143388.42999995</v>
      </c>
      <c r="HG196" s="154">
        <f t="shared" si="1011"/>
        <v>134088617.63999999</v>
      </c>
      <c r="HH196" s="154">
        <f>HH197+HH198+HH199+HH200+HH201+HH202+HH203+HH204</f>
        <v>133212751.18000004</v>
      </c>
      <c r="HI196" s="154">
        <f>HI197+HI198+HI199+HI200+HI201+HI202+HI203+HI204</f>
        <v>146719272.37000015</v>
      </c>
      <c r="HJ196" s="154">
        <f t="shared" ref="HJ196:HJ204" si="1012">GX196+GY196+GZ196+HA196+HB196+HC196+HD196+HE196+HF196+HG196+HH196+HI196</f>
        <v>1666086043</v>
      </c>
      <c r="HK196" s="154">
        <f t="shared" ref="HK196:HT196" si="1013">HK197+HK198+HK199+HK200+HK201+HK202+HK203+HK204</f>
        <v>155015459.90000004</v>
      </c>
      <c r="HL196" s="154">
        <f t="shared" si="1013"/>
        <v>167026320.01999995</v>
      </c>
      <c r="HM196" s="154">
        <f t="shared" si="1013"/>
        <v>116186490.86000001</v>
      </c>
      <c r="HN196" s="154">
        <f t="shared" si="1013"/>
        <v>134036402.19000003</v>
      </c>
      <c r="HO196" s="154">
        <f t="shared" si="1013"/>
        <v>136403212.26000005</v>
      </c>
      <c r="HP196" s="154">
        <f t="shared" si="1013"/>
        <v>151359556.01999995</v>
      </c>
      <c r="HQ196" s="154">
        <f t="shared" si="1013"/>
        <v>148131932.65000001</v>
      </c>
      <c r="HR196" s="154">
        <f t="shared" si="1013"/>
        <v>140604599.62000003</v>
      </c>
      <c r="HS196" s="154">
        <f t="shared" si="1013"/>
        <v>140044814.58000001</v>
      </c>
      <c r="HT196" s="154">
        <f t="shared" si="1013"/>
        <v>142457054.30999988</v>
      </c>
      <c r="HU196" s="154">
        <f>HU197+HU198+HU199+HU200+HU201+HU202+HU203+HU204</f>
        <v>136518764.44000015</v>
      </c>
      <c r="HV196" s="154">
        <f>HV197+HV198+HV199+HV200+HV201+HV202+HV203+HV204</f>
        <v>153766311.44999993</v>
      </c>
      <c r="HW196" s="154">
        <f t="shared" ref="HW196:HW204" si="1014">HK196+HL196+HM196+HN196+HO196+HP196+HQ196+HR196+HS196+HT196+HU196+HV196</f>
        <v>1721550918.2999997</v>
      </c>
      <c r="HX196" s="154">
        <f t="shared" ref="HX196:IG196" si="1015">HX197+HX198+HX199+HX200+HX201+HX202+HX203+HX204</f>
        <v>137048999.90999997</v>
      </c>
      <c r="HY196" s="154">
        <f t="shared" si="1015"/>
        <v>141388049.64000002</v>
      </c>
      <c r="HZ196" s="154">
        <f t="shared" si="1015"/>
        <v>170835303.91</v>
      </c>
      <c r="IA196" s="154">
        <f t="shared" si="1015"/>
        <v>138555383.10999995</v>
      </c>
      <c r="IB196" s="154">
        <f t="shared" si="1015"/>
        <v>142333664.02000004</v>
      </c>
      <c r="IC196" s="154">
        <f t="shared" si="1015"/>
        <v>145807628.76000002</v>
      </c>
      <c r="ID196" s="154">
        <f t="shared" si="1015"/>
        <v>152235162.59000018</v>
      </c>
      <c r="IE196" s="154">
        <f t="shared" si="1015"/>
        <v>137498288.84999982</v>
      </c>
      <c r="IF196" s="154">
        <f t="shared" si="1015"/>
        <v>151187604.05000013</v>
      </c>
      <c r="IG196" s="154">
        <f t="shared" si="1015"/>
        <v>152907215.4799999</v>
      </c>
      <c r="IH196" s="154">
        <f>IH197+IH198+IH199+IH200+IH201+IH202+IH203+IH204</f>
        <v>148625585.61000004</v>
      </c>
      <c r="II196" s="154">
        <f>II197+II198+II199+II200+II201+II202+II203+II204</f>
        <v>160295740.95000008</v>
      </c>
      <c r="IJ196" s="154">
        <f t="shared" ref="IJ196:IJ204" si="1016">HX196+HY196+HZ196+IA196+IB196+IC196+ID196+IE196+IF196+IG196+IH196+II196</f>
        <v>1778718626.8800004</v>
      </c>
      <c r="IK196" s="154">
        <f t="shared" ref="IK196:IT196" si="1017">IK197+IK198+IK199+IK200+IK201+IK202+IK203+IK204</f>
        <v>141316569.25000003</v>
      </c>
      <c r="IL196" s="154">
        <f t="shared" si="1017"/>
        <v>152783165.79000002</v>
      </c>
      <c r="IM196" s="154">
        <f t="shared" si="1017"/>
        <v>166144496.79999995</v>
      </c>
      <c r="IN196" s="154">
        <f t="shared" si="1017"/>
        <v>138054018.45999995</v>
      </c>
      <c r="IO196" s="154">
        <f t="shared" si="1017"/>
        <v>150902756.71000001</v>
      </c>
      <c r="IP196" s="154">
        <f t="shared" si="1017"/>
        <v>157250191.63000005</v>
      </c>
      <c r="IQ196" s="154">
        <f t="shared" si="1017"/>
        <v>149850066.9499999</v>
      </c>
      <c r="IR196" s="154">
        <f t="shared" si="1017"/>
        <v>162792031.55000004</v>
      </c>
      <c r="IS196" s="154">
        <f t="shared" si="1017"/>
        <v>148426122.55000001</v>
      </c>
      <c r="IT196" s="154">
        <f t="shared" si="1017"/>
        <v>160120674.60999998</v>
      </c>
      <c r="IU196" s="154">
        <f>IU197+IU198+IU199+IU200+IU201+IU202+IU203+IU204</f>
        <v>158633940.15000013</v>
      </c>
      <c r="IV196" s="154">
        <f>IV197+IV198+IV199+IV200+IV201+IV202+IV203+IV204</f>
        <v>153009353.67999995</v>
      </c>
      <c r="IW196" s="154">
        <f t="shared" ref="IW196:IW204" si="1018">IK196+IL196+IM196+IN196+IO196+IP196+IQ196+IR196+IS196+IT196+IU196+IV196</f>
        <v>1839283388.1300001</v>
      </c>
      <c r="IX196" s="154">
        <f t="shared" ref="IX196:JG196" si="1019">IX197+IX198+IX199+IX200+IX201+IX202+IX203+IX204</f>
        <v>157270598.09999999</v>
      </c>
      <c r="IY196" s="154">
        <f t="shared" si="1019"/>
        <v>156741597.49000001</v>
      </c>
      <c r="IZ196" s="154">
        <f t="shared" si="1019"/>
        <v>176487021.31999996</v>
      </c>
      <c r="JA196" s="154">
        <f t="shared" si="1019"/>
        <v>142494222.87</v>
      </c>
      <c r="JB196" s="154">
        <f t="shared" si="1019"/>
        <v>156858205.25</v>
      </c>
      <c r="JC196" s="154">
        <f t="shared" si="1019"/>
        <v>160379020.44999999</v>
      </c>
      <c r="JD196" s="154">
        <f t="shared" si="1019"/>
        <v>162096407.44</v>
      </c>
      <c r="JE196" s="154">
        <f t="shared" si="1019"/>
        <v>160118782.52999997</v>
      </c>
      <c r="JF196" s="154">
        <f t="shared" si="1019"/>
        <v>145679048.88000008</v>
      </c>
      <c r="JG196" s="154">
        <f t="shared" si="1019"/>
        <v>174014544.5399999</v>
      </c>
      <c r="JH196" s="154">
        <f>JH197+JH198+JH199+JH200+JH201+JH202+JH203+JH204</f>
        <v>159553350.32000005</v>
      </c>
      <c r="JI196" s="154">
        <f>JI197+JI198+JI199+JI200+JI201+JI202+JI203+JI204</f>
        <v>180589157.30000004</v>
      </c>
      <c r="JJ196" s="154">
        <f t="shared" ref="JJ196:JJ204" si="1020">IX196+IY196+IZ196+JA196+JB196+JC196+JD196+JE196+JF196+JG196+JH196+JI196</f>
        <v>1932281956.49</v>
      </c>
      <c r="JK196" s="154">
        <f t="shared" ref="JK196:JT196" si="1021">JK197+JK198+JK199+JK200+JK201+JK202+JK203+JK204</f>
        <v>156151134.57999995</v>
      </c>
      <c r="JL196" s="154">
        <f t="shared" si="1021"/>
        <v>157748827.19999999</v>
      </c>
      <c r="JM196" s="154">
        <f t="shared" si="1021"/>
        <v>168835552.83000001</v>
      </c>
      <c r="JN196" s="154">
        <f t="shared" si="1021"/>
        <v>160431551.91999999</v>
      </c>
      <c r="JO196" s="154">
        <f t="shared" si="1021"/>
        <v>168893989.80999994</v>
      </c>
      <c r="JP196" s="154">
        <f t="shared" si="1021"/>
        <v>187691604.86000007</v>
      </c>
      <c r="JQ196" s="154">
        <f t="shared" si="1021"/>
        <v>168268004.32999992</v>
      </c>
      <c r="JR196" s="154">
        <f t="shared" si="1021"/>
        <v>173815783.98000002</v>
      </c>
      <c r="JS196" s="154">
        <f t="shared" si="1021"/>
        <v>158280795.07000002</v>
      </c>
      <c r="JT196" s="154">
        <f t="shared" si="1021"/>
        <v>183883985.66000009</v>
      </c>
      <c r="JU196" s="154">
        <f>JU197+JU198+JU199+JU200+JU201+JU202+JU203+JU204</f>
        <v>173739301.53999984</v>
      </c>
      <c r="JV196" s="154">
        <f>JV197+JV198+JV199+JV200+JV201+JV202+JV203+JV204</f>
        <v>178295439.28000003</v>
      </c>
      <c r="JW196" s="237">
        <f t="shared" ref="JW196:JW204" si="1022">JK196+JL196+JM196+JN196+JO196+JP196+JQ196+JR196+JS196+JT196+JU196+JV196</f>
        <v>2036035971.0599997</v>
      </c>
      <c r="JX196" s="237">
        <f t="shared" ref="JX196:KG196" si="1023">JX197+JX198+JX199+JX200+JX201+JX202+JX203+JX204</f>
        <v>173492709.78999999</v>
      </c>
      <c r="JY196" s="154">
        <f t="shared" si="1023"/>
        <v>175954990.55999994</v>
      </c>
      <c r="JZ196" s="154">
        <f t="shared" si="1023"/>
        <v>201842729.15000007</v>
      </c>
      <c r="KA196" s="154">
        <f t="shared" si="1023"/>
        <v>174715063.04999998</v>
      </c>
      <c r="KB196" s="154">
        <f t="shared" si="1023"/>
        <v>182278962.15000001</v>
      </c>
      <c r="KC196" s="154">
        <f t="shared" si="1023"/>
        <v>199796484.3000001</v>
      </c>
      <c r="KD196" s="154">
        <f t="shared" si="1023"/>
        <v>193048746.3699998</v>
      </c>
      <c r="KE196" s="154">
        <f t="shared" si="1023"/>
        <v>173518699.18000004</v>
      </c>
      <c r="KF196" s="154">
        <f t="shared" si="1023"/>
        <v>176898443.24000013</v>
      </c>
      <c r="KG196" s="154">
        <f t="shared" si="1023"/>
        <v>194767891.73999989</v>
      </c>
      <c r="KH196" s="154">
        <f>KH197+KH198+KH199+KH200+KH201+KH202+KH203+KH204</f>
        <v>177631779.5800001</v>
      </c>
      <c r="KI196" s="154">
        <f>KI197+KI198+KI199+KI200+KI201+KI202+KI203+KI204</f>
        <v>135404068.51999998</v>
      </c>
      <c r="KJ196" s="237">
        <f t="shared" ref="KJ196:KJ204" si="1024">JX196+JY196+JZ196+KA196+KB196+KC196+KD196+KE196+KF196+KG196+KH196+KI196</f>
        <v>2159350567.6300001</v>
      </c>
      <c r="KK196" s="237">
        <f t="shared" ref="KK196:KT196" si="1025">KK197+KK198+KK199+KK200+KK201+KK202+KK203+KK204</f>
        <v>244774079.89000002</v>
      </c>
      <c r="KL196" s="154">
        <f t="shared" si="1025"/>
        <v>190904966.95000005</v>
      </c>
      <c r="KM196" s="154">
        <f t="shared" si="1025"/>
        <v>212152306.49000001</v>
      </c>
      <c r="KN196" s="154">
        <f t="shared" si="1025"/>
        <v>189257686.81</v>
      </c>
      <c r="KO196" s="154">
        <f t="shared" si="1025"/>
        <v>176993230.26999995</v>
      </c>
      <c r="KP196" s="154">
        <f t="shared" si="1025"/>
        <v>205470118.60999998</v>
      </c>
      <c r="KQ196" s="154">
        <f t="shared" si="1025"/>
        <v>188924469.47000003</v>
      </c>
      <c r="KR196" s="154">
        <f t="shared" si="1025"/>
        <v>176491340.48000014</v>
      </c>
      <c r="KS196" s="154">
        <f t="shared" si="1025"/>
        <v>184418976.45999995</v>
      </c>
      <c r="KT196" s="154">
        <f t="shared" si="1025"/>
        <v>169209458.48999998</v>
      </c>
      <c r="KU196" s="154">
        <f>KU197+KU198+KU199+KU200+KU201+KU202+KU203+KU204</f>
        <v>199891634.0200001</v>
      </c>
      <c r="KV196" s="154">
        <f>KV197+KV198+KV199+KV200+KV201+KV202+KV203+KV204</f>
        <v>224549536.22000009</v>
      </c>
      <c r="KW196" s="237">
        <f t="shared" ref="KW196:KW204" si="1026">KK196+KL196+KM196+KN196+KO196+KP196+KQ196+KR196+KS196+KT196+KU196+KV196</f>
        <v>2363037804.1600008</v>
      </c>
      <c r="KX196" s="237">
        <f t="shared" ref="KX196:LG196" si="1027">KX197+KX198+KX199+KX200+KX201+KX202+KX203+KX204</f>
        <v>188935100.76999998</v>
      </c>
      <c r="KY196" s="154">
        <f t="shared" si="1027"/>
        <v>213740924.66000006</v>
      </c>
      <c r="KZ196" s="154">
        <f t="shared" si="1027"/>
        <v>254931611.83999997</v>
      </c>
      <c r="LA196" s="154">
        <f t="shared" si="1027"/>
        <v>186274974.25999999</v>
      </c>
      <c r="LB196" s="154">
        <f t="shared" si="1027"/>
        <v>210815913.79000008</v>
      </c>
      <c r="LC196" s="154">
        <f t="shared" si="1027"/>
        <v>184025937.6699999</v>
      </c>
      <c r="LD196" s="154">
        <f t="shared" si="1027"/>
        <v>182262186.72</v>
      </c>
      <c r="LE196" s="154">
        <f t="shared" si="1027"/>
        <v>188921031.19</v>
      </c>
      <c r="LF196" s="154">
        <f t="shared" si="1027"/>
        <v>190890512.87</v>
      </c>
      <c r="LG196" s="154">
        <f t="shared" si="1027"/>
        <v>192413950.05999994</v>
      </c>
      <c r="LH196" s="154">
        <f>LH197+LH198+LH199+LH200+LH201+LH202+LH203+LH204</f>
        <v>197505259.42000008</v>
      </c>
      <c r="LI196" s="154">
        <f>LI197+LI198+LI199+LI200+LI201+LI202+LI203+LI204</f>
        <v>229129722.25000012</v>
      </c>
      <c r="LJ196" s="237">
        <f t="shared" ref="LJ196:LJ204" si="1028">KX196+KY196+KZ196+LA196+LB196+LC196+LD196+LE196+LF196+LG196+LH196+LI196</f>
        <v>2419847125.5</v>
      </c>
      <c r="LK196" s="237">
        <f t="shared" ref="LK196:LT196" si="1029">LK197+LK198+LK199+LK200+LK201+LK202+LK203+LK204</f>
        <v>209546016.22</v>
      </c>
      <c r="LL196" s="154">
        <f t="shared" si="1029"/>
        <v>210307708.35999998</v>
      </c>
      <c r="LM196" s="154">
        <f t="shared" si="1029"/>
        <v>260167422.01999995</v>
      </c>
      <c r="LN196" s="154">
        <f t="shared" si="1029"/>
        <v>196276920.90000004</v>
      </c>
      <c r="LO196" s="154">
        <f t="shared" si="1029"/>
        <v>218247823.75000003</v>
      </c>
      <c r="LP196" s="154">
        <f t="shared" si="1029"/>
        <v>242582995.11999997</v>
      </c>
      <c r="LQ196" s="154">
        <f t="shared" si="1029"/>
        <v>219825886.18000013</v>
      </c>
      <c r="LR196" s="154">
        <f t="shared" si="1029"/>
        <v>231261788.27999988</v>
      </c>
      <c r="LS196" s="154">
        <f t="shared" si="1029"/>
        <v>210636824.8900001</v>
      </c>
      <c r="LT196" s="154">
        <f t="shared" si="1029"/>
        <v>231213943.87000003</v>
      </c>
      <c r="LU196" s="154">
        <f>LU197+LU198+LU199+LU200+LU201+LU202+LU203+LU204</f>
        <v>237176851.88000005</v>
      </c>
      <c r="LV196" s="154">
        <f>LV197+LV198+LV199+LV200+LV201+LV202+LV203+LV204</f>
        <v>254785790.51999977</v>
      </c>
      <c r="LW196" s="237">
        <f t="shared" ref="LW196:LW204" si="1030">LK196+LL196+LM196+LN196+LO196+LP196+LQ196+LR196+LS196+LT196+LU196+LV196</f>
        <v>2722029971.9900002</v>
      </c>
      <c r="LX196" s="237">
        <f t="shared" ref="LX196:MG196" si="1031">LX197+LX198+LX199+LX200+LX201+LX202+LX203+LX204</f>
        <v>230871913.13999999</v>
      </c>
      <c r="LY196" s="154">
        <f t="shared" si="1031"/>
        <v>239238158.53999999</v>
      </c>
      <c r="LZ196" s="154">
        <f t="shared" si="1031"/>
        <v>0</v>
      </c>
      <c r="MA196" s="154">
        <f t="shared" si="1031"/>
        <v>0</v>
      </c>
      <c r="MB196" s="154">
        <f t="shared" si="1031"/>
        <v>0</v>
      </c>
      <c r="MC196" s="154">
        <f t="shared" si="1031"/>
        <v>0</v>
      </c>
      <c r="MD196" s="154">
        <f t="shared" si="1031"/>
        <v>0</v>
      </c>
      <c r="ME196" s="154">
        <f t="shared" si="1031"/>
        <v>0</v>
      </c>
      <c r="MF196" s="154">
        <f t="shared" si="1031"/>
        <v>0</v>
      </c>
      <c r="MG196" s="154">
        <f t="shared" si="1031"/>
        <v>0</v>
      </c>
      <c r="MH196" s="154">
        <f>MH197+MH198+MH199+MH200+MH201+MH202+MH203+MH204</f>
        <v>0</v>
      </c>
      <c r="MI196" s="154">
        <f>MI197+MI198+MI199+MI200+MI201+MI202+MI203+MI204</f>
        <v>0</v>
      </c>
      <c r="MJ196" s="203">
        <f t="shared" ref="MJ196:MJ204" si="1032">LX196+LY196+LZ196+MA196+MB196+MC196+MD196+ME196+MF196+MG196+MH196+MI196</f>
        <v>470110071.67999995</v>
      </c>
    </row>
    <row r="197" spans="1:348" x14ac:dyDescent="0.2">
      <c r="A197" s="30">
        <v>413300</v>
      </c>
      <c r="B197" s="31"/>
      <c r="C197" s="32" t="s">
        <v>263</v>
      </c>
      <c r="D197" s="32" t="s">
        <v>444</v>
      </c>
      <c r="E197" s="146">
        <v>82805637.623101324</v>
      </c>
      <c r="F197" s="146">
        <v>122993485.5292272</v>
      </c>
      <c r="G197" s="146">
        <v>150625970.58045819</v>
      </c>
      <c r="H197" s="146">
        <v>174145093.96269405</v>
      </c>
      <c r="I197" s="146">
        <v>215866527.50609246</v>
      </c>
      <c r="J197" s="146">
        <v>272745552.05725259</v>
      </c>
      <c r="K197" s="146">
        <v>23708498.760640968</v>
      </c>
      <c r="L197" s="146">
        <v>24303385.544984143</v>
      </c>
      <c r="M197" s="146">
        <v>24951678.28409281</v>
      </c>
      <c r="N197" s="146">
        <v>24597701.226840265</v>
      </c>
      <c r="O197" s="146">
        <v>24617021.094141211</v>
      </c>
      <c r="P197" s="146">
        <v>27013773.218160577</v>
      </c>
      <c r="Q197" s="146">
        <v>27567085.582540475</v>
      </c>
      <c r="R197" s="146">
        <v>24638260.015022535</v>
      </c>
      <c r="S197" s="146">
        <v>25377582.164914042</v>
      </c>
      <c r="T197" s="146">
        <v>23814466.846102487</v>
      </c>
      <c r="U197" s="146">
        <v>24900883.21231848</v>
      </c>
      <c r="V197" s="146">
        <v>35612906.025705218</v>
      </c>
      <c r="W197" s="146">
        <f t="shared" si="982"/>
        <v>311103241.97546321</v>
      </c>
      <c r="X197" s="146">
        <v>28113073.777332667</v>
      </c>
      <c r="Y197" s="146">
        <v>28113073.777332667</v>
      </c>
      <c r="Z197" s="146">
        <v>28485853.780671008</v>
      </c>
      <c r="AA197" s="146">
        <v>28707870.138541147</v>
      </c>
      <c r="AB197" s="146">
        <v>27583650.475713573</v>
      </c>
      <c r="AC197" s="146">
        <v>29599778.83491905</v>
      </c>
      <c r="AD197" s="146">
        <v>29277812.552161578</v>
      </c>
      <c r="AE197" s="146">
        <v>27852603.905858789</v>
      </c>
      <c r="AF197" s="146">
        <v>28856071.60741112</v>
      </c>
      <c r="AG197" s="146">
        <v>29428284.092805877</v>
      </c>
      <c r="AH197" s="146">
        <v>30326944.583541982</v>
      </c>
      <c r="AI197" s="146">
        <v>35302307.628108829</v>
      </c>
      <c r="AJ197" s="146">
        <f t="shared" si="984"/>
        <v>351647325.15439832</v>
      </c>
      <c r="AK197" s="146">
        <v>35675780.337172426</v>
      </c>
      <c r="AL197" s="146">
        <v>29213645.468202308</v>
      </c>
      <c r="AM197" s="146">
        <v>29229994.992488734</v>
      </c>
      <c r="AN197" s="146">
        <v>29703133.867467869</v>
      </c>
      <c r="AO197" s="146">
        <v>32669433.316641632</v>
      </c>
      <c r="AP197" s="146">
        <v>31338808.21231848</v>
      </c>
      <c r="AQ197" s="146">
        <v>30789763.812385246</v>
      </c>
      <c r="AR197" s="146">
        <v>31593631.099565994</v>
      </c>
      <c r="AS197" s="146">
        <v>31865684.623894196</v>
      </c>
      <c r="AT197" s="146">
        <v>34054225.917584717</v>
      </c>
      <c r="AU197" s="146">
        <v>39483184.054164596</v>
      </c>
      <c r="AV197" s="146">
        <v>37630332.999499254</v>
      </c>
      <c r="AW197" s="146">
        <f t="shared" si="986"/>
        <v>393247618.70138544</v>
      </c>
      <c r="AX197" s="146">
        <v>35739985.138582878</v>
      </c>
      <c r="AY197" s="146">
        <v>40305610.313011184</v>
      </c>
      <c r="AZ197" s="146">
        <v>36473770.140043408</v>
      </c>
      <c r="BA197" s="146">
        <v>35940661.32290104</v>
      </c>
      <c r="BB197" s="146">
        <v>35823077.022283405</v>
      </c>
      <c r="BC197" s="146">
        <v>39209603.988065444</v>
      </c>
      <c r="BD197" s="146">
        <v>38601005.253588684</v>
      </c>
      <c r="BE197" s="146">
        <v>37303926.90101821</v>
      </c>
      <c r="BF197" s="146">
        <v>38303840.424678698</v>
      </c>
      <c r="BG197" s="146">
        <v>36757507.093974292</v>
      </c>
      <c r="BH197" s="146">
        <v>37942819.27921056</v>
      </c>
      <c r="BI197" s="146">
        <v>37049409.229510896</v>
      </c>
      <c r="BJ197" s="146">
        <f t="shared" si="988"/>
        <v>449451216.10686868</v>
      </c>
      <c r="BK197" s="146">
        <v>40220660.031714246</v>
      </c>
      <c r="BL197" s="146">
        <v>49540982.245618433</v>
      </c>
      <c r="BM197" s="146">
        <v>41240159.47859288</v>
      </c>
      <c r="BN197" s="146">
        <v>41674821.753129698</v>
      </c>
      <c r="BO197" s="146">
        <v>39071277.005550005</v>
      </c>
      <c r="BP197" s="146">
        <v>40181251.495993979</v>
      </c>
      <c r="BQ197" s="146">
        <v>41846526.935945578</v>
      </c>
      <c r="BR197" s="146">
        <v>40295061.929018535</v>
      </c>
      <c r="BS197" s="146">
        <v>39915877.382323511</v>
      </c>
      <c r="BT197" s="146">
        <v>43798307.133533664</v>
      </c>
      <c r="BU197" s="146">
        <v>40914361.091720901</v>
      </c>
      <c r="BV197" s="146">
        <v>44780800.483099647</v>
      </c>
      <c r="BW197" s="146">
        <f t="shared" si="990"/>
        <v>503480086.96624106</v>
      </c>
      <c r="BX197" s="146">
        <v>41536572.201093309</v>
      </c>
      <c r="BY197" s="146">
        <v>52856319.607244208</v>
      </c>
      <c r="BZ197" s="146">
        <v>43182915.702971108</v>
      </c>
      <c r="CA197" s="146">
        <v>42975207.693164736</v>
      </c>
      <c r="CB197" s="146">
        <v>42435488.976464719</v>
      </c>
      <c r="CC197" s="146">
        <v>43256632.764480062</v>
      </c>
      <c r="CD197" s="146">
        <v>43774173.081038229</v>
      </c>
      <c r="CE197" s="146">
        <v>43787287.198047094</v>
      </c>
      <c r="CF197" s="146">
        <v>43269323.162243336</v>
      </c>
      <c r="CG197" s="146">
        <v>43597439.604323156</v>
      </c>
      <c r="CH197" s="146">
        <v>44353983.073652185</v>
      </c>
      <c r="CI197" s="146">
        <v>44446687.044608526</v>
      </c>
      <c r="CJ197" s="146">
        <f t="shared" si="992"/>
        <v>529472030.10933065</v>
      </c>
      <c r="CK197" s="146">
        <v>40606442.471290275</v>
      </c>
      <c r="CL197" s="146">
        <v>44755264.542647295</v>
      </c>
      <c r="CM197" s="146">
        <v>36096677.298864976</v>
      </c>
      <c r="CN197" s="146">
        <v>39564693.820898026</v>
      </c>
      <c r="CO197" s="146">
        <v>39755946.41962944</v>
      </c>
      <c r="CP197" s="146">
        <v>38579807.210816227</v>
      </c>
      <c r="CQ197" s="146">
        <v>39184316.291270226</v>
      </c>
      <c r="CR197" s="146">
        <v>39418477.71657487</v>
      </c>
      <c r="CS197" s="146">
        <v>40366356.017526291</v>
      </c>
      <c r="CT197" s="146">
        <v>43747250.041729264</v>
      </c>
      <c r="CU197" s="146">
        <v>43769157.903521955</v>
      </c>
      <c r="CV197" s="146">
        <v>41507689.889542647</v>
      </c>
      <c r="CW197" s="146">
        <f t="shared" si="994"/>
        <v>487352079.62431145</v>
      </c>
      <c r="CX197" s="146">
        <v>39990237.873143047</v>
      </c>
      <c r="CY197" s="146">
        <v>39868653.944207981</v>
      </c>
      <c r="CZ197" s="146">
        <v>40772212.09176264</v>
      </c>
      <c r="DA197" s="146">
        <v>40735562.264396615</v>
      </c>
      <c r="DB197" s="146">
        <v>40319236.474419981</v>
      </c>
      <c r="DC197" s="146">
        <v>40644924.910490736</v>
      </c>
      <c r="DD197" s="146">
        <v>40637273.993156388</v>
      </c>
      <c r="DE197" s="146">
        <v>41682796.408487737</v>
      </c>
      <c r="DF197" s="146">
        <v>41560853.481054924</v>
      </c>
      <c r="DG197" s="146">
        <v>42532202.751084954</v>
      </c>
      <c r="DH197" s="146">
        <v>42370962.987648167</v>
      </c>
      <c r="DI197" s="146">
        <v>45437732.039183795</v>
      </c>
      <c r="DJ197" s="146">
        <f t="shared" si="996"/>
        <v>496552649.21903694</v>
      </c>
      <c r="DK197" s="146">
        <v>44472674.971832752</v>
      </c>
      <c r="DL197" s="146">
        <v>42902308.203263238</v>
      </c>
      <c r="DM197" s="146">
        <v>40764779.609497584</v>
      </c>
      <c r="DN197" s="146">
        <v>42023988.539559327</v>
      </c>
      <c r="DO197" s="146">
        <v>41988792.611834437</v>
      </c>
      <c r="DP197" s="146">
        <v>42035782.859831408</v>
      </c>
      <c r="DQ197" s="146">
        <v>40777126.170589224</v>
      </c>
      <c r="DR197" s="146">
        <v>41773878.132573873</v>
      </c>
      <c r="DS197" s="146">
        <v>42742514.299407475</v>
      </c>
      <c r="DT197" s="146">
        <v>43017169.740694396</v>
      </c>
      <c r="DU197" s="146">
        <v>45978037.876856945</v>
      </c>
      <c r="DV197" s="146">
        <v>50465283.745743558</v>
      </c>
      <c r="DW197" s="146">
        <f t="shared" si="998"/>
        <v>518942336.76168424</v>
      </c>
      <c r="DX197" s="146">
        <v>45045391.129999995</v>
      </c>
      <c r="DY197" s="146">
        <v>46510537.540000007</v>
      </c>
      <c r="DZ197" s="146">
        <v>44062680.089999996</v>
      </c>
      <c r="EA197" s="146">
        <v>43614379.550000004</v>
      </c>
      <c r="EB197" s="146">
        <v>44665197.559999987</v>
      </c>
      <c r="EC197" s="146">
        <v>44326716.879999995</v>
      </c>
      <c r="ED197" s="146">
        <v>44393668.39000003</v>
      </c>
      <c r="EE197" s="146">
        <v>45848784.849999979</v>
      </c>
      <c r="EF197" s="146">
        <v>48073830.990000002</v>
      </c>
      <c r="EG197" s="146">
        <v>45864410.309999987</v>
      </c>
      <c r="EH197" s="146">
        <v>48760224.990000039</v>
      </c>
      <c r="EI197" s="146">
        <v>54510102.969999969</v>
      </c>
      <c r="EJ197" s="146">
        <f t="shared" si="1000"/>
        <v>555675925.25</v>
      </c>
      <c r="EK197" s="146">
        <v>47988291.523030989</v>
      </c>
      <c r="EL197" s="146">
        <v>48874419.936307006</v>
      </c>
      <c r="EM197" s="146">
        <v>53169064.231164999</v>
      </c>
      <c r="EN197" s="146">
        <v>49856713.051993988</v>
      </c>
      <c r="EO197" s="146">
        <v>50071326.589463979</v>
      </c>
      <c r="EP197" s="146">
        <v>54111597.399782017</v>
      </c>
      <c r="EQ197" s="146">
        <v>51073384.370303996</v>
      </c>
      <c r="ER197" s="146">
        <v>54250900.795679025</v>
      </c>
      <c r="ES197" s="146">
        <v>58017179.849084981</v>
      </c>
      <c r="ET197" s="146">
        <v>53553081.071979985</v>
      </c>
      <c r="EU197" s="146">
        <v>60444324.582902968</v>
      </c>
      <c r="EV197" s="146">
        <v>97199845.318306059</v>
      </c>
      <c r="EW197" s="146">
        <f t="shared" si="1002"/>
        <v>678610128.72000003</v>
      </c>
      <c r="EX197" s="146">
        <v>57319183.673978999</v>
      </c>
      <c r="EY197" s="146">
        <v>78887758.395478994</v>
      </c>
      <c r="EZ197" s="146">
        <v>71913793.643841028</v>
      </c>
      <c r="FA197" s="146">
        <v>58252049.501725972</v>
      </c>
      <c r="FB197" s="146">
        <v>61283995.156215027</v>
      </c>
      <c r="FC197" s="146">
        <v>62778127.52171699</v>
      </c>
      <c r="FD197" s="146">
        <v>64021082.88394098</v>
      </c>
      <c r="FE197" s="146">
        <v>60136362.411602996</v>
      </c>
      <c r="FF197" s="146">
        <v>60236993.489263922</v>
      </c>
      <c r="FG197" s="146">
        <v>59604586.604373053</v>
      </c>
      <c r="FH197" s="146">
        <v>58952352.972779021</v>
      </c>
      <c r="FI197" s="146">
        <v>63903836.555082977</v>
      </c>
      <c r="FJ197" s="146">
        <f t="shared" si="1004"/>
        <v>757290122.80999994</v>
      </c>
      <c r="FK197" s="146">
        <v>60265714.315197006</v>
      </c>
      <c r="FL197" s="146">
        <v>61562198.381238997</v>
      </c>
      <c r="FM197" s="146">
        <v>67744221.621775001</v>
      </c>
      <c r="FN197" s="146">
        <v>58742793.201065972</v>
      </c>
      <c r="FO197" s="146">
        <v>60710479.132909015</v>
      </c>
      <c r="FP197" s="146">
        <v>61393122.935776047</v>
      </c>
      <c r="FQ197" s="146">
        <v>61321436.34224502</v>
      </c>
      <c r="FR197" s="146">
        <v>60725262.954436891</v>
      </c>
      <c r="FS197" s="146">
        <v>60815690.237849973</v>
      </c>
      <c r="FT197" s="146">
        <v>63673105.740067117</v>
      </c>
      <c r="FU197" s="146">
        <v>60671794.155149922</v>
      </c>
      <c r="FV197" s="146">
        <v>63777385.71228905</v>
      </c>
      <c r="FW197" s="146">
        <f t="shared" si="1006"/>
        <v>741403204.73000014</v>
      </c>
      <c r="FX197" s="146">
        <v>65742323.109359995</v>
      </c>
      <c r="FY197" s="146">
        <v>61183521.317246996</v>
      </c>
      <c r="FZ197" s="146">
        <v>67514917.858502015</v>
      </c>
      <c r="GA197" s="146">
        <v>57710041.811758965</v>
      </c>
      <c r="GB197" s="146">
        <v>62622463.440806016</v>
      </c>
      <c r="GC197" s="146">
        <v>61812347.794921979</v>
      </c>
      <c r="GD197" s="146">
        <v>59861177.372165993</v>
      </c>
      <c r="GE197" s="146">
        <v>62928231.322975017</v>
      </c>
      <c r="GF197" s="146">
        <v>61392619.258707091</v>
      </c>
      <c r="GG197" s="146">
        <v>62342064.618734941</v>
      </c>
      <c r="GH197" s="146">
        <v>61266660.054491945</v>
      </c>
      <c r="GI197" s="146">
        <v>45340547.300329082</v>
      </c>
      <c r="GJ197" s="146">
        <f t="shared" si="1008"/>
        <v>729716915.26000011</v>
      </c>
      <c r="GK197" s="146">
        <v>75595407.754446015</v>
      </c>
      <c r="GL197" s="146">
        <v>63198596.044002004</v>
      </c>
      <c r="GM197" s="146">
        <v>56486330.890402988</v>
      </c>
      <c r="GN197" s="146">
        <v>72420870.735978991</v>
      </c>
      <c r="GO197" s="146">
        <v>59446626.187348992</v>
      </c>
      <c r="GP197" s="146">
        <v>50042577.798310027</v>
      </c>
      <c r="GQ197" s="146">
        <v>73583692.52701202</v>
      </c>
      <c r="GR197" s="146">
        <v>61424868.891314946</v>
      </c>
      <c r="GS197" s="146">
        <v>42936862.148533076</v>
      </c>
      <c r="GT197" s="146">
        <v>61543429.912882909</v>
      </c>
      <c r="GU197" s="146">
        <v>71948465.550305098</v>
      </c>
      <c r="GV197" s="146">
        <v>40845581.19946295</v>
      </c>
      <c r="GW197" s="146">
        <f t="shared" si="1010"/>
        <v>729473309.6400001</v>
      </c>
      <c r="GX197" s="146">
        <v>80524194.483284995</v>
      </c>
      <c r="GY197" s="146">
        <v>35420811.157654002</v>
      </c>
      <c r="GZ197" s="146">
        <v>73954287.921958998</v>
      </c>
      <c r="HA197" s="146">
        <v>58182072.492488988</v>
      </c>
      <c r="HB197" s="146">
        <v>49285902.00280901</v>
      </c>
      <c r="HC197" s="146">
        <v>64815343.910895005</v>
      </c>
      <c r="HD197" s="146">
        <v>61601992.865235001</v>
      </c>
      <c r="HE197" s="146">
        <v>58116434.076904014</v>
      </c>
      <c r="HF197" s="146">
        <v>60567500.829239964</v>
      </c>
      <c r="HG197" s="146">
        <v>57026660.654617988</v>
      </c>
      <c r="HH197" s="146">
        <v>57592634.134913974</v>
      </c>
      <c r="HI197" s="146">
        <v>85241549.17999807</v>
      </c>
      <c r="HJ197" s="146">
        <f t="shared" si="1012"/>
        <v>742329383.70999992</v>
      </c>
      <c r="HK197" s="146">
        <v>66642138.921511009</v>
      </c>
      <c r="HL197" s="146">
        <v>76105150.909048989</v>
      </c>
      <c r="HM197" s="146">
        <v>47924041.444403999</v>
      </c>
      <c r="HN197" s="146">
        <v>57768170.698516995</v>
      </c>
      <c r="HO197" s="146">
        <v>58436827.719671026</v>
      </c>
      <c r="HP197" s="146">
        <v>66311229.607688002</v>
      </c>
      <c r="HQ197" s="146">
        <v>64284441.783538997</v>
      </c>
      <c r="HR197" s="146">
        <v>62970207.226238973</v>
      </c>
      <c r="HS197" s="146">
        <v>62400023.098816037</v>
      </c>
      <c r="HT197" s="146">
        <v>61468350.314483926</v>
      </c>
      <c r="HU197" s="146">
        <v>59217223.271953106</v>
      </c>
      <c r="HV197" s="146">
        <v>67041539.144128926</v>
      </c>
      <c r="HW197" s="146">
        <f t="shared" si="1014"/>
        <v>750569344.13999999</v>
      </c>
      <c r="HX197" s="146">
        <v>58549605.417225994</v>
      </c>
      <c r="HY197" s="146">
        <v>62941520.855434</v>
      </c>
      <c r="HZ197" s="146">
        <v>73844900.786913007</v>
      </c>
      <c r="IA197" s="146">
        <v>59488499.40165998</v>
      </c>
      <c r="IB197" s="146">
        <v>60983655.998889022</v>
      </c>
      <c r="IC197" s="146">
        <v>64045902.171110973</v>
      </c>
      <c r="ID197" s="146">
        <v>64351259.533550084</v>
      </c>
      <c r="IE197" s="146">
        <v>59433844.676917911</v>
      </c>
      <c r="IF197" s="146">
        <v>66467550.777306065</v>
      </c>
      <c r="IG197" s="146">
        <v>66016816.703350954</v>
      </c>
      <c r="IH197" s="146">
        <v>62615966.064777009</v>
      </c>
      <c r="II197" s="146">
        <v>69370302.612865001</v>
      </c>
      <c r="IJ197" s="146">
        <f t="shared" si="1016"/>
        <v>768109824.99999988</v>
      </c>
      <c r="IK197" s="146">
        <v>60201222.193926007</v>
      </c>
      <c r="IL197" s="146">
        <v>67187556.12025401</v>
      </c>
      <c r="IM197" s="146">
        <v>70578595.691929996</v>
      </c>
      <c r="IN197" s="146">
        <v>59386262.770234987</v>
      </c>
      <c r="IO197" s="146">
        <v>63081833.227580018</v>
      </c>
      <c r="IP197" s="146">
        <v>69180681.779537007</v>
      </c>
      <c r="IQ197" s="146">
        <v>63715807.246156961</v>
      </c>
      <c r="IR197" s="146">
        <v>68837915.312834039</v>
      </c>
      <c r="IS197" s="146">
        <v>66448546.306685962</v>
      </c>
      <c r="IT197" s="146">
        <v>68274757.758183002</v>
      </c>
      <c r="IU197" s="146">
        <v>67086228.389092043</v>
      </c>
      <c r="IV197" s="146">
        <v>66452919.003586046</v>
      </c>
      <c r="IW197" s="146">
        <f t="shared" si="1018"/>
        <v>790432325.80000007</v>
      </c>
      <c r="IX197" s="146">
        <v>65330384.697119996</v>
      </c>
      <c r="IY197" s="146">
        <v>67703598.387908012</v>
      </c>
      <c r="IZ197" s="146">
        <v>74392793.104749978</v>
      </c>
      <c r="JA197" s="146">
        <v>60285624.866235003</v>
      </c>
      <c r="JB197" s="146">
        <v>64507842.984970018</v>
      </c>
      <c r="JC197" s="146">
        <v>69548865.928654999</v>
      </c>
      <c r="JD197" s="146">
        <v>67271691.28917098</v>
      </c>
      <c r="JE197" s="146">
        <v>66404439.123558998</v>
      </c>
      <c r="JF197" s="146">
        <v>64117444.718984038</v>
      </c>
      <c r="JG197" s="146">
        <v>72394567.253975943</v>
      </c>
      <c r="JH197" s="146">
        <v>66261945.060990043</v>
      </c>
      <c r="JI197" s="146">
        <v>78150115.19368203</v>
      </c>
      <c r="JJ197" s="146">
        <f t="shared" si="1020"/>
        <v>816369312.61000013</v>
      </c>
      <c r="JK197" s="146">
        <v>64265438.115289994</v>
      </c>
      <c r="JL197" s="146">
        <v>68025719.648139983</v>
      </c>
      <c r="JM197" s="146">
        <v>70284621.696718022</v>
      </c>
      <c r="JN197" s="146">
        <v>66988371.309172004</v>
      </c>
      <c r="JO197" s="146">
        <v>70581973.147010952</v>
      </c>
      <c r="JP197" s="146">
        <v>82717309.698710024</v>
      </c>
      <c r="JQ197" s="146">
        <v>69701223.393807933</v>
      </c>
      <c r="JR197" s="146">
        <v>73217481.985619038</v>
      </c>
      <c r="JS197" s="146">
        <v>70246505.366062015</v>
      </c>
      <c r="JT197" s="146">
        <v>77089457.786395043</v>
      </c>
      <c r="JU197" s="146">
        <v>70724838.198658913</v>
      </c>
      <c r="JV197" s="146">
        <v>78635603.16441603</v>
      </c>
      <c r="JW197" s="238">
        <f t="shared" si="1022"/>
        <v>862478543.51000011</v>
      </c>
      <c r="JX197" s="238">
        <v>71912220.200157225</v>
      </c>
      <c r="JY197" s="146">
        <v>77492523.406335875</v>
      </c>
      <c r="JZ197" s="146">
        <v>84860105.033094674</v>
      </c>
      <c r="KA197" s="146">
        <v>73852962.268152654</v>
      </c>
      <c r="KB197" s="146">
        <v>77086558.060161024</v>
      </c>
      <c r="KC197" s="146">
        <v>88630439.595147014</v>
      </c>
      <c r="KD197" s="146">
        <v>80169897.371855959</v>
      </c>
      <c r="KE197" s="146">
        <v>74437148.925065219</v>
      </c>
      <c r="KF197" s="146">
        <v>78038975.277677387</v>
      </c>
      <c r="KG197" s="146">
        <v>81882224.306637764</v>
      </c>
      <c r="KH197" s="146">
        <v>74731448.541139096</v>
      </c>
      <c r="KI197" s="146">
        <v>58964520.724576168</v>
      </c>
      <c r="KJ197" s="238">
        <f t="shared" si="1024"/>
        <v>922059023.71000004</v>
      </c>
      <c r="KK197" s="238">
        <v>101549651.65710199</v>
      </c>
      <c r="KL197" s="146">
        <v>82433267.794536024</v>
      </c>
      <c r="KM197" s="146">
        <v>89839612.478516996</v>
      </c>
      <c r="KN197" s="146">
        <v>79457790.207208008</v>
      </c>
      <c r="KO197" s="146">
        <v>77960004.800310984</v>
      </c>
      <c r="KP197" s="146">
        <v>87807955.13414903</v>
      </c>
      <c r="KQ197" s="146">
        <v>78421438.121977001</v>
      </c>
      <c r="KR197" s="146">
        <v>75261015.89428103</v>
      </c>
      <c r="KS197" s="146">
        <v>76966238.554730028</v>
      </c>
      <c r="KT197" s="146">
        <v>69935491.937289983</v>
      </c>
      <c r="KU197" s="146">
        <v>84439299.032267004</v>
      </c>
      <c r="KV197" s="146">
        <v>99633389.147632033</v>
      </c>
      <c r="KW197" s="238">
        <f t="shared" si="1026"/>
        <v>1003705154.7600001</v>
      </c>
      <c r="KX197" s="238">
        <v>80074464.908079982</v>
      </c>
      <c r="KY197" s="146">
        <v>90328247.905748025</v>
      </c>
      <c r="KZ197" s="146">
        <v>107213986.27459399</v>
      </c>
      <c r="LA197" s="146">
        <v>77047273.906874985</v>
      </c>
      <c r="LB197" s="146">
        <v>86877175.168011054</v>
      </c>
      <c r="LC197" s="146">
        <v>75008822.445461974</v>
      </c>
      <c r="LD197" s="146">
        <v>73006056.028880998</v>
      </c>
      <c r="LE197" s="146">
        <v>76753772.253192008</v>
      </c>
      <c r="LF197" s="146">
        <v>77921033.822920933</v>
      </c>
      <c r="LG197" s="146">
        <v>79264577.790816098</v>
      </c>
      <c r="LH197" s="146">
        <v>80383968.681596935</v>
      </c>
      <c r="LI197" s="146">
        <v>99311496.403823122</v>
      </c>
      <c r="LJ197" s="238">
        <f t="shared" si="1028"/>
        <v>1003190875.5899999</v>
      </c>
      <c r="LK197" s="238">
        <v>89360997.980968997</v>
      </c>
      <c r="LL197" s="146">
        <v>89577135.782692</v>
      </c>
      <c r="LM197" s="146">
        <v>112384551.96667096</v>
      </c>
      <c r="LN197" s="146">
        <v>83963705.097444057</v>
      </c>
      <c r="LO197" s="146">
        <v>91558625.049198985</v>
      </c>
      <c r="LP197" s="146">
        <v>104293663.69967096</v>
      </c>
      <c r="LQ197" s="146">
        <v>93244597.017016083</v>
      </c>
      <c r="LR197" s="146">
        <v>96295749.786742941</v>
      </c>
      <c r="LS197" s="146">
        <v>89960071.741783097</v>
      </c>
      <c r="LT197" s="146">
        <v>97429801.734015986</v>
      </c>
      <c r="LU197" s="146">
        <v>101140191.18670198</v>
      </c>
      <c r="LV197" s="146">
        <v>109504007.34709387</v>
      </c>
      <c r="LW197" s="238">
        <f t="shared" si="1030"/>
        <v>1158713098.3899999</v>
      </c>
      <c r="LX197" s="238">
        <v>99251355.837347999</v>
      </c>
      <c r="LY197" s="146">
        <v>103300509.22196899</v>
      </c>
      <c r="LZ197" s="146">
        <v>0</v>
      </c>
      <c r="MA197" s="146">
        <v>0</v>
      </c>
      <c r="MB197" s="146">
        <v>0</v>
      </c>
      <c r="MC197" s="146">
        <v>0</v>
      </c>
      <c r="MD197" s="146">
        <v>0</v>
      </c>
      <c r="ME197" s="146">
        <v>0</v>
      </c>
      <c r="MF197" s="146">
        <v>0</v>
      </c>
      <c r="MG197" s="146">
        <v>0</v>
      </c>
      <c r="MH197" s="146">
        <v>0</v>
      </c>
      <c r="MI197" s="146">
        <v>0</v>
      </c>
      <c r="MJ197" s="204">
        <f t="shared" si="1032"/>
        <v>202551865.05931699</v>
      </c>
    </row>
    <row r="198" spans="1:348" x14ac:dyDescent="0.2">
      <c r="A198" s="30">
        <v>413301</v>
      </c>
      <c r="B198" s="31"/>
      <c r="C198" s="32" t="s">
        <v>264</v>
      </c>
      <c r="D198" s="32" t="s">
        <v>445</v>
      </c>
      <c r="E198" s="146">
        <v>26609848.105491571</v>
      </c>
      <c r="F198" s="146">
        <v>39524333.616157569</v>
      </c>
      <c r="G198" s="146">
        <v>44662465.281668328</v>
      </c>
      <c r="H198" s="146">
        <v>50848567.48781506</v>
      </c>
      <c r="I198" s="146">
        <v>47064687.483057916</v>
      </c>
      <c r="J198" s="146">
        <v>50078438.34501753</v>
      </c>
      <c r="K198" s="146">
        <v>4435718.1355366381</v>
      </c>
      <c r="L198" s="146">
        <v>4551934.2388582882</v>
      </c>
      <c r="M198" s="146">
        <v>4662445.4389918223</v>
      </c>
      <c r="N198" s="146">
        <v>4602566.4204640295</v>
      </c>
      <c r="O198" s="146">
        <v>4608147.9761308627</v>
      </c>
      <c r="P198" s="146">
        <v>5056682.0105157737</v>
      </c>
      <c r="Q198" s="146">
        <v>5170346.7618093807</v>
      </c>
      <c r="R198" s="146">
        <v>4612120.6267734943</v>
      </c>
      <c r="S198" s="146">
        <v>4752168.5361375399</v>
      </c>
      <c r="T198" s="146">
        <v>4458805.5750292102</v>
      </c>
      <c r="U198" s="146">
        <v>4662403.4760474041</v>
      </c>
      <c r="V198" s="146">
        <v>6700137.8234017696</v>
      </c>
      <c r="W198" s="146">
        <f t="shared" si="982"/>
        <v>58273477.019696206</v>
      </c>
      <c r="X198" s="146">
        <v>5510891.3370055091</v>
      </c>
      <c r="Y198" s="146">
        <v>5510891.3370055091</v>
      </c>
      <c r="Z198" s="146">
        <v>5582582.2066432983</v>
      </c>
      <c r="AA198" s="146">
        <v>5625684.359873143</v>
      </c>
      <c r="AB198" s="146">
        <v>5405566.6833583713</v>
      </c>
      <c r="AC198" s="146">
        <v>5801564.847270906</v>
      </c>
      <c r="AD198" s="146">
        <v>5738186.4463361716</v>
      </c>
      <c r="AE198" s="146">
        <v>5456868.6362877656</v>
      </c>
      <c r="AF198" s="146">
        <v>5653388.4159572702</v>
      </c>
      <c r="AG198" s="146">
        <v>5766879.4858955108</v>
      </c>
      <c r="AH198" s="146">
        <v>5940756.9687865134</v>
      </c>
      <c r="AI198" s="146">
        <v>6920701.8861625772</v>
      </c>
      <c r="AJ198" s="146">
        <f t="shared" si="984"/>
        <v>68913962.610582545</v>
      </c>
      <c r="AK198" s="146">
        <v>7173731.4304790525</v>
      </c>
      <c r="AL198" s="146">
        <v>5912969.4541812725</v>
      </c>
      <c r="AM198" s="146">
        <v>6077624.7704890678</v>
      </c>
      <c r="AN198" s="146">
        <v>5994616.9253880829</v>
      </c>
      <c r="AO198" s="146">
        <v>6518223.1680854624</v>
      </c>
      <c r="AP198" s="146">
        <v>6218619.5960607585</v>
      </c>
      <c r="AQ198" s="146">
        <v>6243907.5279586054</v>
      </c>
      <c r="AR198" s="146">
        <v>6409232.8496912131</v>
      </c>
      <c r="AS198" s="146">
        <v>6438703.996119176</v>
      </c>
      <c r="AT198" s="146">
        <v>6918973.8703054516</v>
      </c>
      <c r="AU198" s="146">
        <v>8045723.9309798004</v>
      </c>
      <c r="AV198" s="146">
        <v>7694207.9786346192</v>
      </c>
      <c r="AW198" s="146">
        <f t="shared" si="986"/>
        <v>79646535.49837257</v>
      </c>
      <c r="AX198" s="146">
        <v>7668229.5843348354</v>
      </c>
      <c r="AY198" s="146">
        <v>8667064.8766065761</v>
      </c>
      <c r="AZ198" s="146">
        <v>7840547.1833583759</v>
      </c>
      <c r="BA198" s="146">
        <v>7721928.7644800525</v>
      </c>
      <c r="BB198" s="146">
        <v>7704544.0369303953</v>
      </c>
      <c r="BC198" s="146">
        <v>8160879.5082206707</v>
      </c>
      <c r="BD198" s="146">
        <v>8300107.6755549945</v>
      </c>
      <c r="BE198" s="146">
        <v>8022962.0066766841</v>
      </c>
      <c r="BF198" s="146">
        <v>8110916.4330662722</v>
      </c>
      <c r="BG198" s="146">
        <v>8032093.9742947761</v>
      </c>
      <c r="BH198" s="146">
        <v>7995628.9636955373</v>
      </c>
      <c r="BI198" s="146">
        <v>8278650.1914538546</v>
      </c>
      <c r="BJ198" s="146">
        <f t="shared" si="988"/>
        <v>96503553.19867304</v>
      </c>
      <c r="BK198" s="146">
        <v>8712366.4663662165</v>
      </c>
      <c r="BL198" s="146">
        <v>10745224.876231013</v>
      </c>
      <c r="BM198" s="146">
        <v>8936541.4093640484</v>
      </c>
      <c r="BN198" s="146">
        <v>8902084.5378067102</v>
      </c>
      <c r="BO198" s="146">
        <v>8502673.322775824</v>
      </c>
      <c r="BP198" s="146">
        <v>8737912.6647054031</v>
      </c>
      <c r="BQ198" s="146">
        <v>9079869.7204556819</v>
      </c>
      <c r="BR198" s="146">
        <v>8740001.992864307</v>
      </c>
      <c r="BS198" s="146">
        <v>8627388.3587881755</v>
      </c>
      <c r="BT198" s="146">
        <v>9504789.627190778</v>
      </c>
      <c r="BU198" s="146">
        <v>8875726.9934067726</v>
      </c>
      <c r="BV198" s="146">
        <v>9715936.2547988631</v>
      </c>
      <c r="BW198" s="146">
        <f t="shared" si="990"/>
        <v>109080516.2247538</v>
      </c>
      <c r="BX198" s="146">
        <v>8987023.0330913048</v>
      </c>
      <c r="BY198" s="146">
        <v>11441436.350233683</v>
      </c>
      <c r="BZ198" s="146">
        <v>9341801.1452595573</v>
      </c>
      <c r="CA198" s="146">
        <v>9294108.8933400083</v>
      </c>
      <c r="CB198" s="146">
        <v>9129412.9122433681</v>
      </c>
      <c r="CC198" s="146">
        <v>9339528.7909364067</v>
      </c>
      <c r="CD198" s="146">
        <v>9501550.6142129824</v>
      </c>
      <c r="CE198" s="146">
        <v>9466872.0675179511</v>
      </c>
      <c r="CF198" s="146">
        <v>9372010.6273159683</v>
      </c>
      <c r="CG198" s="146">
        <v>9482069.4995827172</v>
      </c>
      <c r="CH198" s="146">
        <v>9595821.6529794578</v>
      </c>
      <c r="CI198" s="146">
        <v>9590910.8982640654</v>
      </c>
      <c r="CJ198" s="146">
        <f t="shared" si="992"/>
        <v>114542546.48497748</v>
      </c>
      <c r="CK198" s="146">
        <v>8649531.2520447355</v>
      </c>
      <c r="CL198" s="146">
        <v>9944782.3237356041</v>
      </c>
      <c r="CM198" s="146">
        <v>8052043.4848940084</v>
      </c>
      <c r="CN198" s="146">
        <v>8317255.5701886117</v>
      </c>
      <c r="CO198" s="146">
        <v>8675125.1877816729</v>
      </c>
      <c r="CP198" s="146">
        <v>8417814.2213319987</v>
      </c>
      <c r="CQ198" s="146">
        <v>8591056.8733934294</v>
      </c>
      <c r="CR198" s="146">
        <v>8599687.0305458196</v>
      </c>
      <c r="CS198" s="146">
        <v>8801222.1212652307</v>
      </c>
      <c r="CT198" s="146">
        <v>9528930.8963445164</v>
      </c>
      <c r="CU198" s="146">
        <v>9533254.0477382746</v>
      </c>
      <c r="CV198" s="146">
        <v>9067490.9626940396</v>
      </c>
      <c r="CW198" s="146">
        <f t="shared" si="994"/>
        <v>106178193.97195792</v>
      </c>
      <c r="CX198" s="146">
        <v>8722669.9557669852</v>
      </c>
      <c r="CY198" s="146">
        <v>8696871.9636955447</v>
      </c>
      <c r="CZ198" s="146">
        <v>8894898.9094475061</v>
      </c>
      <c r="DA198" s="146">
        <v>8885254.4048572872</v>
      </c>
      <c r="DB198" s="146">
        <v>8795445.677140709</v>
      </c>
      <c r="DC198" s="146">
        <v>8866151.0824570227</v>
      </c>
      <c r="DD198" s="146">
        <v>8865027.2580954786</v>
      </c>
      <c r="DE198" s="146">
        <v>9093368.4020614214</v>
      </c>
      <c r="DF198" s="146">
        <v>9066765.5181939621</v>
      </c>
      <c r="DG198" s="146">
        <v>9277975.0265398119</v>
      </c>
      <c r="DH198" s="146">
        <v>9242925.6864046063</v>
      </c>
      <c r="DI198" s="146">
        <v>9910753.9873143081</v>
      </c>
      <c r="DJ198" s="146">
        <f t="shared" si="996"/>
        <v>108318107.87197465</v>
      </c>
      <c r="DK198" s="146">
        <v>9700172.3304122873</v>
      </c>
      <c r="DL198" s="146">
        <v>9359354.4574778844</v>
      </c>
      <c r="DM198" s="146">
        <v>8891987.6842346843</v>
      </c>
      <c r="DN198" s="146">
        <v>9165764.1082457025</v>
      </c>
      <c r="DO198" s="146">
        <v>9159335.7204974145</v>
      </c>
      <c r="DP198" s="146">
        <v>9169288.8927140702</v>
      </c>
      <c r="DQ198" s="146">
        <v>8894758.9459606055</v>
      </c>
      <c r="DR198" s="146">
        <v>9112360.7336838655</v>
      </c>
      <c r="DS198" s="146">
        <v>9323954.025454849</v>
      </c>
      <c r="DT198" s="146">
        <v>9383358.8619596064</v>
      </c>
      <c r="DU198" s="146">
        <v>10030075.822567182</v>
      </c>
      <c r="DV198" s="146">
        <v>11011811.094141223</v>
      </c>
      <c r="DW198" s="146">
        <f t="shared" si="998"/>
        <v>113202222.67734936</v>
      </c>
      <c r="DX198" s="146">
        <v>9827091.9900000002</v>
      </c>
      <c r="DY198" s="146">
        <v>10146306.73</v>
      </c>
      <c r="DZ198" s="146">
        <v>9318998.0399999991</v>
      </c>
      <c r="EA198" s="146">
        <v>8506178.3399999999</v>
      </c>
      <c r="EB198" s="146">
        <v>8712293.9200000018</v>
      </c>
      <c r="EC198" s="146">
        <v>8639258.7900000028</v>
      </c>
      <c r="ED198" s="146">
        <v>8659371.1899999976</v>
      </c>
      <c r="EE198" s="146">
        <v>8942662.6599999964</v>
      </c>
      <c r="EF198" s="146">
        <v>9382514.9200000018</v>
      </c>
      <c r="EG198" s="146">
        <v>8944096.5300000012</v>
      </c>
      <c r="EH198" s="146">
        <v>9509396.4200000018</v>
      </c>
      <c r="EI198" s="146">
        <v>10634020.069999997</v>
      </c>
      <c r="EJ198" s="146">
        <f t="shared" si="1000"/>
        <v>111222189.59999999</v>
      </c>
      <c r="EK198" s="146">
        <v>8819935.4934080001</v>
      </c>
      <c r="EL198" s="146">
        <v>8981414.742916001</v>
      </c>
      <c r="EM198" s="146">
        <v>9768698.4536960013</v>
      </c>
      <c r="EN198" s="146">
        <v>9160510.1037719976</v>
      </c>
      <c r="EO198" s="146">
        <v>9203724.639705997</v>
      </c>
      <c r="EP198" s="146">
        <v>9939664.9199390002</v>
      </c>
      <c r="EQ198" s="146">
        <v>9384478.3967170045</v>
      </c>
      <c r="ER198" s="146">
        <v>9972201.3161849957</v>
      </c>
      <c r="ES198" s="146">
        <v>10658952.675701998</v>
      </c>
      <c r="ET198" s="146">
        <v>9841447.9587519988</v>
      </c>
      <c r="EU198" s="146">
        <v>11113180.949011015</v>
      </c>
      <c r="EV198" s="146">
        <v>17868924.450195991</v>
      </c>
      <c r="EW198" s="146">
        <f t="shared" si="1002"/>
        <v>124713134.09999999</v>
      </c>
      <c r="EX198" s="146">
        <v>8868026.979981998</v>
      </c>
      <c r="EY198" s="146">
        <v>12190576.700801002</v>
      </c>
      <c r="EZ198" s="146">
        <v>11109296.352791004</v>
      </c>
      <c r="FA198" s="146">
        <v>9000281.3353409972</v>
      </c>
      <c r="FB198" s="146">
        <v>9470525.7494629938</v>
      </c>
      <c r="FC198" s="146">
        <v>9697588.6822779961</v>
      </c>
      <c r="FD198" s="146">
        <v>9882659.8263510019</v>
      </c>
      <c r="FE198" s="146">
        <v>9297070.764615003</v>
      </c>
      <c r="FF198" s="146">
        <v>9307739.6296630017</v>
      </c>
      <c r="FG198" s="146">
        <v>9208518.6129229926</v>
      </c>
      <c r="FH198" s="146">
        <v>9111024.0222910047</v>
      </c>
      <c r="FI198" s="146">
        <v>9867982.7135010064</v>
      </c>
      <c r="FJ198" s="146">
        <f t="shared" si="1004"/>
        <v>117011291.37</v>
      </c>
      <c r="FK198" s="146">
        <v>9296535.4221619982</v>
      </c>
      <c r="FL198" s="146">
        <v>9490431.8300099969</v>
      </c>
      <c r="FM198" s="146">
        <v>10437704.420831006</v>
      </c>
      <c r="FN198" s="146">
        <v>9059565.2657989934</v>
      </c>
      <c r="FO198" s="146">
        <v>9357416.9908440057</v>
      </c>
      <c r="FP198" s="146">
        <v>9465203.0019409973</v>
      </c>
      <c r="FQ198" s="146">
        <v>9452238.9360580072</v>
      </c>
      <c r="FR198" s="146">
        <v>9361855.858184997</v>
      </c>
      <c r="FS198" s="146">
        <v>9374666.1039239969</v>
      </c>
      <c r="FT198" s="146">
        <v>9816339.7611600012</v>
      </c>
      <c r="FU198" s="146">
        <v>9354294.2725370135</v>
      </c>
      <c r="FV198" s="146">
        <v>9835611.4865489863</v>
      </c>
      <c r="FW198" s="146">
        <f t="shared" si="1006"/>
        <v>114301863.34999998</v>
      </c>
      <c r="FX198" s="146">
        <v>10076286.319282001</v>
      </c>
      <c r="FY198" s="146">
        <v>9378809.205941001</v>
      </c>
      <c r="FZ198" s="146">
        <v>10342217.085497003</v>
      </c>
      <c r="GA198" s="146">
        <v>8849521.2618789971</v>
      </c>
      <c r="GB198" s="146">
        <v>9597644.440875005</v>
      </c>
      <c r="GC198" s="146">
        <v>9474536.2636989951</v>
      </c>
      <c r="GD198" s="146">
        <v>9176402.2487200052</v>
      </c>
      <c r="GE198" s="146">
        <v>9640206.9363309983</v>
      </c>
      <c r="GF198" s="146">
        <v>9413638.3856230099</v>
      </c>
      <c r="GG198" s="146">
        <v>9555907.4030309878</v>
      </c>
      <c r="GH198" s="146">
        <v>9389816.754029993</v>
      </c>
      <c r="GI198" s="146">
        <v>6881916.5350920018</v>
      </c>
      <c r="GJ198" s="146">
        <f t="shared" si="1008"/>
        <v>111776902.83999999</v>
      </c>
      <c r="GK198" s="146">
        <v>12065089.919646</v>
      </c>
      <c r="GL198" s="146">
        <v>10087880.271935001</v>
      </c>
      <c r="GM198" s="146">
        <v>9012351.025578998</v>
      </c>
      <c r="GN198" s="146">
        <v>11557240.839567002</v>
      </c>
      <c r="GO198" s="146">
        <v>9489454.6650599968</v>
      </c>
      <c r="GP198" s="146">
        <v>7989906.7965670023</v>
      </c>
      <c r="GQ198" s="146">
        <v>11744924.734377</v>
      </c>
      <c r="GR198" s="146">
        <v>9806978.2354140021</v>
      </c>
      <c r="GS198" s="146">
        <v>6852920.3667610055</v>
      </c>
      <c r="GT198" s="146">
        <v>9823875.4030749947</v>
      </c>
      <c r="GU198" s="146">
        <v>11482864.240592996</v>
      </c>
      <c r="GV198" s="146">
        <v>6516099.891426011</v>
      </c>
      <c r="GW198" s="146">
        <f t="shared" si="1010"/>
        <v>116429586.39000002</v>
      </c>
      <c r="GX198" s="146">
        <v>12848764.767189002</v>
      </c>
      <c r="GY198" s="146">
        <v>5643903.9351289989</v>
      </c>
      <c r="GZ198" s="146">
        <v>11817158.868271003</v>
      </c>
      <c r="HA198" s="146">
        <v>9275496.1930330005</v>
      </c>
      <c r="HB198" s="146">
        <v>7857457.2345909989</v>
      </c>
      <c r="HC198" s="146">
        <v>10325009.620397002</v>
      </c>
      <c r="HD198" s="146">
        <v>9817492.0824169964</v>
      </c>
      <c r="HE198" s="146">
        <v>9261449.4443259947</v>
      </c>
      <c r="HF198" s="146">
        <v>9653185.8623760007</v>
      </c>
      <c r="HG198" s="146">
        <v>9089000.5852640159</v>
      </c>
      <c r="HH198" s="146">
        <v>9180204.5053699873</v>
      </c>
      <c r="HI198" s="146">
        <v>6875059.5716370046</v>
      </c>
      <c r="HJ198" s="146">
        <f t="shared" si="1012"/>
        <v>111644182.67000002</v>
      </c>
      <c r="HK198" s="146">
        <v>10594504.390852999</v>
      </c>
      <c r="HL198" s="146">
        <v>12071050.627063999</v>
      </c>
      <c r="HM198" s="146">
        <v>7594958.5293880031</v>
      </c>
      <c r="HN198" s="146">
        <v>9160712.2560699992</v>
      </c>
      <c r="HO198" s="146">
        <v>9250300.1121540014</v>
      </c>
      <c r="HP198" s="146">
        <v>10513699.619192999</v>
      </c>
      <c r="HQ198" s="146">
        <v>10183362.586222004</v>
      </c>
      <c r="HR198" s="146">
        <v>9982507.4929169938</v>
      </c>
      <c r="HS198" s="146">
        <v>9888068.4492460098</v>
      </c>
      <c r="HT198" s="146">
        <v>9744509.9296929967</v>
      </c>
      <c r="HU198" s="146">
        <v>9384143.3755480032</v>
      </c>
      <c r="HV198" s="146">
        <v>10637193.941651989</v>
      </c>
      <c r="HW198" s="146">
        <f t="shared" si="1014"/>
        <v>119005011.30999999</v>
      </c>
      <c r="HX198" s="146">
        <v>8959641.4737900011</v>
      </c>
      <c r="HY198" s="146">
        <v>9594421.0229099989</v>
      </c>
      <c r="HZ198" s="146">
        <v>11388564.350692</v>
      </c>
      <c r="IA198" s="146">
        <v>9106794.7291899975</v>
      </c>
      <c r="IB198" s="146">
        <v>9348364.5589739978</v>
      </c>
      <c r="IC198" s="146">
        <v>9745412.0468190014</v>
      </c>
      <c r="ID198" s="146">
        <v>9886385.8089109994</v>
      </c>
      <c r="IE198" s="146">
        <v>9090255.6682799961</v>
      </c>
      <c r="IF198" s="146">
        <v>10122557.147820013</v>
      </c>
      <c r="IG198" s="146">
        <v>10136682.746894987</v>
      </c>
      <c r="IH198" s="146">
        <v>9587179.2659479976</v>
      </c>
      <c r="II198" s="146">
        <v>10572920.40977101</v>
      </c>
      <c r="IJ198" s="146">
        <f t="shared" si="1016"/>
        <v>117539179.22999999</v>
      </c>
      <c r="IK198" s="146">
        <v>9259642.7056960016</v>
      </c>
      <c r="IL198" s="146">
        <v>10368474.389180999</v>
      </c>
      <c r="IM198" s="146">
        <v>10894486.601110002</v>
      </c>
      <c r="IN198" s="146">
        <v>9131298.5360249989</v>
      </c>
      <c r="IO198" s="146">
        <v>9696649.273072999</v>
      </c>
      <c r="IP198" s="146">
        <v>10652260.686073005</v>
      </c>
      <c r="IQ198" s="146">
        <v>9814483.8212530017</v>
      </c>
      <c r="IR198" s="146">
        <v>10617117.803185988</v>
      </c>
      <c r="IS198" s="146">
        <v>10432529.222347997</v>
      </c>
      <c r="IT198" s="146">
        <v>10573615.506585011</v>
      </c>
      <c r="IU198" s="146">
        <v>10373062.323498007</v>
      </c>
      <c r="IV198" s="146">
        <v>10317212.051971987</v>
      </c>
      <c r="IW198" s="146">
        <f t="shared" si="1018"/>
        <v>122130832.92000002</v>
      </c>
      <c r="IX198" s="146">
        <v>10091382.744344</v>
      </c>
      <c r="IY198" s="146">
        <v>10467358.001887001</v>
      </c>
      <c r="IZ198" s="146">
        <v>11515448.869764</v>
      </c>
      <c r="JA198" s="146">
        <v>9309882.8295590002</v>
      </c>
      <c r="JB198" s="146">
        <v>9947789.7693990003</v>
      </c>
      <c r="JC198" s="146">
        <v>10742396.648388002</v>
      </c>
      <c r="JD198" s="146">
        <v>10402617.725868993</v>
      </c>
      <c r="JE198" s="146">
        <v>10255476.312457006</v>
      </c>
      <c r="JF198" s="146">
        <v>9884535.2556700036</v>
      </c>
      <c r="JG198" s="146">
        <v>11194822.960855</v>
      </c>
      <c r="JH198" s="146">
        <v>10202715.160777994</v>
      </c>
      <c r="JI198" s="146">
        <v>12057666.691029992</v>
      </c>
      <c r="JJ198" s="146">
        <f t="shared" si="1020"/>
        <v>126072092.97</v>
      </c>
      <c r="JK198" s="146">
        <v>9516359.1814700011</v>
      </c>
      <c r="JL198" s="146">
        <v>10074090.815648999</v>
      </c>
      <c r="JM198" s="146">
        <v>10410412.406438001</v>
      </c>
      <c r="JN198" s="146">
        <v>9923125.2175189964</v>
      </c>
      <c r="JO198" s="146">
        <v>10460967.149300007</v>
      </c>
      <c r="JP198" s="146">
        <v>12275165.441422999</v>
      </c>
      <c r="JQ198" s="146">
        <v>10318071.758497002</v>
      </c>
      <c r="JR198" s="146">
        <v>10845667.214874998</v>
      </c>
      <c r="JS198" s="146">
        <v>10413673.341277003</v>
      </c>
      <c r="JT198" s="146">
        <v>11442283.294746</v>
      </c>
      <c r="JU198" s="146">
        <v>10461636.094702</v>
      </c>
      <c r="JV198" s="146">
        <v>11613959.574103991</v>
      </c>
      <c r="JW198" s="238">
        <f t="shared" si="1022"/>
        <v>127755411.49000001</v>
      </c>
      <c r="JX198" s="238">
        <v>10675719.684151206</v>
      </c>
      <c r="JY198" s="146">
        <v>11521196.987148289</v>
      </c>
      <c r="JZ198" s="146">
        <v>12600720.21673518</v>
      </c>
      <c r="KA198" s="146">
        <v>10967412.013864946</v>
      </c>
      <c r="KB198" s="146">
        <v>11436257.27992533</v>
      </c>
      <c r="KC198" s="146">
        <v>13171685.006985147</v>
      </c>
      <c r="KD198" s="146">
        <v>11896603.446349865</v>
      </c>
      <c r="KE198" s="146">
        <v>11029646.672845507</v>
      </c>
      <c r="KF198" s="146">
        <v>11548887.104545448</v>
      </c>
      <c r="KG198" s="146">
        <v>12178123.876253746</v>
      </c>
      <c r="KH198" s="146">
        <v>11072481.72956394</v>
      </c>
      <c r="KI198" s="146">
        <v>8655082.4216313958</v>
      </c>
      <c r="KJ198" s="238">
        <f t="shared" si="1024"/>
        <v>136753816.44</v>
      </c>
      <c r="KK198" s="238">
        <v>15179354.453512998</v>
      </c>
      <c r="KL198" s="146">
        <v>12334042.929040002</v>
      </c>
      <c r="KM198" s="146">
        <v>13417801.487230999</v>
      </c>
      <c r="KN198" s="146">
        <v>11866463.719809998</v>
      </c>
      <c r="KO198" s="146">
        <v>11678070.352805004</v>
      </c>
      <c r="KP198" s="146">
        <v>13188232.70606</v>
      </c>
      <c r="KQ198" s="146">
        <v>11738846.344004001</v>
      </c>
      <c r="KR198" s="146">
        <v>11219628.929152004</v>
      </c>
      <c r="KS198" s="146">
        <v>11437622.183424994</v>
      </c>
      <c r="KT198" s="146">
        <v>10411035.151049998</v>
      </c>
      <c r="KU198" s="146">
        <v>12561376.417730991</v>
      </c>
      <c r="KV198" s="146">
        <v>15091767.776179012</v>
      </c>
      <c r="KW198" s="238">
        <f t="shared" si="1026"/>
        <v>150124242.45000002</v>
      </c>
      <c r="KX198" s="238">
        <v>11891503.430183999</v>
      </c>
      <c r="KY198" s="146">
        <v>13514877.723635003</v>
      </c>
      <c r="KZ198" s="146">
        <v>16044696.405572999</v>
      </c>
      <c r="LA198" s="146">
        <v>11454669.234705994</v>
      </c>
      <c r="LB198" s="146">
        <v>12908252.414553007</v>
      </c>
      <c r="LC198" s="146">
        <v>11109482.080191001</v>
      </c>
      <c r="LD198" s="146">
        <v>10811348.698384993</v>
      </c>
      <c r="LE198" s="146">
        <v>11380530.662860004</v>
      </c>
      <c r="LF198" s="146">
        <v>11574135.908266004</v>
      </c>
      <c r="LG198" s="146">
        <v>11775231.474167993</v>
      </c>
      <c r="LH198" s="146">
        <v>11933188.82716899</v>
      </c>
      <c r="LI198" s="146">
        <v>14845546.450310018</v>
      </c>
      <c r="LJ198" s="238">
        <f t="shared" si="1028"/>
        <v>149243463.31</v>
      </c>
      <c r="LK198" s="238">
        <v>13166436.183840999</v>
      </c>
      <c r="LL198" s="146">
        <v>13225373.641021002</v>
      </c>
      <c r="LM198" s="146">
        <v>16606217.567224</v>
      </c>
      <c r="LN198" s="146">
        <v>12371580.245638996</v>
      </c>
      <c r="LO198" s="146">
        <v>13528446.071373008</v>
      </c>
      <c r="LP198" s="146">
        <v>15422941.941120001</v>
      </c>
      <c r="LQ198" s="146">
        <v>13751401.654829994</v>
      </c>
      <c r="LR198" s="146">
        <v>14199915.071572002</v>
      </c>
      <c r="LS198" s="146">
        <v>13187215.321854988</v>
      </c>
      <c r="LT198" s="146">
        <v>14302187.74859602</v>
      </c>
      <c r="LU198" s="146">
        <v>14789616.951089991</v>
      </c>
      <c r="LV198" s="146">
        <v>16050514.731839007</v>
      </c>
      <c r="LW198" s="238">
        <f t="shared" si="1030"/>
        <v>170601847.13</v>
      </c>
      <c r="LX198" s="238">
        <v>14686672.557758002</v>
      </c>
      <c r="LY198" s="146">
        <v>15339721.941241</v>
      </c>
      <c r="LZ198" s="146">
        <v>0</v>
      </c>
      <c r="MA198" s="146">
        <v>0</v>
      </c>
      <c r="MB198" s="146">
        <v>0</v>
      </c>
      <c r="MC198" s="146">
        <v>0</v>
      </c>
      <c r="MD198" s="146">
        <v>0</v>
      </c>
      <c r="ME198" s="146">
        <v>0</v>
      </c>
      <c r="MF198" s="146">
        <v>0</v>
      </c>
      <c r="MG198" s="146">
        <v>0</v>
      </c>
      <c r="MH198" s="146">
        <v>0</v>
      </c>
      <c r="MI198" s="146">
        <v>0</v>
      </c>
      <c r="MJ198" s="204">
        <f t="shared" si="1032"/>
        <v>30026394.498999</v>
      </c>
    </row>
    <row r="199" spans="1:348" x14ac:dyDescent="0.2">
      <c r="A199" s="30">
        <v>413302</v>
      </c>
      <c r="B199" s="31"/>
      <c r="C199" s="32" t="s">
        <v>265</v>
      </c>
      <c r="D199" s="32" t="s">
        <v>30</v>
      </c>
      <c r="E199" s="146">
        <v>92488019.529293939</v>
      </c>
      <c r="F199" s="146">
        <v>139191186.02904359</v>
      </c>
      <c r="G199" s="146">
        <v>168638358.49607748</v>
      </c>
      <c r="H199" s="146">
        <v>192669499.95827076</v>
      </c>
      <c r="I199" s="146">
        <v>225189829.07694882</v>
      </c>
      <c r="J199" s="146">
        <v>234332481.80604243</v>
      </c>
      <c r="K199" s="146">
        <v>19209146.482223336</v>
      </c>
      <c r="L199" s="146">
        <v>19382841.624937411</v>
      </c>
      <c r="M199" s="146">
        <v>20556457.148222331</v>
      </c>
      <c r="N199" s="146">
        <v>19745304.878150564</v>
      </c>
      <c r="O199" s="146">
        <v>19824359.389083628</v>
      </c>
      <c r="P199" s="146">
        <v>21804824.357369386</v>
      </c>
      <c r="Q199" s="146">
        <v>21917813.023702215</v>
      </c>
      <c r="R199" s="146">
        <v>19912471.970455684</v>
      </c>
      <c r="S199" s="146">
        <v>20447198.055416454</v>
      </c>
      <c r="T199" s="146">
        <v>18973472.696544822</v>
      </c>
      <c r="U199" s="146">
        <v>19998105.399766315</v>
      </c>
      <c r="V199" s="146">
        <v>29678764.697045568</v>
      </c>
      <c r="W199" s="146">
        <f t="shared" si="982"/>
        <v>251450759.72291771</v>
      </c>
      <c r="X199" s="146">
        <v>21825554.999165416</v>
      </c>
      <c r="Y199" s="146">
        <v>21825554.999165416</v>
      </c>
      <c r="Z199" s="146">
        <v>22008800.701051578</v>
      </c>
      <c r="AA199" s="146">
        <v>22297613.086296111</v>
      </c>
      <c r="AB199" s="146">
        <v>21081459.689534303</v>
      </c>
      <c r="AC199" s="146">
        <v>23342764.146219332</v>
      </c>
      <c r="AD199" s="146">
        <v>22807494.575196128</v>
      </c>
      <c r="AE199" s="146">
        <v>21690118.511099983</v>
      </c>
      <c r="AF199" s="146">
        <v>22505128.526122518</v>
      </c>
      <c r="AG199" s="146">
        <v>22699603.572024707</v>
      </c>
      <c r="AH199" s="146">
        <v>23603884.994157907</v>
      </c>
      <c r="AI199" s="146">
        <v>27099069.437489569</v>
      </c>
      <c r="AJ199" s="146">
        <f t="shared" si="984"/>
        <v>272787047.23752296</v>
      </c>
      <c r="AK199" s="146">
        <v>28210106.826907028</v>
      </c>
      <c r="AL199" s="146">
        <v>22841211.81772659</v>
      </c>
      <c r="AM199" s="146">
        <v>23173739.776331164</v>
      </c>
      <c r="AN199" s="146">
        <v>23784856.451343682</v>
      </c>
      <c r="AO199" s="146">
        <v>29510248.706392925</v>
      </c>
      <c r="AP199" s="146">
        <v>25240890.502420299</v>
      </c>
      <c r="AQ199" s="146">
        <v>25093615.423134703</v>
      </c>
      <c r="AR199" s="146">
        <v>26827807.301201832</v>
      </c>
      <c r="AS199" s="146">
        <v>26659213.820731096</v>
      </c>
      <c r="AT199" s="146">
        <v>27991708.391086616</v>
      </c>
      <c r="AU199" s="146">
        <v>31294492.762602255</v>
      </c>
      <c r="AV199" s="146">
        <v>28985870.472375229</v>
      </c>
      <c r="AW199" s="146">
        <f t="shared" si="986"/>
        <v>319613762.25225341</v>
      </c>
      <c r="AX199" s="146">
        <v>28717087.94258054</v>
      </c>
      <c r="AY199" s="146">
        <v>32291461.160365552</v>
      </c>
      <c r="AZ199" s="146">
        <v>28863633.347187445</v>
      </c>
      <c r="BA199" s="146">
        <v>28332433.922759142</v>
      </c>
      <c r="BB199" s="146">
        <v>28295000.837798376</v>
      </c>
      <c r="BC199" s="146">
        <v>30526815.692497071</v>
      </c>
      <c r="BD199" s="146">
        <v>30514694.563720576</v>
      </c>
      <c r="BE199" s="146">
        <v>29875993.887790047</v>
      </c>
      <c r="BF199" s="146">
        <v>31246672.288933404</v>
      </c>
      <c r="BG199" s="146">
        <v>29754177.098981805</v>
      </c>
      <c r="BH199" s="146">
        <v>30171143.127691563</v>
      </c>
      <c r="BI199" s="146">
        <v>31504940.697504576</v>
      </c>
      <c r="BJ199" s="146">
        <f t="shared" si="988"/>
        <v>360094054.56781012</v>
      </c>
      <c r="BK199" s="146">
        <v>29999983.308295779</v>
      </c>
      <c r="BL199" s="146">
        <v>36198454.661033221</v>
      </c>
      <c r="BM199" s="146">
        <v>30703327.980387252</v>
      </c>
      <c r="BN199" s="146">
        <v>30737418.239484221</v>
      </c>
      <c r="BO199" s="146">
        <v>33335137.828117207</v>
      </c>
      <c r="BP199" s="146">
        <v>31214703.002795853</v>
      </c>
      <c r="BQ199" s="146">
        <v>32206174.998372566</v>
      </c>
      <c r="BR199" s="146">
        <v>31037124.603655469</v>
      </c>
      <c r="BS199" s="146">
        <v>31562216.788390879</v>
      </c>
      <c r="BT199" s="146">
        <v>35270397.361709319</v>
      </c>
      <c r="BU199" s="146">
        <v>31774704.83145551</v>
      </c>
      <c r="BV199" s="146">
        <v>35245711.786596492</v>
      </c>
      <c r="BW199" s="146">
        <f t="shared" si="990"/>
        <v>389285355.39029372</v>
      </c>
      <c r="BX199" s="146">
        <v>33657359.084209651</v>
      </c>
      <c r="BY199" s="146">
        <v>42931582.037931889</v>
      </c>
      <c r="BZ199" s="146">
        <v>35542813.537973635</v>
      </c>
      <c r="CA199" s="146">
        <v>34758833.309464194</v>
      </c>
      <c r="CB199" s="146">
        <v>35088001.689868137</v>
      </c>
      <c r="CC199" s="146">
        <v>35462341.368594557</v>
      </c>
      <c r="CD199" s="146">
        <v>35892302.509347372</v>
      </c>
      <c r="CE199" s="146">
        <v>36052744.411951251</v>
      </c>
      <c r="CF199" s="146">
        <v>35594266.778918333</v>
      </c>
      <c r="CG199" s="146">
        <v>36316765.716408044</v>
      </c>
      <c r="CH199" s="146">
        <v>36456318.06847766</v>
      </c>
      <c r="CI199" s="146">
        <v>37356362.284217954</v>
      </c>
      <c r="CJ199" s="146">
        <f t="shared" si="992"/>
        <v>435109690.79736269</v>
      </c>
      <c r="CK199" s="146">
        <v>31927389.73355867</v>
      </c>
      <c r="CL199" s="146">
        <v>36475499.878693037</v>
      </c>
      <c r="CM199" s="146">
        <v>30638387.525204491</v>
      </c>
      <c r="CN199" s="146">
        <v>32002941.457686525</v>
      </c>
      <c r="CO199" s="146">
        <v>32709543.481889501</v>
      </c>
      <c r="CP199" s="146">
        <v>31551735.937239196</v>
      </c>
      <c r="CQ199" s="146">
        <v>32067064.996912055</v>
      </c>
      <c r="CR199" s="146">
        <v>32096930.812885996</v>
      </c>
      <c r="CS199" s="146">
        <v>32272220.647053923</v>
      </c>
      <c r="CT199" s="146">
        <v>34381021.532298453</v>
      </c>
      <c r="CU199" s="146">
        <v>34828693.039559342</v>
      </c>
      <c r="CV199" s="146">
        <v>45295800.729510911</v>
      </c>
      <c r="CW199" s="146">
        <f t="shared" si="994"/>
        <v>406247229.77249211</v>
      </c>
      <c r="CX199" s="146">
        <v>33862278.636204302</v>
      </c>
      <c r="CY199" s="146">
        <v>33683344.821607418</v>
      </c>
      <c r="CZ199" s="146">
        <v>34918071.188365884</v>
      </c>
      <c r="DA199" s="146">
        <v>34704673.106242701</v>
      </c>
      <c r="DB199" s="146">
        <v>34457560.961942911</v>
      </c>
      <c r="DC199" s="146">
        <v>34693701.045693554</v>
      </c>
      <c r="DD199" s="146">
        <v>34674139.217242524</v>
      </c>
      <c r="DE199" s="146">
        <v>35839983.378943421</v>
      </c>
      <c r="DF199" s="146">
        <v>35806367.376648322</v>
      </c>
      <c r="DG199" s="146">
        <v>36398060.381614111</v>
      </c>
      <c r="DH199" s="146">
        <v>36568293.122350156</v>
      </c>
      <c r="DI199" s="146">
        <v>39638288.67538809</v>
      </c>
      <c r="DJ199" s="146">
        <f t="shared" si="996"/>
        <v>425244761.91224337</v>
      </c>
      <c r="DK199" s="146">
        <v>38742153.616716743</v>
      </c>
      <c r="DL199" s="146">
        <v>36743570.620472379</v>
      </c>
      <c r="DM199" s="146">
        <v>34974601.398806542</v>
      </c>
      <c r="DN199" s="146">
        <v>35863354.904606916</v>
      </c>
      <c r="DO199" s="146">
        <v>36011006.922216661</v>
      </c>
      <c r="DP199" s="146">
        <v>35988547.897846781</v>
      </c>
      <c r="DQ199" s="146">
        <v>34731692.427808359</v>
      </c>
      <c r="DR199" s="146">
        <v>35779995.126690045</v>
      </c>
      <c r="DS199" s="146">
        <v>36846342.831288643</v>
      </c>
      <c r="DT199" s="146">
        <v>37137647.82623931</v>
      </c>
      <c r="DU199" s="146">
        <v>39781860.36233516</v>
      </c>
      <c r="DV199" s="146">
        <v>43876511.253880903</v>
      </c>
      <c r="DW199" s="146">
        <f t="shared" si="998"/>
        <v>446477285.1889084</v>
      </c>
      <c r="DX199" s="146">
        <v>39059531.020000003</v>
      </c>
      <c r="DY199" s="146">
        <v>40073411.050000004</v>
      </c>
      <c r="DZ199" s="146">
        <v>38102413.269999996</v>
      </c>
      <c r="EA199" s="146">
        <v>37149662.379999988</v>
      </c>
      <c r="EB199" s="146">
        <v>38424889.660000004</v>
      </c>
      <c r="EC199" s="146">
        <v>37510533.439999983</v>
      </c>
      <c r="ED199" s="146">
        <v>38061240.190000005</v>
      </c>
      <c r="EE199" s="146">
        <v>39218550.26000002</v>
      </c>
      <c r="EF199" s="146">
        <v>41665667.519999966</v>
      </c>
      <c r="EG199" s="146">
        <v>39259868.899999991</v>
      </c>
      <c r="EH199" s="146">
        <v>41977709.51000002</v>
      </c>
      <c r="EI199" s="146">
        <v>48248323.619999982</v>
      </c>
      <c r="EJ199" s="146">
        <f t="shared" si="1000"/>
        <v>478751800.81999993</v>
      </c>
      <c r="EK199" s="146">
        <v>37661794.943810999</v>
      </c>
      <c r="EL199" s="146">
        <v>38278526.162331007</v>
      </c>
      <c r="EM199" s="146">
        <v>41061410.336185001</v>
      </c>
      <c r="EN199" s="146">
        <v>38600648.507379994</v>
      </c>
      <c r="EO199" s="146">
        <v>39379965.917193979</v>
      </c>
      <c r="EP199" s="146">
        <v>41747378.375757024</v>
      </c>
      <c r="EQ199" s="146">
        <v>39657011.446428992</v>
      </c>
      <c r="ER199" s="146">
        <v>42584660.574340023</v>
      </c>
      <c r="ES199" s="146">
        <v>44655739.753922954</v>
      </c>
      <c r="ET199" s="146">
        <v>41687107.637256071</v>
      </c>
      <c r="EU199" s="146">
        <v>48398817.528315939</v>
      </c>
      <c r="EV199" s="146">
        <v>80633103.377078012</v>
      </c>
      <c r="EW199" s="146">
        <f t="shared" si="1002"/>
        <v>534346164.56000006</v>
      </c>
      <c r="EX199" s="146">
        <v>44230488.215091005</v>
      </c>
      <c r="EY199" s="146">
        <v>59054222.030053996</v>
      </c>
      <c r="EZ199" s="146">
        <v>52305801.351282015</v>
      </c>
      <c r="FA199" s="146">
        <v>42474296.500122987</v>
      </c>
      <c r="FB199" s="146">
        <v>45099291.175796002</v>
      </c>
      <c r="FC199" s="146">
        <v>45078903.425512955</v>
      </c>
      <c r="FD199" s="146">
        <v>45324784.678438008</v>
      </c>
      <c r="FE199" s="146">
        <v>45171880.071492039</v>
      </c>
      <c r="FF199" s="146">
        <v>44797882.647906974</v>
      </c>
      <c r="FG199" s="146">
        <v>44587259.861973964</v>
      </c>
      <c r="FH199" s="146">
        <v>44106901.344630092</v>
      </c>
      <c r="FI199" s="146">
        <v>45385031.897699952</v>
      </c>
      <c r="FJ199" s="146">
        <f t="shared" si="1004"/>
        <v>557616743.19999993</v>
      </c>
      <c r="FK199" s="146">
        <v>48217783.403760992</v>
      </c>
      <c r="FL199" s="146">
        <v>47586163.772322997</v>
      </c>
      <c r="FM199" s="146">
        <v>51691768.25423</v>
      </c>
      <c r="FN199" s="146">
        <v>46224467.266128965</v>
      </c>
      <c r="FO199" s="146">
        <v>46503517.265306018</v>
      </c>
      <c r="FP199" s="146">
        <v>47274326.460900009</v>
      </c>
      <c r="FQ199" s="146">
        <v>47260519.424313001</v>
      </c>
      <c r="FR199" s="146">
        <v>46959309.958119988</v>
      </c>
      <c r="FS199" s="146">
        <v>46315647.253164984</v>
      </c>
      <c r="FT199" s="146">
        <v>49561840.891229048</v>
      </c>
      <c r="FU199" s="146">
        <v>47007087.026962996</v>
      </c>
      <c r="FV199" s="146">
        <v>45914324.233560994</v>
      </c>
      <c r="FW199" s="146">
        <f t="shared" si="1006"/>
        <v>570516755.21000004</v>
      </c>
      <c r="FX199" s="146">
        <v>53565219.029795989</v>
      </c>
      <c r="FY199" s="146">
        <v>48138225.301805004</v>
      </c>
      <c r="FZ199" s="146">
        <v>51330481.944142997</v>
      </c>
      <c r="GA199" s="146">
        <v>46379470.589616977</v>
      </c>
      <c r="GB199" s="146">
        <v>48841305.62301904</v>
      </c>
      <c r="GC199" s="146">
        <v>47097891.85132096</v>
      </c>
      <c r="GD199" s="146">
        <v>46642112.033838026</v>
      </c>
      <c r="GE199" s="146">
        <v>46977809.714833021</v>
      </c>
      <c r="GF199" s="146">
        <v>49139822.628430963</v>
      </c>
      <c r="GG199" s="146">
        <v>49112703.284444951</v>
      </c>
      <c r="GH199" s="146">
        <v>47434790.047907993</v>
      </c>
      <c r="GI199" s="146">
        <v>34692529.380844064</v>
      </c>
      <c r="GJ199" s="146">
        <f t="shared" si="1008"/>
        <v>569352361.42999995</v>
      </c>
      <c r="GK199" s="146">
        <v>60887685.913641997</v>
      </c>
      <c r="GL199" s="146">
        <v>50211133.136845015</v>
      </c>
      <c r="GM199" s="146">
        <v>45591077.226445973</v>
      </c>
      <c r="GN199" s="146">
        <v>58577990.386980005</v>
      </c>
      <c r="GO199" s="146">
        <v>46997979.670223981</v>
      </c>
      <c r="GP199" s="146">
        <v>39137640.12617299</v>
      </c>
      <c r="GQ199" s="146">
        <v>58792697.176546007</v>
      </c>
      <c r="GR199" s="146">
        <v>47845208.222555041</v>
      </c>
      <c r="GS199" s="146">
        <v>34550234.790827043</v>
      </c>
      <c r="GT199" s="146">
        <v>48954460.885667972</v>
      </c>
      <c r="GU199" s="146">
        <v>57994347.604479983</v>
      </c>
      <c r="GV199" s="146">
        <v>33223932.70961399</v>
      </c>
      <c r="GW199" s="146">
        <f t="shared" si="1010"/>
        <v>582764387.85000002</v>
      </c>
      <c r="GX199" s="146">
        <v>60352510.796244003</v>
      </c>
      <c r="GY199" s="146">
        <v>24335245.634836994</v>
      </c>
      <c r="GZ199" s="146">
        <v>57880008.677305982</v>
      </c>
      <c r="HA199" s="146">
        <v>44758470.208599977</v>
      </c>
      <c r="HB199" s="146">
        <v>36846369.531207033</v>
      </c>
      <c r="HC199" s="146">
        <v>45745660.128695004</v>
      </c>
      <c r="HD199" s="146">
        <v>46197866.292315997</v>
      </c>
      <c r="HE199" s="146">
        <v>44692851.762115017</v>
      </c>
      <c r="HF199" s="146">
        <v>43939244.861820951</v>
      </c>
      <c r="HG199" s="146">
        <v>42999089.092253998</v>
      </c>
      <c r="HH199" s="146">
        <v>43356096.822853059</v>
      </c>
      <c r="HI199" s="146">
        <v>30615723.311752032</v>
      </c>
      <c r="HJ199" s="146">
        <f t="shared" si="1012"/>
        <v>521719137.12000006</v>
      </c>
      <c r="HK199" s="146">
        <v>51047183.313906007</v>
      </c>
      <c r="HL199" s="146">
        <v>57569784.205601983</v>
      </c>
      <c r="HM199" s="146">
        <v>36240260.585895002</v>
      </c>
      <c r="HN199" s="146">
        <v>44467936.760418005</v>
      </c>
      <c r="HO199" s="146">
        <v>44819804.015634015</v>
      </c>
      <c r="HP199" s="146">
        <v>47430999.190666974</v>
      </c>
      <c r="HQ199" s="146">
        <v>51242842.218012989</v>
      </c>
      <c r="HR199" s="146">
        <v>49151729.519837059</v>
      </c>
      <c r="HS199" s="146">
        <v>45802484.944582</v>
      </c>
      <c r="HT199" s="146">
        <v>47626711.897766955</v>
      </c>
      <c r="HU199" s="146">
        <v>45521706.82036005</v>
      </c>
      <c r="HV199" s="146">
        <v>48971646.757318988</v>
      </c>
      <c r="HW199" s="146">
        <f t="shared" si="1014"/>
        <v>569893090.23000002</v>
      </c>
      <c r="HX199" s="146">
        <v>47413387.686224997</v>
      </c>
      <c r="HY199" s="146">
        <v>47762095.033259995</v>
      </c>
      <c r="HZ199" s="146">
        <v>60713541.452984996</v>
      </c>
      <c r="IA199" s="146">
        <v>47391699.219498992</v>
      </c>
      <c r="IB199" s="146">
        <v>48479168.057164982</v>
      </c>
      <c r="IC199" s="146">
        <v>48455141.794408023</v>
      </c>
      <c r="ID199" s="146">
        <v>50181598.947231047</v>
      </c>
      <c r="IE199" s="146">
        <v>48623158.123240918</v>
      </c>
      <c r="IF199" s="146">
        <v>50810169.352290064</v>
      </c>
      <c r="IG199" s="146">
        <v>53120369.070910931</v>
      </c>
      <c r="IH199" s="146">
        <v>49890818.344416998</v>
      </c>
      <c r="II199" s="146">
        <v>51725932.238368042</v>
      </c>
      <c r="IJ199" s="146">
        <f t="shared" si="1016"/>
        <v>604567079.31999993</v>
      </c>
      <c r="IK199" s="146">
        <v>49497428.365954004</v>
      </c>
      <c r="IL199" s="146">
        <v>50916486.806579001</v>
      </c>
      <c r="IM199" s="146">
        <v>56152955.284096003</v>
      </c>
      <c r="IN199" s="146">
        <v>48958136.22001598</v>
      </c>
      <c r="IO199" s="146">
        <v>50652390.516943984</v>
      </c>
      <c r="IP199" s="146">
        <v>52852425.989309035</v>
      </c>
      <c r="IQ199" s="146">
        <v>50955913.448471956</v>
      </c>
      <c r="IR199" s="146">
        <v>54038980.771302</v>
      </c>
      <c r="IS199" s="146">
        <v>50838095.124316022</v>
      </c>
      <c r="IT199" s="146">
        <v>55304012.326878004</v>
      </c>
      <c r="IU199" s="146">
        <v>53516422.691598028</v>
      </c>
      <c r="IV199" s="146">
        <v>51503678.494535968</v>
      </c>
      <c r="IW199" s="146">
        <f t="shared" si="1018"/>
        <v>625186926.03999996</v>
      </c>
      <c r="IX199" s="146">
        <v>54887628.513226993</v>
      </c>
      <c r="IY199" s="146">
        <v>53124289.995854013</v>
      </c>
      <c r="IZ199" s="146">
        <v>62018894.923349984</v>
      </c>
      <c r="JA199" s="146">
        <v>51852005.078474</v>
      </c>
      <c r="JB199" s="146">
        <v>54031557.322898015</v>
      </c>
      <c r="JC199" s="146">
        <v>55229241.460388012</v>
      </c>
      <c r="JD199" s="146">
        <v>56674430.142556995</v>
      </c>
      <c r="JE199" s="146">
        <v>53638620.84220399</v>
      </c>
      <c r="JF199" s="146">
        <v>52739499.961296044</v>
      </c>
      <c r="JG199" s="146">
        <v>61969493.648721963</v>
      </c>
      <c r="JH199" s="146">
        <v>56383083.128979996</v>
      </c>
      <c r="JI199" s="146">
        <v>62467874.152050018</v>
      </c>
      <c r="JJ199" s="146">
        <f t="shared" si="1020"/>
        <v>675016619.17000008</v>
      </c>
      <c r="JK199" s="146">
        <v>55463024.470033005</v>
      </c>
      <c r="JL199" s="146">
        <v>54292891.603788011</v>
      </c>
      <c r="JM199" s="146">
        <v>59969061.477362983</v>
      </c>
      <c r="JN199" s="146">
        <v>57178689.624882013</v>
      </c>
      <c r="JO199" s="146">
        <v>58905260.580665991</v>
      </c>
      <c r="JP199" s="146">
        <v>67351242.486580044</v>
      </c>
      <c r="JQ199" s="146">
        <v>57719898.586231954</v>
      </c>
      <c r="JR199" s="146">
        <v>58933741.048589982</v>
      </c>
      <c r="JS199" s="146">
        <v>57401363.960611001</v>
      </c>
      <c r="JT199" s="146">
        <v>66418733.725329064</v>
      </c>
      <c r="JU199" s="146">
        <v>64311509.702595934</v>
      </c>
      <c r="JV199" s="146">
        <v>62643505.033330038</v>
      </c>
      <c r="JW199" s="238">
        <f t="shared" si="1022"/>
        <v>720588922.30000007</v>
      </c>
      <c r="JX199" s="238">
        <v>60626764.218555063</v>
      </c>
      <c r="JY199" s="146">
        <v>61903548.030817665</v>
      </c>
      <c r="JZ199" s="146">
        <v>74270383.653386295</v>
      </c>
      <c r="KA199" s="146">
        <v>62535379.539538406</v>
      </c>
      <c r="KB199" s="146">
        <v>64806388.744511582</v>
      </c>
      <c r="KC199" s="146">
        <v>72808621.135323241</v>
      </c>
      <c r="KD199" s="146">
        <v>65874425.582222648</v>
      </c>
      <c r="KE199" s="146">
        <v>63967774.795039937</v>
      </c>
      <c r="KF199" s="146">
        <v>63883619.117970839</v>
      </c>
      <c r="KG199" s="146">
        <v>69344154.834094688</v>
      </c>
      <c r="KH199" s="146">
        <v>62918812.394096941</v>
      </c>
      <c r="KI199" s="146">
        <v>47601095.534442626</v>
      </c>
      <c r="KJ199" s="238">
        <f t="shared" si="1024"/>
        <v>770540967.57999992</v>
      </c>
      <c r="KK199" s="238">
        <v>86235738.901382998</v>
      </c>
      <c r="KL199" s="146">
        <v>69137340.105854005</v>
      </c>
      <c r="KM199" s="146">
        <v>76724736.680300996</v>
      </c>
      <c r="KN199" s="146">
        <v>67161574.133877009</v>
      </c>
      <c r="KO199" s="146">
        <v>65734012.046588972</v>
      </c>
      <c r="KP199" s="146">
        <v>73502159.283745989</v>
      </c>
      <c r="KQ199" s="146">
        <v>64588237.98369801</v>
      </c>
      <c r="KR199" s="146">
        <v>65213179.192053095</v>
      </c>
      <c r="KS199" s="146">
        <v>65922691.986255944</v>
      </c>
      <c r="KT199" s="146">
        <v>59327924.185396969</v>
      </c>
      <c r="KU199" s="146">
        <v>72346200.739637092</v>
      </c>
      <c r="KV199" s="146">
        <v>74275226.22120899</v>
      </c>
      <c r="KW199" s="238">
        <f t="shared" si="1026"/>
        <v>840169021.46000028</v>
      </c>
      <c r="KX199" s="238">
        <v>70836994.570135996</v>
      </c>
      <c r="KY199" s="146">
        <v>78962378.993758008</v>
      </c>
      <c r="KZ199" s="146">
        <v>95924780.317870975</v>
      </c>
      <c r="LA199" s="146">
        <v>69811461.168579996</v>
      </c>
      <c r="LB199" s="146">
        <v>78577229.669924021</v>
      </c>
      <c r="LC199" s="146">
        <v>66462447.874579951</v>
      </c>
      <c r="LD199" s="146">
        <v>63889270.901813067</v>
      </c>
      <c r="LE199" s="146">
        <v>67267809.308043972</v>
      </c>
      <c r="LF199" s="146">
        <v>69321748.983982041</v>
      </c>
      <c r="LG199" s="146">
        <v>69141684.802331835</v>
      </c>
      <c r="LH199" s="146">
        <v>70824587.421161115</v>
      </c>
      <c r="LI199" s="146">
        <v>74762017.057818979</v>
      </c>
      <c r="LJ199" s="238">
        <f t="shared" si="1028"/>
        <v>875782411.07000005</v>
      </c>
      <c r="LK199" s="238">
        <v>75528363.024048999</v>
      </c>
      <c r="LL199" s="146">
        <v>73537093.745241001</v>
      </c>
      <c r="LM199" s="146">
        <v>91707609.128549993</v>
      </c>
      <c r="LN199" s="146">
        <v>71049802.491017997</v>
      </c>
      <c r="LO199" s="146">
        <v>75735666.619754016</v>
      </c>
      <c r="LP199" s="146">
        <v>86676742.047051013</v>
      </c>
      <c r="LQ199" s="146">
        <v>76849319.781086013</v>
      </c>
      <c r="LR199" s="146">
        <v>78072726.122545943</v>
      </c>
      <c r="LS199" s="146">
        <v>77671162.306312039</v>
      </c>
      <c r="LT199" s="146">
        <v>81161241.103527978</v>
      </c>
      <c r="LU199" s="146">
        <v>82343448.813970074</v>
      </c>
      <c r="LV199" s="146">
        <v>85706548.126894936</v>
      </c>
      <c r="LW199" s="238">
        <f t="shared" si="1030"/>
        <v>956039723.31000006</v>
      </c>
      <c r="LX199" s="238">
        <v>81097766.385896996</v>
      </c>
      <c r="LY199" s="146">
        <v>81659006.242720991</v>
      </c>
      <c r="LZ199" s="146">
        <v>0</v>
      </c>
      <c r="MA199" s="146">
        <v>0</v>
      </c>
      <c r="MB199" s="146">
        <v>0</v>
      </c>
      <c r="MC199" s="146">
        <v>0</v>
      </c>
      <c r="MD199" s="146">
        <v>0</v>
      </c>
      <c r="ME199" s="146">
        <v>0</v>
      </c>
      <c r="MF199" s="146">
        <v>0</v>
      </c>
      <c r="MG199" s="146">
        <v>0</v>
      </c>
      <c r="MH199" s="146">
        <v>0</v>
      </c>
      <c r="MI199" s="146">
        <v>0</v>
      </c>
      <c r="MJ199" s="204">
        <f t="shared" si="1032"/>
        <v>162756772.628618</v>
      </c>
    </row>
    <row r="200" spans="1:348" x14ac:dyDescent="0.2">
      <c r="A200" s="30">
        <v>413303</v>
      </c>
      <c r="B200" s="31"/>
      <c r="C200" s="32" t="s">
        <v>266</v>
      </c>
      <c r="D200" s="32" t="s">
        <v>31</v>
      </c>
      <c r="E200" s="146">
        <v>34211846.937072277</v>
      </c>
      <c r="F200" s="146">
        <v>52611296.110832915</v>
      </c>
      <c r="G200" s="146">
        <v>72985991.487230837</v>
      </c>
      <c r="H200" s="146">
        <v>77197901.01819396</v>
      </c>
      <c r="I200" s="146">
        <v>80348864.964112848</v>
      </c>
      <c r="J200" s="146">
        <v>90162364.379903197</v>
      </c>
      <c r="K200" s="146">
        <v>8126218.4944082787</v>
      </c>
      <c r="L200" s="146">
        <v>8772179.1019863132</v>
      </c>
      <c r="M200" s="146">
        <v>8854765.4815556668</v>
      </c>
      <c r="N200" s="146">
        <v>9576702.5538307466</v>
      </c>
      <c r="O200" s="146">
        <v>8968582.0397262555</v>
      </c>
      <c r="P200" s="146">
        <v>9786262.7274244707</v>
      </c>
      <c r="Q200" s="146">
        <v>9587869.3039559349</v>
      </c>
      <c r="R200" s="146">
        <v>8068886.6633283263</v>
      </c>
      <c r="S200" s="146">
        <v>8683813.2198297437</v>
      </c>
      <c r="T200" s="146">
        <v>9562222.5004172921</v>
      </c>
      <c r="U200" s="146">
        <v>9508612.9193790685</v>
      </c>
      <c r="V200" s="146">
        <v>10654669.504256386</v>
      </c>
      <c r="W200" s="146">
        <f t="shared" si="982"/>
        <v>110150784.51009847</v>
      </c>
      <c r="X200" s="146">
        <v>9792668.1689200476</v>
      </c>
      <c r="Y200" s="146">
        <v>9792668.1689200476</v>
      </c>
      <c r="Z200" s="146">
        <v>11121937.07227508</v>
      </c>
      <c r="AA200" s="146">
        <v>9302574.6953763999</v>
      </c>
      <c r="AB200" s="146">
        <v>9592134.0343849119</v>
      </c>
      <c r="AC200" s="146">
        <v>10190469.036888668</v>
      </c>
      <c r="AD200" s="146">
        <v>10016353.697212486</v>
      </c>
      <c r="AE200" s="146">
        <v>7448301.6190953106</v>
      </c>
      <c r="AF200" s="146">
        <v>10764734.601902856</v>
      </c>
      <c r="AG200" s="146">
        <v>10587860.958103824</v>
      </c>
      <c r="AH200" s="146">
        <v>10876677.516274413</v>
      </c>
      <c r="AI200" s="146">
        <v>11655616.75847104</v>
      </c>
      <c r="AJ200" s="146">
        <f t="shared" si="984"/>
        <v>121141996.32782508</v>
      </c>
      <c r="AK200" s="146">
        <v>9775838.7581372056</v>
      </c>
      <c r="AL200" s="146">
        <v>10332738.274077782</v>
      </c>
      <c r="AM200" s="146">
        <v>12963345.017526289</v>
      </c>
      <c r="AN200" s="146">
        <v>11631956.267734937</v>
      </c>
      <c r="AO200" s="146">
        <v>11204185.444833918</v>
      </c>
      <c r="AP200" s="146">
        <v>12714142.046402939</v>
      </c>
      <c r="AQ200" s="146">
        <v>11633120.514104491</v>
      </c>
      <c r="AR200" s="146">
        <v>10282683.050325489</v>
      </c>
      <c r="AS200" s="146">
        <v>10157817.443498578</v>
      </c>
      <c r="AT200" s="146">
        <v>12519282.888040395</v>
      </c>
      <c r="AU200" s="146">
        <v>12891411.36358704</v>
      </c>
      <c r="AV200" s="146">
        <v>13155182.774161244</v>
      </c>
      <c r="AW200" s="146">
        <f t="shared" si="986"/>
        <v>139261703.84243029</v>
      </c>
      <c r="AX200" s="146">
        <v>12636924.948756468</v>
      </c>
      <c r="AY200" s="146">
        <v>13016533.03668002</v>
      </c>
      <c r="AZ200" s="146">
        <v>14477384.021615757</v>
      </c>
      <c r="BA200" s="146">
        <v>13054846.577699888</v>
      </c>
      <c r="BB200" s="146">
        <v>14664194.132782506</v>
      </c>
      <c r="BC200" s="146">
        <v>15027068.311258551</v>
      </c>
      <c r="BD200" s="146">
        <v>16407574.163703896</v>
      </c>
      <c r="BE200" s="146">
        <v>13058071.689117011</v>
      </c>
      <c r="BF200" s="146">
        <v>12121378.564805541</v>
      </c>
      <c r="BG200" s="146">
        <v>15612618.928392591</v>
      </c>
      <c r="BH200" s="146">
        <v>15251000.10106826</v>
      </c>
      <c r="BI200" s="146">
        <v>16541103.42780838</v>
      </c>
      <c r="BJ200" s="146">
        <f t="shared" si="988"/>
        <v>171868697.90368885</v>
      </c>
      <c r="BK200" s="146">
        <v>14266798.113837423</v>
      </c>
      <c r="BL200" s="146">
        <v>16069985.287264232</v>
      </c>
      <c r="BM200" s="146">
        <v>15884049.399808044</v>
      </c>
      <c r="BN200" s="146">
        <v>16331600.765648473</v>
      </c>
      <c r="BO200" s="146">
        <v>17830956.573693879</v>
      </c>
      <c r="BP200" s="146">
        <v>16840939.770739447</v>
      </c>
      <c r="BQ200" s="146">
        <v>17663520.936321151</v>
      </c>
      <c r="BR200" s="146">
        <v>14078403.094349865</v>
      </c>
      <c r="BS200" s="146">
        <v>12689595.59222167</v>
      </c>
      <c r="BT200" s="146">
        <v>15885142.471498908</v>
      </c>
      <c r="BU200" s="146">
        <v>17383552.856826909</v>
      </c>
      <c r="BV200" s="146">
        <v>18283915.299949933</v>
      </c>
      <c r="BW200" s="146">
        <f t="shared" si="990"/>
        <v>193208460.16215995</v>
      </c>
      <c r="BX200" s="146">
        <v>16678451.708437657</v>
      </c>
      <c r="BY200" s="146">
        <v>17632637.452762481</v>
      </c>
      <c r="BZ200" s="146">
        <v>17316404.277833413</v>
      </c>
      <c r="CA200" s="146">
        <v>19897022.419379074</v>
      </c>
      <c r="CB200" s="146">
        <v>17683330.770280413</v>
      </c>
      <c r="CC200" s="146">
        <v>19119614.818102166</v>
      </c>
      <c r="CD200" s="146">
        <v>19639581.30691871</v>
      </c>
      <c r="CE200" s="146">
        <v>15169692.411200127</v>
      </c>
      <c r="CF200" s="146">
        <v>15515594.723293295</v>
      </c>
      <c r="CG200" s="146">
        <v>20181564.61195958</v>
      </c>
      <c r="CH200" s="146">
        <v>19141067.892797522</v>
      </c>
      <c r="CI200" s="146">
        <v>19791737.565765336</v>
      </c>
      <c r="CJ200" s="146">
        <f t="shared" si="992"/>
        <v>217766699.9587298</v>
      </c>
      <c r="CK200" s="146">
        <v>15131992.133700553</v>
      </c>
      <c r="CL200" s="146">
        <v>16927747.716199297</v>
      </c>
      <c r="CM200" s="146">
        <v>18744954.699632786</v>
      </c>
      <c r="CN200" s="146">
        <v>17649675.17438658</v>
      </c>
      <c r="CO200" s="146">
        <v>16793594.558504425</v>
      </c>
      <c r="CP200" s="146">
        <v>18354940.74445001</v>
      </c>
      <c r="CQ200" s="146">
        <v>18243230.843598727</v>
      </c>
      <c r="CR200" s="146">
        <v>15955871.306960441</v>
      </c>
      <c r="CS200" s="146">
        <v>15743949.257219164</v>
      </c>
      <c r="CT200" s="146">
        <v>18182319.312301788</v>
      </c>
      <c r="CU200" s="146">
        <v>17829623.602069773</v>
      </c>
      <c r="CV200" s="146">
        <v>19545663.66274412</v>
      </c>
      <c r="CW200" s="146">
        <f t="shared" si="994"/>
        <v>209103563.01176763</v>
      </c>
      <c r="CX200" s="146">
        <v>17638912.825696878</v>
      </c>
      <c r="CY200" s="146">
        <v>15134743.581747619</v>
      </c>
      <c r="CZ200" s="146">
        <v>22714790.464112837</v>
      </c>
      <c r="DA200" s="146">
        <v>18452046.500292111</v>
      </c>
      <c r="DB200" s="146">
        <v>18813332.201218497</v>
      </c>
      <c r="DC200" s="146">
        <v>19907808.400517434</v>
      </c>
      <c r="DD200" s="146">
        <v>18395553.269571025</v>
      </c>
      <c r="DE200" s="146">
        <v>17422468.759055261</v>
      </c>
      <c r="DF200" s="146">
        <v>16924543.441996306</v>
      </c>
      <c r="DG200" s="146">
        <v>19319986.491487231</v>
      </c>
      <c r="DH200" s="146">
        <v>18862006.158738129</v>
      </c>
      <c r="DI200" s="146">
        <v>20663374.293398421</v>
      </c>
      <c r="DJ200" s="146">
        <f t="shared" si="996"/>
        <v>224249566.38783175</v>
      </c>
      <c r="DK200" s="146">
        <v>19489665.421256885</v>
      </c>
      <c r="DL200" s="146">
        <v>18036415.184651978</v>
      </c>
      <c r="DM200" s="146">
        <v>20302720.591554001</v>
      </c>
      <c r="DN200" s="146">
        <v>20484574.684777163</v>
      </c>
      <c r="DO200" s="146">
        <v>19949663.773743961</v>
      </c>
      <c r="DP200" s="146">
        <v>20907679.313345022</v>
      </c>
      <c r="DQ200" s="146">
        <v>19973827.389083628</v>
      </c>
      <c r="DR200" s="146">
        <v>17551946.412201639</v>
      </c>
      <c r="DS200" s="146">
        <v>17228554.996828556</v>
      </c>
      <c r="DT200" s="146">
        <v>19750348.599983308</v>
      </c>
      <c r="DU200" s="146">
        <v>18642533.96415459</v>
      </c>
      <c r="DV200" s="146">
        <v>22509601.189283926</v>
      </c>
      <c r="DW200" s="146">
        <f t="shared" si="998"/>
        <v>234827531.52086467</v>
      </c>
      <c r="DX200" s="146">
        <v>17835425.629999999</v>
      </c>
      <c r="DY200" s="146">
        <v>15622515.699999999</v>
      </c>
      <c r="DZ200" s="146">
        <v>13123573.149999999</v>
      </c>
      <c r="EA200" s="146">
        <v>18808867.040000007</v>
      </c>
      <c r="EB200" s="146">
        <v>20863102.210000001</v>
      </c>
      <c r="EC200" s="146">
        <v>17616731.25</v>
      </c>
      <c r="ED200" s="146">
        <v>22417036.310000002</v>
      </c>
      <c r="EE200" s="146">
        <v>19674485.359999999</v>
      </c>
      <c r="EF200" s="146">
        <v>13313999.73999998</v>
      </c>
      <c r="EG200" s="146">
        <v>20245771.49000001</v>
      </c>
      <c r="EH200" s="146">
        <v>18947672.430000007</v>
      </c>
      <c r="EI200" s="146">
        <v>20364684.439999998</v>
      </c>
      <c r="EJ200" s="146">
        <f t="shared" si="1000"/>
        <v>218833864.75</v>
      </c>
      <c r="EK200" s="146">
        <v>20043157.09</v>
      </c>
      <c r="EL200" s="146">
        <v>16892640.27</v>
      </c>
      <c r="EM200" s="146">
        <v>21926964.759999998</v>
      </c>
      <c r="EN200" s="146">
        <v>19843885.490000002</v>
      </c>
      <c r="EO200" s="146">
        <v>20015068.010000005</v>
      </c>
      <c r="EP200" s="146">
        <v>20498523.109999999</v>
      </c>
      <c r="EQ200" s="146">
        <v>24716871.13000001</v>
      </c>
      <c r="ER200" s="146">
        <v>15954742.889999986</v>
      </c>
      <c r="ES200" s="146">
        <v>18896122.979999989</v>
      </c>
      <c r="ET200" s="146">
        <v>21316677.469999999</v>
      </c>
      <c r="EU200" s="146">
        <v>20431854.040000021</v>
      </c>
      <c r="EV200" s="146">
        <v>25259199.019999981</v>
      </c>
      <c r="EW200" s="146">
        <f t="shared" si="1002"/>
        <v>245795706.25999999</v>
      </c>
      <c r="EX200" s="146">
        <v>19862248.710000001</v>
      </c>
      <c r="EY200" s="146">
        <v>16912483.189999998</v>
      </c>
      <c r="EZ200" s="146">
        <v>23829912.090000004</v>
      </c>
      <c r="FA200" s="146">
        <v>23107367.18</v>
      </c>
      <c r="FB200" s="146">
        <v>19153375.409999996</v>
      </c>
      <c r="FC200" s="146">
        <v>23942250.260000005</v>
      </c>
      <c r="FD200" s="146">
        <v>25161928.75999999</v>
      </c>
      <c r="FE200" s="146">
        <v>18058885.629999995</v>
      </c>
      <c r="FF200" s="146">
        <v>18303568.040000021</v>
      </c>
      <c r="FG200" s="146">
        <v>20125236.949999988</v>
      </c>
      <c r="FH200" s="146">
        <v>20708191.169999987</v>
      </c>
      <c r="FI200" s="146">
        <v>23033762.5</v>
      </c>
      <c r="FJ200" s="146">
        <f t="shared" si="1004"/>
        <v>252199209.88999999</v>
      </c>
      <c r="FK200" s="146">
        <v>18419473.949999999</v>
      </c>
      <c r="FL200" s="146">
        <v>19584863.559999999</v>
      </c>
      <c r="FM200" s="146">
        <v>23385203.550000004</v>
      </c>
      <c r="FN200" s="146">
        <v>18345146.969999999</v>
      </c>
      <c r="FO200" s="146">
        <v>19783666.989999995</v>
      </c>
      <c r="FP200" s="146">
        <v>22754747.480000004</v>
      </c>
      <c r="FQ200" s="146">
        <v>20006835.060000002</v>
      </c>
      <c r="FR200" s="146">
        <v>21824641.590000004</v>
      </c>
      <c r="FS200" s="146">
        <v>19092263.349999994</v>
      </c>
      <c r="FT200" s="146">
        <v>18977240.5</v>
      </c>
      <c r="FU200" s="146">
        <v>22657148.969999999</v>
      </c>
      <c r="FV200" s="146">
        <v>23527638.930000007</v>
      </c>
      <c r="FW200" s="146">
        <f t="shared" si="1006"/>
        <v>248358870.90000001</v>
      </c>
      <c r="FX200" s="146">
        <v>19567972.780000001</v>
      </c>
      <c r="FY200" s="146">
        <v>19920695.049999997</v>
      </c>
      <c r="FZ200" s="146">
        <v>23979340.020000003</v>
      </c>
      <c r="GA200" s="146">
        <v>18149216.68</v>
      </c>
      <c r="GB200" s="146">
        <v>21925343.959999993</v>
      </c>
      <c r="GC200" s="146">
        <v>20749077.329999998</v>
      </c>
      <c r="GD200" s="146">
        <v>21025855.219999999</v>
      </c>
      <c r="GE200" s="146">
        <v>23532578.99000001</v>
      </c>
      <c r="GF200" s="146">
        <v>14133283.060000002</v>
      </c>
      <c r="GG200" s="146">
        <v>21363692.210000008</v>
      </c>
      <c r="GH200" s="146">
        <v>21792942.25</v>
      </c>
      <c r="GI200" s="146">
        <v>19224009.039999992</v>
      </c>
      <c r="GJ200" s="146">
        <f t="shared" si="1008"/>
        <v>245364006.59</v>
      </c>
      <c r="GK200" s="146">
        <v>22115384.280000001</v>
      </c>
      <c r="GL200" s="146">
        <v>19605802.640000001</v>
      </c>
      <c r="GM200" s="146">
        <v>19446226.189999998</v>
      </c>
      <c r="GN200" s="146">
        <v>20088135.650000006</v>
      </c>
      <c r="GO200" s="146">
        <v>21313932.069999993</v>
      </c>
      <c r="GP200" s="146">
        <v>17769747.180000007</v>
      </c>
      <c r="GQ200" s="146">
        <v>19319756.700000003</v>
      </c>
      <c r="GR200" s="146">
        <v>24561046.079999983</v>
      </c>
      <c r="GS200" s="146">
        <v>11287820.719999999</v>
      </c>
      <c r="GT200" s="146">
        <v>20852851.360000014</v>
      </c>
      <c r="GU200" s="146">
        <v>18926605.889999986</v>
      </c>
      <c r="GV200" s="146">
        <v>9759133.8700000048</v>
      </c>
      <c r="GW200" s="146">
        <f t="shared" si="1010"/>
        <v>225046442.63</v>
      </c>
      <c r="GX200" s="146">
        <v>29755732.59</v>
      </c>
      <c r="GY200" s="146">
        <v>15418424.73</v>
      </c>
      <c r="GZ200" s="146">
        <v>19911798.109999999</v>
      </c>
      <c r="HA200" s="146">
        <v>18795960.080000006</v>
      </c>
      <c r="HB200" s="146">
        <v>21166453.609999999</v>
      </c>
      <c r="HC200" s="146">
        <v>18028842.829999998</v>
      </c>
      <c r="HD200" s="146">
        <v>24245594.689999983</v>
      </c>
      <c r="HE200" s="146">
        <v>14722325.430000007</v>
      </c>
      <c r="HF200" s="146">
        <v>16475946.420000017</v>
      </c>
      <c r="HG200" s="146">
        <v>19981668.679999977</v>
      </c>
      <c r="HH200" s="146">
        <v>18295034.420000017</v>
      </c>
      <c r="HI200" s="146">
        <v>18911334.210000008</v>
      </c>
      <c r="HJ200" s="146">
        <f t="shared" si="1012"/>
        <v>235709115.80000001</v>
      </c>
      <c r="HK200" s="146">
        <v>21575495.41</v>
      </c>
      <c r="HL200" s="146">
        <v>16644324.650000002</v>
      </c>
      <c r="HM200" s="146">
        <v>19576673.849999994</v>
      </c>
      <c r="HN200" s="146">
        <v>18440647.960000008</v>
      </c>
      <c r="HO200" s="146">
        <v>18814074.449999988</v>
      </c>
      <c r="HP200" s="146">
        <v>21973131.480000004</v>
      </c>
      <c r="HQ200" s="146">
        <v>17554069.190000013</v>
      </c>
      <c r="HR200" s="146">
        <v>14135412.530000001</v>
      </c>
      <c r="HS200" s="146">
        <v>16810076.679999977</v>
      </c>
      <c r="HT200" s="146">
        <v>18858020.790000021</v>
      </c>
      <c r="HU200" s="146">
        <v>17329046.459999979</v>
      </c>
      <c r="HV200" s="146">
        <v>20724372.070000023</v>
      </c>
      <c r="HW200" s="146">
        <f t="shared" si="1014"/>
        <v>222435345.52000001</v>
      </c>
      <c r="HX200" s="146">
        <v>17190528.84</v>
      </c>
      <c r="HY200" s="146">
        <v>16470348.050000001</v>
      </c>
      <c r="HZ200" s="146">
        <v>19307664.810000002</v>
      </c>
      <c r="IA200" s="146">
        <v>17285292.539999992</v>
      </c>
      <c r="IB200" s="146">
        <v>18362398.430000007</v>
      </c>
      <c r="IC200" s="146">
        <v>18533458.039999992</v>
      </c>
      <c r="ID200" s="146">
        <v>22324403.830000013</v>
      </c>
      <c r="IE200" s="146">
        <v>15907666.719999984</v>
      </c>
      <c r="IF200" s="146">
        <v>18267556.530000001</v>
      </c>
      <c r="IG200" s="146">
        <v>18853283.26000002</v>
      </c>
      <c r="IH200" s="146">
        <v>20210244.349999994</v>
      </c>
      <c r="II200" s="146">
        <v>23342925.430000007</v>
      </c>
      <c r="IJ200" s="146">
        <f t="shared" si="1016"/>
        <v>226055770.83000001</v>
      </c>
      <c r="IK200" s="146">
        <v>17462345.739999998</v>
      </c>
      <c r="IL200" s="146">
        <v>19581792.750000004</v>
      </c>
      <c r="IM200" s="146">
        <v>22797509.140000001</v>
      </c>
      <c r="IN200" s="146">
        <v>16275160.960000001</v>
      </c>
      <c r="IO200" s="146">
        <v>21439028.560000002</v>
      </c>
      <c r="IP200" s="146">
        <v>19677481.979999989</v>
      </c>
      <c r="IQ200" s="146">
        <v>19920925.50999999</v>
      </c>
      <c r="IR200" s="146">
        <v>22929812.710000008</v>
      </c>
      <c r="IS200" s="146">
        <v>15892152.310000002</v>
      </c>
      <c r="IT200" s="146">
        <v>20197922.810000002</v>
      </c>
      <c r="IU200" s="146">
        <v>20879584.810000002</v>
      </c>
      <c r="IV200" s="146">
        <v>19147769.159999996</v>
      </c>
      <c r="IW200" s="146">
        <f t="shared" si="1018"/>
        <v>236201486.44</v>
      </c>
      <c r="IX200" s="146">
        <v>21639105.57</v>
      </c>
      <c r="IY200" s="146">
        <v>20596768.439999998</v>
      </c>
      <c r="IZ200" s="146">
        <v>22638568.399999999</v>
      </c>
      <c r="JA200" s="146">
        <v>16873431.88000001</v>
      </c>
      <c r="JB200" s="146">
        <v>22381660.559999987</v>
      </c>
      <c r="JC200" s="146">
        <v>20194635.390000001</v>
      </c>
      <c r="JD200" s="146">
        <v>22507209.250000015</v>
      </c>
      <c r="JE200" s="146">
        <v>23942233.149999976</v>
      </c>
      <c r="JF200" s="146">
        <v>15496131.380000025</v>
      </c>
      <c r="JG200" s="146">
        <v>21970487.98999998</v>
      </c>
      <c r="JH200" s="146">
        <v>21188148.900000006</v>
      </c>
      <c r="JI200" s="146">
        <v>21708351.50999999</v>
      </c>
      <c r="JJ200" s="146">
        <f t="shared" si="1020"/>
        <v>251136732.41999999</v>
      </c>
      <c r="JK200" s="146">
        <v>21871189.809999999</v>
      </c>
      <c r="JL200" s="146">
        <v>20835332.349999998</v>
      </c>
      <c r="JM200" s="146">
        <v>22044523.360000007</v>
      </c>
      <c r="JN200" s="146">
        <v>20931399.740000002</v>
      </c>
      <c r="JO200" s="146">
        <v>23689819.769999996</v>
      </c>
      <c r="JP200" s="146">
        <v>20407270.980000004</v>
      </c>
      <c r="JQ200" s="146">
        <v>24302427.600000009</v>
      </c>
      <c r="JR200" s="146">
        <v>25575335.50999999</v>
      </c>
      <c r="JS200" s="146">
        <v>16311034.419999987</v>
      </c>
      <c r="JT200" s="146">
        <v>23613909.400000006</v>
      </c>
      <c r="JU200" s="146">
        <v>22964380.460000008</v>
      </c>
      <c r="JV200" s="146">
        <v>23136109.310000002</v>
      </c>
      <c r="JW200" s="238">
        <f t="shared" si="1022"/>
        <v>265682732.71000001</v>
      </c>
      <c r="JX200" s="238">
        <v>24934422.09</v>
      </c>
      <c r="JY200" s="146">
        <v>20900924.180000003</v>
      </c>
      <c r="JZ200" s="146">
        <v>24843115.770000003</v>
      </c>
      <c r="KA200" s="146">
        <v>22277299.689999998</v>
      </c>
      <c r="KB200" s="146">
        <v>23939584.229999989</v>
      </c>
      <c r="KC200" s="146">
        <v>20922923.760000005</v>
      </c>
      <c r="KD200" s="146">
        <v>28712009.710000008</v>
      </c>
      <c r="KE200" s="146">
        <v>18982216.769999981</v>
      </c>
      <c r="KF200" s="146">
        <v>18389897.320000023</v>
      </c>
      <c r="KG200" s="146">
        <v>26112260.319999993</v>
      </c>
      <c r="KH200" s="146">
        <v>23059342.349999994</v>
      </c>
      <c r="KI200" s="146">
        <v>16360655.050000012</v>
      </c>
      <c r="KJ200" s="238">
        <f t="shared" si="1024"/>
        <v>269434651.24000001</v>
      </c>
      <c r="KK200" s="238">
        <v>34415830.049999997</v>
      </c>
      <c r="KL200" s="146">
        <v>22665711.840000004</v>
      </c>
      <c r="KM200" s="146">
        <v>25949738.5</v>
      </c>
      <c r="KN200" s="146">
        <v>25243284.379999995</v>
      </c>
      <c r="KO200" s="146">
        <v>17710521.100000009</v>
      </c>
      <c r="KP200" s="146">
        <v>25964137.949999988</v>
      </c>
      <c r="KQ200" s="146">
        <v>28767303.150000006</v>
      </c>
      <c r="KR200" s="146">
        <v>20331551.780000001</v>
      </c>
      <c r="KS200" s="146">
        <v>24602770.840000004</v>
      </c>
      <c r="KT200" s="146">
        <v>24660613.469999999</v>
      </c>
      <c r="KU200" s="146">
        <v>25633653.060000002</v>
      </c>
      <c r="KV200" s="146">
        <v>29739450.800000012</v>
      </c>
      <c r="KW200" s="238">
        <f t="shared" si="1026"/>
        <v>305684566.92000002</v>
      </c>
      <c r="KX200" s="238">
        <v>21687578.140000001</v>
      </c>
      <c r="KY200" s="146">
        <v>25200479.979999997</v>
      </c>
      <c r="KZ200" s="146">
        <v>28888577.720000006</v>
      </c>
      <c r="LA200" s="146">
        <v>21752540.700000003</v>
      </c>
      <c r="LB200" s="146">
        <v>26754974.739999995</v>
      </c>
      <c r="LC200" s="146">
        <v>26434570.189999998</v>
      </c>
      <c r="LD200" s="146">
        <v>27733389.039999992</v>
      </c>
      <c r="LE200" s="146">
        <v>27454867.790000021</v>
      </c>
      <c r="LF200" s="146">
        <v>26703860.969999999</v>
      </c>
      <c r="LG200" s="146">
        <v>26915968.679999977</v>
      </c>
      <c r="LH200" s="146">
        <v>27772233.689999998</v>
      </c>
      <c r="LI200" s="146">
        <v>33366450.75999999</v>
      </c>
      <c r="LJ200" s="238">
        <f t="shared" si="1028"/>
        <v>320665492.39999998</v>
      </c>
      <c r="LK200" s="238">
        <v>25320741.800000001</v>
      </c>
      <c r="LL200" s="146">
        <v>27815558.849999998</v>
      </c>
      <c r="LM200" s="146">
        <v>32496821.600000001</v>
      </c>
      <c r="LN200" s="146">
        <v>24335170.239999995</v>
      </c>
      <c r="LO200" s="146">
        <v>30680981.000000015</v>
      </c>
      <c r="LP200" s="146">
        <v>30272241.799999982</v>
      </c>
      <c r="LQ200" s="146">
        <v>30348400.76000002</v>
      </c>
      <c r="LR200" s="146">
        <v>35754094.219999999</v>
      </c>
      <c r="LS200" s="146">
        <v>24245452.299999982</v>
      </c>
      <c r="LT200" s="146">
        <v>31319459.650000036</v>
      </c>
      <c r="LU200" s="146">
        <v>31841578.129999995</v>
      </c>
      <c r="LV200" s="146">
        <v>36283212.729999959</v>
      </c>
      <c r="LW200" s="238">
        <f t="shared" si="1030"/>
        <v>360713713.07999998</v>
      </c>
      <c r="LX200" s="238">
        <v>29035087.23</v>
      </c>
      <c r="LY200" s="146">
        <v>32899724.120000001</v>
      </c>
      <c r="LZ200" s="146">
        <v>0</v>
      </c>
      <c r="MA200" s="146">
        <v>0</v>
      </c>
      <c r="MB200" s="146">
        <v>0</v>
      </c>
      <c r="MC200" s="146">
        <v>0</v>
      </c>
      <c r="MD200" s="146">
        <v>0</v>
      </c>
      <c r="ME200" s="146">
        <v>0</v>
      </c>
      <c r="MF200" s="146">
        <v>0</v>
      </c>
      <c r="MG200" s="146">
        <v>0</v>
      </c>
      <c r="MH200" s="146">
        <v>0</v>
      </c>
      <c r="MI200" s="146">
        <v>0</v>
      </c>
      <c r="MJ200" s="204">
        <f t="shared" si="1032"/>
        <v>61934811.350000001</v>
      </c>
    </row>
    <row r="201" spans="1:348" x14ac:dyDescent="0.2">
      <c r="A201" s="30">
        <v>413304</v>
      </c>
      <c r="B201" s="31"/>
      <c r="C201" s="32" t="s">
        <v>267</v>
      </c>
      <c r="D201" s="32" t="s">
        <v>32</v>
      </c>
      <c r="E201" s="146">
        <v>6854122.850943082</v>
      </c>
      <c r="F201" s="146">
        <v>11165790.352194959</v>
      </c>
      <c r="G201" s="146">
        <v>14340164.413286597</v>
      </c>
      <c r="H201" s="146">
        <v>18802482.891003173</v>
      </c>
      <c r="I201" s="146">
        <v>19820038.390919715</v>
      </c>
      <c r="J201" s="146">
        <v>21796857.786680024</v>
      </c>
      <c r="K201" s="146">
        <v>1533625.438157236</v>
      </c>
      <c r="L201" s="146">
        <v>1717438.6579869806</v>
      </c>
      <c r="M201" s="146">
        <v>1801051.5773660494</v>
      </c>
      <c r="N201" s="146">
        <v>1928317.4762143218</v>
      </c>
      <c r="O201" s="146">
        <v>1652178.2674011018</v>
      </c>
      <c r="P201" s="146">
        <v>1851468.8699716241</v>
      </c>
      <c r="Q201" s="146">
        <v>2003551.1600734438</v>
      </c>
      <c r="R201" s="146">
        <v>1525417.2926055752</v>
      </c>
      <c r="S201" s="146">
        <v>1596953.7639793023</v>
      </c>
      <c r="T201" s="146">
        <v>1931730.9297279252</v>
      </c>
      <c r="U201" s="146">
        <v>1848047.0706059088</v>
      </c>
      <c r="V201" s="146">
        <v>5808717.2425304623</v>
      </c>
      <c r="W201" s="146">
        <f t="shared" si="982"/>
        <v>25198497.746619929</v>
      </c>
      <c r="X201" s="146">
        <v>2069337.3393423471</v>
      </c>
      <c r="Y201" s="146">
        <v>2069337.3393423471</v>
      </c>
      <c r="Z201" s="146">
        <v>2404076.948756468</v>
      </c>
      <c r="AA201" s="146">
        <v>2361095.81038224</v>
      </c>
      <c r="AB201" s="146">
        <v>2308725.5883825743</v>
      </c>
      <c r="AC201" s="146">
        <v>2813683.0245368057</v>
      </c>
      <c r="AD201" s="146">
        <v>2505892.1715907194</v>
      </c>
      <c r="AE201" s="146">
        <v>1218615.423134702</v>
      </c>
      <c r="AF201" s="146">
        <v>2607924.3865798698</v>
      </c>
      <c r="AG201" s="146">
        <v>2718314.9724586885</v>
      </c>
      <c r="AH201" s="146">
        <v>2512472.8759806375</v>
      </c>
      <c r="AI201" s="146">
        <v>2756134.2013019528</v>
      </c>
      <c r="AJ201" s="146">
        <f t="shared" si="984"/>
        <v>28345610.081789352</v>
      </c>
      <c r="AK201" s="146">
        <v>2406897.8467701552</v>
      </c>
      <c r="AL201" s="146">
        <v>2024887.330996495</v>
      </c>
      <c r="AM201" s="146">
        <v>3112301.786012352</v>
      </c>
      <c r="AN201" s="146">
        <v>2503037.8901685863</v>
      </c>
      <c r="AO201" s="146">
        <v>2537652.311801035</v>
      </c>
      <c r="AP201" s="146">
        <v>2891499.7496244367</v>
      </c>
      <c r="AQ201" s="146">
        <v>2683337.5062593892</v>
      </c>
      <c r="AR201" s="146">
        <v>2476329.2701969608</v>
      </c>
      <c r="AS201" s="146">
        <v>2236461.7475379715</v>
      </c>
      <c r="AT201" s="146">
        <v>3017124.0224920725</v>
      </c>
      <c r="AU201" s="146">
        <v>2664596.908028713</v>
      </c>
      <c r="AV201" s="146">
        <v>2745380.5708562844</v>
      </c>
      <c r="AW201" s="146">
        <f t="shared" si="986"/>
        <v>31299506.940744452</v>
      </c>
      <c r="AX201" s="146">
        <v>2694345.7815055922</v>
      </c>
      <c r="AY201" s="146">
        <v>2448425.5200300454</v>
      </c>
      <c r="AZ201" s="146">
        <v>2878240.9032715736</v>
      </c>
      <c r="BA201" s="146">
        <v>2727108.9024787191</v>
      </c>
      <c r="BB201" s="146">
        <v>2612545.5212819218</v>
      </c>
      <c r="BC201" s="146">
        <v>2947437.0221582381</v>
      </c>
      <c r="BD201" s="146">
        <v>2905963.6877816725</v>
      </c>
      <c r="BE201" s="146">
        <v>2715492.7744533485</v>
      </c>
      <c r="BF201" s="146">
        <v>2314808.8038724703</v>
      </c>
      <c r="BG201" s="146">
        <v>3027983.6421298613</v>
      </c>
      <c r="BH201" s="146">
        <v>3158331.6018611211</v>
      </c>
      <c r="BI201" s="146">
        <v>3320004.6415873836</v>
      </c>
      <c r="BJ201" s="146">
        <f t="shared" si="988"/>
        <v>33750688.802411951</v>
      </c>
      <c r="BK201" s="146">
        <v>2711709.5226172591</v>
      </c>
      <c r="BL201" s="146">
        <v>2804739.6897012186</v>
      </c>
      <c r="BM201" s="146">
        <v>3221307.6448422642</v>
      </c>
      <c r="BN201" s="146">
        <v>3281842.02645635</v>
      </c>
      <c r="BO201" s="146">
        <v>3320590.3154314803</v>
      </c>
      <c r="BP201" s="146">
        <v>3254601.5063011199</v>
      </c>
      <c r="BQ201" s="146">
        <v>3273388.2909364044</v>
      </c>
      <c r="BR201" s="146">
        <v>2987987.7160323816</v>
      </c>
      <c r="BS201" s="146">
        <v>2540211.4091554014</v>
      </c>
      <c r="BT201" s="146">
        <v>3344179.0113086295</v>
      </c>
      <c r="BU201" s="146">
        <v>3626934.8295777002</v>
      </c>
      <c r="BV201" s="146">
        <v>3783741.8470622641</v>
      </c>
      <c r="BW201" s="146">
        <f t="shared" si="990"/>
        <v>38151233.809422478</v>
      </c>
      <c r="BX201" s="146">
        <v>3110621.0821649143</v>
      </c>
      <c r="BY201" s="146">
        <v>3247647.1609497578</v>
      </c>
      <c r="BZ201" s="146">
        <v>3513425.8953847429</v>
      </c>
      <c r="CA201" s="146">
        <v>3932878.6192204985</v>
      </c>
      <c r="CB201" s="146">
        <v>3503387.2494157921</v>
      </c>
      <c r="CC201" s="146">
        <v>3497544.0926806843</v>
      </c>
      <c r="CD201" s="146">
        <v>4011758.1647471236</v>
      </c>
      <c r="CE201" s="146">
        <v>3284246.09138708</v>
      </c>
      <c r="CF201" s="146">
        <v>2753937.0793690551</v>
      </c>
      <c r="CG201" s="146">
        <v>3869740.3867050572</v>
      </c>
      <c r="CH201" s="146">
        <v>3475291.7123184782</v>
      </c>
      <c r="CI201" s="146">
        <v>3616279.2496244297</v>
      </c>
      <c r="CJ201" s="146">
        <f t="shared" si="992"/>
        <v>41816756.783967614</v>
      </c>
      <c r="CK201" s="146">
        <v>954276.92134034401</v>
      </c>
      <c r="CL201" s="146">
        <v>1160712.5477382743</v>
      </c>
      <c r="CM201" s="146">
        <v>1278846.6384576864</v>
      </c>
      <c r="CN201" s="146">
        <v>1302504.0690619266</v>
      </c>
      <c r="CO201" s="146">
        <v>999336.50475713576</v>
      </c>
      <c r="CP201" s="146">
        <v>1297583.8758137205</v>
      </c>
      <c r="CQ201" s="146">
        <v>1245885.6621599065</v>
      </c>
      <c r="CR201" s="146">
        <v>1061383.7422800867</v>
      </c>
      <c r="CS201" s="146">
        <v>926118.34418294113</v>
      </c>
      <c r="CT201" s="146">
        <v>1186621.5990652647</v>
      </c>
      <c r="CU201" s="146">
        <v>1145017.5262894342</v>
      </c>
      <c r="CV201" s="146">
        <v>1275087.6314471709</v>
      </c>
      <c r="CW201" s="146">
        <f t="shared" si="994"/>
        <v>13833375.062593892</v>
      </c>
      <c r="CX201" s="146">
        <v>1114327.5075529963</v>
      </c>
      <c r="CY201" s="146">
        <v>853492.02019696217</v>
      </c>
      <c r="CZ201" s="146">
        <v>1280680.1112919382</v>
      </c>
      <c r="DA201" s="146">
        <v>1144694.7757886832</v>
      </c>
      <c r="DB201" s="146">
        <v>1062680.3774828908</v>
      </c>
      <c r="DC201" s="146">
        <v>1102257.3008679685</v>
      </c>
      <c r="DD201" s="146">
        <v>1175900.0560006681</v>
      </c>
      <c r="DE201" s="146">
        <v>934793.41157569736</v>
      </c>
      <c r="DF201" s="146">
        <v>965620.41015690076</v>
      </c>
      <c r="DG201" s="146">
        <v>1049205.9164997514</v>
      </c>
      <c r="DH201" s="146">
        <v>1119947.1447588049</v>
      </c>
      <c r="DI201" s="146">
        <v>1198868.4185027538</v>
      </c>
      <c r="DJ201" s="146">
        <f t="shared" si="996"/>
        <v>13002467.450676015</v>
      </c>
      <c r="DK201" s="146">
        <v>1061460.0581288601</v>
      </c>
      <c r="DL201" s="146">
        <v>1105231.4183775666</v>
      </c>
      <c r="DM201" s="146">
        <v>1111387.8463111331</v>
      </c>
      <c r="DN201" s="146">
        <v>1243418.0267067268</v>
      </c>
      <c r="DO201" s="146">
        <v>1140500.3355867136</v>
      </c>
      <c r="DP201" s="146">
        <v>1161590.2877232514</v>
      </c>
      <c r="DQ201" s="146">
        <v>1249368.9603572029</v>
      </c>
      <c r="DR201" s="146">
        <v>1066806.3323318302</v>
      </c>
      <c r="DS201" s="146">
        <v>1016202.7352278429</v>
      </c>
      <c r="DT201" s="146">
        <v>1219981.2396511433</v>
      </c>
      <c r="DU201" s="146">
        <v>1069985.6365798688</v>
      </c>
      <c r="DV201" s="146">
        <v>1457752.3211066599</v>
      </c>
      <c r="DW201" s="146">
        <f t="shared" si="998"/>
        <v>13903685.198088802</v>
      </c>
      <c r="DX201" s="146">
        <v>1062091.18</v>
      </c>
      <c r="DY201" s="146">
        <v>1057276.1299999999</v>
      </c>
      <c r="DZ201" s="146">
        <v>1117148.6499999999</v>
      </c>
      <c r="EA201" s="146">
        <v>1332446.06</v>
      </c>
      <c r="EB201" s="146">
        <v>1319265.1299999999</v>
      </c>
      <c r="EC201" s="146">
        <v>1164660.49</v>
      </c>
      <c r="ED201" s="146">
        <v>1355031.2</v>
      </c>
      <c r="EE201" s="146">
        <v>1168520.4099999999</v>
      </c>
      <c r="EF201" s="146">
        <v>1068319.23</v>
      </c>
      <c r="EG201" s="146">
        <v>1267051.02</v>
      </c>
      <c r="EH201" s="146">
        <v>1609894.07</v>
      </c>
      <c r="EI201" s="146">
        <v>1341080.45</v>
      </c>
      <c r="EJ201" s="146">
        <f t="shared" si="1000"/>
        <v>14862784.02</v>
      </c>
      <c r="EK201" s="146">
        <v>1217361.9099999999</v>
      </c>
      <c r="EL201" s="146">
        <v>1259972.3799999999</v>
      </c>
      <c r="EM201" s="146">
        <v>1441238.18</v>
      </c>
      <c r="EN201" s="146">
        <v>1534435.83</v>
      </c>
      <c r="EO201" s="146">
        <v>1348870.97</v>
      </c>
      <c r="EP201" s="146">
        <v>1465289.43</v>
      </c>
      <c r="EQ201" s="146">
        <v>1421878.04</v>
      </c>
      <c r="ER201" s="146">
        <v>1309732.73</v>
      </c>
      <c r="ES201" s="146">
        <v>1090075.6000000001</v>
      </c>
      <c r="ET201" s="146">
        <v>1575623.07</v>
      </c>
      <c r="EU201" s="146">
        <v>1513659.77</v>
      </c>
      <c r="EV201" s="146">
        <v>1699117.61</v>
      </c>
      <c r="EW201" s="146">
        <f t="shared" si="1002"/>
        <v>16877255.52</v>
      </c>
      <c r="EX201" s="146">
        <v>1135960.46</v>
      </c>
      <c r="EY201" s="146">
        <v>1441525.16</v>
      </c>
      <c r="EZ201" s="146">
        <v>1712632.79</v>
      </c>
      <c r="FA201" s="146">
        <v>1324096.42</v>
      </c>
      <c r="FB201" s="146">
        <v>1504582.8</v>
      </c>
      <c r="FC201" s="146">
        <v>1719917.22</v>
      </c>
      <c r="FD201" s="146">
        <v>1718119.62</v>
      </c>
      <c r="FE201" s="146">
        <v>1384302.59</v>
      </c>
      <c r="FF201" s="146">
        <v>1432349.38</v>
      </c>
      <c r="FG201" s="146">
        <v>1717685.3</v>
      </c>
      <c r="FH201" s="146">
        <v>1593265.54</v>
      </c>
      <c r="FI201" s="146">
        <v>1664976.47</v>
      </c>
      <c r="FJ201" s="146">
        <f t="shared" si="1004"/>
        <v>18349413.749999996</v>
      </c>
      <c r="FK201" s="146">
        <v>1391586.95</v>
      </c>
      <c r="FL201" s="146">
        <v>1578226.82</v>
      </c>
      <c r="FM201" s="146">
        <v>1259694.82</v>
      </c>
      <c r="FN201" s="146">
        <v>905677.91</v>
      </c>
      <c r="FO201" s="146">
        <v>1730522.8</v>
      </c>
      <c r="FP201" s="146">
        <v>1658421.79</v>
      </c>
      <c r="FQ201" s="146">
        <v>1495607.17</v>
      </c>
      <c r="FR201" s="146">
        <v>1727640.51</v>
      </c>
      <c r="FS201" s="146">
        <v>1367907.24</v>
      </c>
      <c r="FT201" s="146">
        <v>1464839.37</v>
      </c>
      <c r="FU201" s="146">
        <v>1587062.43</v>
      </c>
      <c r="FV201" s="146">
        <v>1789124.22</v>
      </c>
      <c r="FW201" s="146">
        <f t="shared" si="1006"/>
        <v>17956312.029999997</v>
      </c>
      <c r="FX201" s="146">
        <v>1534635.28</v>
      </c>
      <c r="FY201" s="146">
        <v>1373108.93</v>
      </c>
      <c r="FZ201" s="146">
        <v>1709036.29</v>
      </c>
      <c r="GA201" s="146">
        <v>1397689.11</v>
      </c>
      <c r="GB201" s="146">
        <v>1787179.8</v>
      </c>
      <c r="GC201" s="146">
        <v>1429121.97</v>
      </c>
      <c r="GD201" s="146">
        <v>1596852.09</v>
      </c>
      <c r="GE201" s="146">
        <v>1739668.51</v>
      </c>
      <c r="GF201" s="146">
        <v>1113442.52</v>
      </c>
      <c r="GG201" s="146">
        <v>1649707.38</v>
      </c>
      <c r="GH201" s="146">
        <v>1787022.39</v>
      </c>
      <c r="GI201" s="146">
        <v>1435994.21</v>
      </c>
      <c r="GJ201" s="146">
        <f t="shared" si="1008"/>
        <v>18553458.48</v>
      </c>
      <c r="GK201" s="146">
        <v>1797405.27</v>
      </c>
      <c r="GL201" s="146">
        <v>1457433.79</v>
      </c>
      <c r="GM201" s="146">
        <v>1478407.09</v>
      </c>
      <c r="GN201" s="146">
        <v>1615135.24</v>
      </c>
      <c r="GO201" s="146">
        <v>1750882.6</v>
      </c>
      <c r="GP201" s="146">
        <v>1218430.3400000001</v>
      </c>
      <c r="GQ201" s="146">
        <v>1575017.52</v>
      </c>
      <c r="GR201" s="146">
        <v>1627895.21</v>
      </c>
      <c r="GS201" s="146">
        <v>730001.24</v>
      </c>
      <c r="GT201" s="146">
        <v>1359251.53</v>
      </c>
      <c r="GU201" s="146">
        <v>1283013.4099999999</v>
      </c>
      <c r="GV201" s="146">
        <v>646044.65</v>
      </c>
      <c r="GW201" s="146">
        <f t="shared" si="1010"/>
        <v>16538917.889999999</v>
      </c>
      <c r="GX201" s="146">
        <v>1817647.8</v>
      </c>
      <c r="GY201" s="146">
        <v>591234.67000000016</v>
      </c>
      <c r="GZ201" s="146">
        <v>1428708.3099999996</v>
      </c>
      <c r="HA201" s="146">
        <v>1414847.5000000005</v>
      </c>
      <c r="HB201" s="146">
        <v>1301725.0499999998</v>
      </c>
      <c r="HC201" s="146">
        <v>1177794.54</v>
      </c>
      <c r="HD201" s="146">
        <v>1472721.7600000007</v>
      </c>
      <c r="HE201" s="146">
        <v>1050406.8399999999</v>
      </c>
      <c r="HF201" s="146">
        <v>1022518.1999999993</v>
      </c>
      <c r="HG201" s="146">
        <v>1399600.9399999995</v>
      </c>
      <c r="HH201" s="146">
        <v>1274652.9000000004</v>
      </c>
      <c r="HI201" s="146">
        <v>1377782.0899999999</v>
      </c>
      <c r="HJ201" s="146">
        <f t="shared" si="1012"/>
        <v>15329640.6</v>
      </c>
      <c r="HK201" s="146">
        <v>1502382.65</v>
      </c>
      <c r="HL201" s="146">
        <v>1083588.1400000001</v>
      </c>
      <c r="HM201" s="146">
        <v>1427657.9300000002</v>
      </c>
      <c r="HN201" s="146">
        <v>1388534.31</v>
      </c>
      <c r="HO201" s="146">
        <v>1313784.5899999999</v>
      </c>
      <c r="HP201" s="146">
        <v>1549919.17</v>
      </c>
      <c r="HQ201" s="146">
        <v>1347676.37</v>
      </c>
      <c r="HR201" s="146">
        <v>1064779.5399999991</v>
      </c>
      <c r="HS201" s="146">
        <v>1119057.4000000004</v>
      </c>
      <c r="HT201" s="146">
        <v>1416031.7100000009</v>
      </c>
      <c r="HU201" s="146">
        <v>1398491.8099999987</v>
      </c>
      <c r="HV201" s="146">
        <v>1548940.33</v>
      </c>
      <c r="HW201" s="146">
        <f t="shared" si="1014"/>
        <v>16160843.949999999</v>
      </c>
      <c r="HX201" s="146">
        <v>1417256.78</v>
      </c>
      <c r="HY201" s="146">
        <v>1179026.9099999999</v>
      </c>
      <c r="HZ201" s="146">
        <v>1547354.58</v>
      </c>
      <c r="IA201" s="146">
        <v>1422507.4</v>
      </c>
      <c r="IB201" s="146">
        <v>1422256.9100000001</v>
      </c>
      <c r="IC201" s="146">
        <v>1399224.08</v>
      </c>
      <c r="ID201" s="146">
        <v>1694300.83</v>
      </c>
      <c r="IE201" s="146">
        <v>1108955.0600000005</v>
      </c>
      <c r="IF201" s="146">
        <v>1334625.1499999985</v>
      </c>
      <c r="IG201" s="146">
        <v>1392472.5700000003</v>
      </c>
      <c r="IH201" s="146">
        <v>1523755.9600000009</v>
      </c>
      <c r="II201" s="146">
        <v>1706618.3999999985</v>
      </c>
      <c r="IJ201" s="146">
        <f t="shared" si="1016"/>
        <v>17148354.629999999</v>
      </c>
      <c r="IK201" s="146">
        <v>1374451.09</v>
      </c>
      <c r="IL201" s="146">
        <v>1386286.9799999997</v>
      </c>
      <c r="IM201" s="146">
        <v>1695165.48</v>
      </c>
      <c r="IN201" s="146">
        <v>1261201.0899999999</v>
      </c>
      <c r="IO201" s="146">
        <v>1581557.8900000006</v>
      </c>
      <c r="IP201" s="146">
        <v>1421813.4899999993</v>
      </c>
      <c r="IQ201" s="146">
        <v>1565411.1300000008</v>
      </c>
      <c r="IR201" s="146">
        <v>1650397.58</v>
      </c>
      <c r="IS201" s="146">
        <v>1068993.4299999997</v>
      </c>
      <c r="IT201" s="146">
        <v>1548394.5700000003</v>
      </c>
      <c r="IU201" s="146">
        <v>1654893.4399999995</v>
      </c>
      <c r="IV201" s="146">
        <v>1383095.42</v>
      </c>
      <c r="IW201" s="146">
        <f t="shared" si="1018"/>
        <v>17591661.59</v>
      </c>
      <c r="IX201" s="146">
        <v>1633889.31</v>
      </c>
      <c r="IY201" s="146">
        <v>1479269.13</v>
      </c>
      <c r="IZ201" s="146">
        <v>1578492.4700000002</v>
      </c>
      <c r="JA201" s="146">
        <v>1320853.3899999997</v>
      </c>
      <c r="JB201" s="146">
        <v>1647136.2300000004</v>
      </c>
      <c r="JC201" s="146">
        <v>1425587.5200000005</v>
      </c>
      <c r="JD201" s="146">
        <v>1599423.3099999987</v>
      </c>
      <c r="JE201" s="146">
        <v>1723682.540000001</v>
      </c>
      <c r="JF201" s="146">
        <v>1014110.4199999999</v>
      </c>
      <c r="JG201" s="146">
        <v>1700834.9000000004</v>
      </c>
      <c r="JH201" s="146">
        <v>1656131.4700000007</v>
      </c>
      <c r="JI201" s="146">
        <v>1476777.0700000003</v>
      </c>
      <c r="JJ201" s="146">
        <f t="shared" si="1020"/>
        <v>18256187.760000002</v>
      </c>
      <c r="JK201" s="146">
        <v>1710795.92</v>
      </c>
      <c r="JL201" s="146">
        <v>1444361.5</v>
      </c>
      <c r="JM201" s="146">
        <v>1492029.17</v>
      </c>
      <c r="JN201" s="146">
        <v>1549820.6100000003</v>
      </c>
      <c r="JO201" s="146">
        <v>1793013.8899999997</v>
      </c>
      <c r="JP201" s="146">
        <v>1364997.7699999996</v>
      </c>
      <c r="JQ201" s="146">
        <v>1783399.42</v>
      </c>
      <c r="JR201" s="146">
        <v>1778635.1300000008</v>
      </c>
      <c r="JS201" s="146">
        <v>1036214.2300000004</v>
      </c>
      <c r="JT201" s="146">
        <v>1675072.1499999985</v>
      </c>
      <c r="JU201" s="146">
        <v>1674832.4100000001</v>
      </c>
      <c r="JV201" s="146">
        <v>1520988.3200000003</v>
      </c>
      <c r="JW201" s="238">
        <f t="shared" si="1022"/>
        <v>18824160.52</v>
      </c>
      <c r="JX201" s="238">
        <v>1829235.94</v>
      </c>
      <c r="JY201" s="146">
        <v>1372540.23</v>
      </c>
      <c r="JZ201" s="146">
        <v>1678252.8499999996</v>
      </c>
      <c r="KA201" s="146">
        <v>1621112.2600000007</v>
      </c>
      <c r="KB201" s="146">
        <v>1816349.5099999998</v>
      </c>
      <c r="KC201" s="146">
        <v>1399270.8099999996</v>
      </c>
      <c r="KD201" s="146">
        <v>2122189.290000001</v>
      </c>
      <c r="KE201" s="146">
        <v>1331491.0399999991</v>
      </c>
      <c r="KF201" s="146">
        <v>1254904.5999999996</v>
      </c>
      <c r="KG201" s="146">
        <v>1847588.870000001</v>
      </c>
      <c r="KH201" s="146">
        <v>1645284.1100000013</v>
      </c>
      <c r="KI201" s="146">
        <v>1063266.0899999999</v>
      </c>
      <c r="KJ201" s="238">
        <f t="shared" si="1024"/>
        <v>18981485.600000001</v>
      </c>
      <c r="KK201" s="238">
        <v>2375493.1800000002</v>
      </c>
      <c r="KL201" s="146">
        <v>1396266.1099999999</v>
      </c>
      <c r="KM201" s="146">
        <v>1722670.3099999996</v>
      </c>
      <c r="KN201" s="146">
        <v>1670205.17</v>
      </c>
      <c r="KO201" s="146">
        <v>1197491.2300000004</v>
      </c>
      <c r="KP201" s="146">
        <v>1504340.5600000005</v>
      </c>
      <c r="KQ201" s="146">
        <v>1905262.7699999996</v>
      </c>
      <c r="KR201" s="146">
        <v>1317027.25</v>
      </c>
      <c r="KS201" s="146">
        <v>1571251.9399999995</v>
      </c>
      <c r="KT201" s="146">
        <v>1628256.370000001</v>
      </c>
      <c r="KU201" s="146">
        <v>1710405.2699999996</v>
      </c>
      <c r="KV201" s="146">
        <v>1890792.2699999996</v>
      </c>
      <c r="KW201" s="238">
        <f t="shared" si="1026"/>
        <v>19889462.43</v>
      </c>
      <c r="KX201" s="238">
        <v>1449577.55</v>
      </c>
      <c r="KY201" s="146">
        <v>1509385.59</v>
      </c>
      <c r="KZ201" s="146">
        <v>1836365.2799999998</v>
      </c>
      <c r="LA201" s="146">
        <v>1429366.8100000005</v>
      </c>
      <c r="LB201" s="146">
        <v>1651644.5399999991</v>
      </c>
      <c r="LC201" s="146">
        <v>1537820.7400000002</v>
      </c>
      <c r="LD201" s="146">
        <v>1621709.92</v>
      </c>
      <c r="LE201" s="146">
        <v>1602411.92</v>
      </c>
      <c r="LF201" s="146">
        <v>1435279.83</v>
      </c>
      <c r="LG201" s="146">
        <v>1668515.7400000002</v>
      </c>
      <c r="LH201" s="146">
        <v>1574661.459999999</v>
      </c>
      <c r="LI201" s="146">
        <v>1900881.6799999997</v>
      </c>
      <c r="LJ201" s="238">
        <f t="shared" si="1028"/>
        <v>19217621.059999999</v>
      </c>
      <c r="LK201" s="238">
        <v>1445444.46</v>
      </c>
      <c r="LL201" s="146">
        <v>1500252.4500000002</v>
      </c>
      <c r="LM201" s="146">
        <v>1657954.54</v>
      </c>
      <c r="LN201" s="146">
        <v>1330204.08</v>
      </c>
      <c r="LO201" s="146">
        <v>1762614.13</v>
      </c>
      <c r="LP201" s="146">
        <v>1484899.959999999</v>
      </c>
      <c r="LQ201" s="146">
        <v>1616177.08</v>
      </c>
      <c r="LR201" s="146">
        <v>1820458.6800000016</v>
      </c>
      <c r="LS201" s="146">
        <v>1189966.1599999983</v>
      </c>
      <c r="LT201" s="146">
        <v>1669524.6800000016</v>
      </c>
      <c r="LU201" s="146">
        <v>1740686.7299999986</v>
      </c>
      <c r="LV201" s="146">
        <v>1771819.8000000007</v>
      </c>
      <c r="LW201" s="238">
        <f t="shared" si="1030"/>
        <v>18990002.75</v>
      </c>
      <c r="LX201" s="238">
        <v>1612555.72</v>
      </c>
      <c r="LY201" s="146">
        <v>1601330.84</v>
      </c>
      <c r="LZ201" s="146">
        <v>0</v>
      </c>
      <c r="MA201" s="146">
        <v>0</v>
      </c>
      <c r="MB201" s="146">
        <v>0</v>
      </c>
      <c r="MC201" s="146">
        <v>0</v>
      </c>
      <c r="MD201" s="146">
        <v>0</v>
      </c>
      <c r="ME201" s="146">
        <v>0</v>
      </c>
      <c r="MF201" s="146">
        <v>0</v>
      </c>
      <c r="MG201" s="146">
        <v>0</v>
      </c>
      <c r="MH201" s="146">
        <v>0</v>
      </c>
      <c r="MI201" s="146">
        <v>0</v>
      </c>
      <c r="MJ201" s="204">
        <f t="shared" si="1032"/>
        <v>3213886.56</v>
      </c>
    </row>
    <row r="202" spans="1:348" x14ac:dyDescent="0.2">
      <c r="A202" s="30">
        <v>413305</v>
      </c>
      <c r="B202" s="31"/>
      <c r="C202" s="32" t="s">
        <v>268</v>
      </c>
      <c r="D202" s="32" t="s">
        <v>33</v>
      </c>
      <c r="E202" s="146">
        <v>1310302.9544316474</v>
      </c>
      <c r="F202" s="146">
        <v>1861091.6374561843</v>
      </c>
      <c r="G202" s="146">
        <v>2200075.1126690037</v>
      </c>
      <c r="H202" s="146">
        <v>4844888.165581706</v>
      </c>
      <c r="I202" s="146">
        <v>5081326.1559005175</v>
      </c>
      <c r="J202" s="146">
        <v>4717321.8160574194</v>
      </c>
      <c r="K202" s="146">
        <v>210661.82607244203</v>
      </c>
      <c r="L202" s="146">
        <v>261529.79469203809</v>
      </c>
      <c r="M202" s="146">
        <v>339463.36170923052</v>
      </c>
      <c r="N202" s="146">
        <v>274966.61659155396</v>
      </c>
      <c r="O202" s="146">
        <v>268502.75413119682</v>
      </c>
      <c r="P202" s="146">
        <v>234981.6391253547</v>
      </c>
      <c r="Q202" s="146">
        <v>323264.06276080792</v>
      </c>
      <c r="R202" s="146">
        <v>407210.81622433657</v>
      </c>
      <c r="S202" s="146">
        <v>407527.95860457356</v>
      </c>
      <c r="T202" s="146">
        <v>251022.36688365883</v>
      </c>
      <c r="U202" s="146">
        <v>431025.70522450341</v>
      </c>
      <c r="V202" s="146">
        <v>2762289.2672341848</v>
      </c>
      <c r="W202" s="146">
        <f t="shared" si="982"/>
        <v>6172446.1692538811</v>
      </c>
      <c r="X202" s="146">
        <v>532552.99616090802</v>
      </c>
      <c r="Y202" s="146">
        <v>532552.99616090802</v>
      </c>
      <c r="Z202" s="146">
        <v>453204.80721081625</v>
      </c>
      <c r="AA202" s="146">
        <v>700104.32315139379</v>
      </c>
      <c r="AB202" s="146">
        <v>460678.51777666504</v>
      </c>
      <c r="AC202" s="146">
        <v>876510.59923218167</v>
      </c>
      <c r="AD202" s="146">
        <v>628713.90418961772</v>
      </c>
      <c r="AE202" s="146">
        <v>8592.054748789853</v>
      </c>
      <c r="AF202" s="146">
        <v>414651.14338173933</v>
      </c>
      <c r="AG202" s="146">
        <v>975133.53363378404</v>
      </c>
      <c r="AH202" s="146">
        <v>430170.25538307463</v>
      </c>
      <c r="AI202" s="146">
        <v>709823.06793523626</v>
      </c>
      <c r="AJ202" s="146">
        <f t="shared" si="984"/>
        <v>6722688.1989651155</v>
      </c>
      <c r="AK202" s="146">
        <v>600897.17910198634</v>
      </c>
      <c r="AL202" s="146">
        <v>1514851.4438324152</v>
      </c>
      <c r="AM202" s="146">
        <v>756347.02053079626</v>
      </c>
      <c r="AN202" s="146">
        <v>500625.93890836259</v>
      </c>
      <c r="AO202" s="146">
        <v>582978.63461859454</v>
      </c>
      <c r="AP202" s="146">
        <v>494207.97863461857</v>
      </c>
      <c r="AQ202" s="146">
        <v>517964.44667000504</v>
      </c>
      <c r="AR202" s="146">
        <v>750139.36033216491</v>
      </c>
      <c r="AS202" s="146">
        <v>804774.91307795094</v>
      </c>
      <c r="AT202" s="146">
        <v>812778.62439492519</v>
      </c>
      <c r="AU202" s="146">
        <v>526761.99883158028</v>
      </c>
      <c r="AV202" s="146">
        <v>563970.95643465209</v>
      </c>
      <c r="AW202" s="146">
        <f t="shared" si="986"/>
        <v>8426298.4953680504</v>
      </c>
      <c r="AX202" s="146">
        <v>486482.44579369063</v>
      </c>
      <c r="AY202" s="146">
        <v>822485.06622433639</v>
      </c>
      <c r="AZ202" s="146">
        <v>968395.3516524788</v>
      </c>
      <c r="BA202" s="146">
        <v>1207444.0878400938</v>
      </c>
      <c r="BB202" s="146">
        <v>449719.6142547155</v>
      </c>
      <c r="BC202" s="146">
        <v>596589.21006509766</v>
      </c>
      <c r="BD202" s="146">
        <v>694743.83600400621</v>
      </c>
      <c r="BE202" s="146">
        <v>478082.88082123199</v>
      </c>
      <c r="BF202" s="146">
        <v>1047640.7694875641</v>
      </c>
      <c r="BG202" s="146">
        <v>774303.12134868978</v>
      </c>
      <c r="BH202" s="146">
        <v>878232.90297946811</v>
      </c>
      <c r="BI202" s="146">
        <v>552491.32824236469</v>
      </c>
      <c r="BJ202" s="146">
        <f t="shared" si="988"/>
        <v>8956610.6147137377</v>
      </c>
      <c r="BK202" s="146">
        <v>549644.67534635286</v>
      </c>
      <c r="BL202" s="146">
        <v>616941.07573860791</v>
      </c>
      <c r="BM202" s="146">
        <v>628551.99094475037</v>
      </c>
      <c r="BN202" s="146">
        <v>2140726.463653814</v>
      </c>
      <c r="BO202" s="146">
        <v>-133622.00154398277</v>
      </c>
      <c r="BP202" s="146">
        <v>437145.4172926062</v>
      </c>
      <c r="BQ202" s="146">
        <v>513099.33746452961</v>
      </c>
      <c r="BR202" s="146">
        <v>1057059.9823902522</v>
      </c>
      <c r="BS202" s="146">
        <v>990390.00738608022</v>
      </c>
      <c r="BT202" s="146">
        <v>443423.45939742884</v>
      </c>
      <c r="BU202" s="146">
        <v>1746174.6493907536</v>
      </c>
      <c r="BV202" s="146">
        <v>752866.04406609724</v>
      </c>
      <c r="BW202" s="146">
        <f t="shared" si="990"/>
        <v>9742401.1015272904</v>
      </c>
      <c r="BX202" s="146">
        <v>990306.50951427151</v>
      </c>
      <c r="BY202" s="146">
        <v>1001731.1883658823</v>
      </c>
      <c r="BZ202" s="146">
        <v>1274619.9717910201</v>
      </c>
      <c r="CA202" s="146">
        <v>1004678.1818143879</v>
      </c>
      <c r="CB202" s="146">
        <v>762921.30153563712</v>
      </c>
      <c r="CC202" s="146">
        <v>515100.46244366583</v>
      </c>
      <c r="CD202" s="146">
        <v>549925.11746786721</v>
      </c>
      <c r="CE202" s="146">
        <v>886650.62844266475</v>
      </c>
      <c r="CF202" s="146">
        <v>669489.1745952263</v>
      </c>
      <c r="CG202" s="146">
        <v>1226978.5459439156</v>
      </c>
      <c r="CH202" s="146">
        <v>907562.14680353994</v>
      </c>
      <c r="CI202" s="146">
        <v>705973.31150892877</v>
      </c>
      <c r="CJ202" s="146">
        <f t="shared" si="992"/>
        <v>10495936.540227007</v>
      </c>
      <c r="CK202" s="146">
        <v>421980.44687865139</v>
      </c>
      <c r="CL202" s="146">
        <v>1573316.6958771492</v>
      </c>
      <c r="CM202" s="146">
        <v>1672306.209313971</v>
      </c>
      <c r="CN202" s="146">
        <v>85813.608370890332</v>
      </c>
      <c r="CO202" s="146">
        <v>506209.31397095649</v>
      </c>
      <c r="CP202" s="146">
        <v>842380.23702220002</v>
      </c>
      <c r="CQ202" s="146">
        <v>1045239.3573693871</v>
      </c>
      <c r="CR202" s="146">
        <v>1165869.6377900185</v>
      </c>
      <c r="CS202" s="146">
        <v>663445.16775162739</v>
      </c>
      <c r="CT202" s="146">
        <v>1047830.0784510099</v>
      </c>
      <c r="CU202" s="146">
        <v>1156251.0432315138</v>
      </c>
      <c r="CV202" s="146">
        <v>766625.97996995377</v>
      </c>
      <c r="CW202" s="146">
        <f t="shared" si="994"/>
        <v>10947267.775997328</v>
      </c>
      <c r="CX202" s="146">
        <v>814775.99862293445</v>
      </c>
      <c r="CY202" s="146">
        <v>565686.28342513763</v>
      </c>
      <c r="CZ202" s="146">
        <v>1023356.6722583879</v>
      </c>
      <c r="DA202" s="146">
        <v>788243.48143047909</v>
      </c>
      <c r="DB202" s="146">
        <v>934549.90677683195</v>
      </c>
      <c r="DC202" s="146">
        <v>973315.77553830761</v>
      </c>
      <c r="DD202" s="146">
        <v>1003538.3427224172</v>
      </c>
      <c r="DE202" s="146">
        <v>868701.76631614089</v>
      </c>
      <c r="DF202" s="146">
        <v>1526483.7475797029</v>
      </c>
      <c r="DG202" s="146">
        <v>559206.45585044206</v>
      </c>
      <c r="DH202" s="146">
        <v>1046406.8111333679</v>
      </c>
      <c r="DI202" s="146">
        <v>1415728.7601402099</v>
      </c>
      <c r="DJ202" s="146">
        <f t="shared" si="996"/>
        <v>11519994.001794361</v>
      </c>
      <c r="DK202" s="146">
        <v>924801.66124186292</v>
      </c>
      <c r="DL202" s="146">
        <v>960256.68131363718</v>
      </c>
      <c r="DM202" s="146">
        <v>1836068.6877399434</v>
      </c>
      <c r="DN202" s="146">
        <v>1467319.6695459862</v>
      </c>
      <c r="DO202" s="146">
        <v>866306.4020196955</v>
      </c>
      <c r="DP202" s="146">
        <v>921786.89772158279</v>
      </c>
      <c r="DQ202" s="146">
        <v>929906.55282924371</v>
      </c>
      <c r="DR202" s="146">
        <v>759238.10369721288</v>
      </c>
      <c r="DS202" s="146">
        <v>954857.72141545615</v>
      </c>
      <c r="DT202" s="146">
        <v>739336.14029377548</v>
      </c>
      <c r="DU202" s="146">
        <v>2379479.001543982</v>
      </c>
      <c r="DV202" s="146">
        <v>1453619.4217576366</v>
      </c>
      <c r="DW202" s="146">
        <f t="shared" si="998"/>
        <v>14192976.941120015</v>
      </c>
      <c r="DX202" s="146">
        <v>862112.18</v>
      </c>
      <c r="DY202" s="146">
        <v>1014215.85</v>
      </c>
      <c r="DZ202" s="146">
        <v>2084885.46</v>
      </c>
      <c r="EA202" s="146">
        <v>774515.56</v>
      </c>
      <c r="EB202" s="146">
        <v>1849084.5</v>
      </c>
      <c r="EC202" s="146">
        <v>876146.66</v>
      </c>
      <c r="ED202" s="146">
        <v>1266090.97</v>
      </c>
      <c r="EE202" s="146">
        <v>1042047.06</v>
      </c>
      <c r="EF202" s="146">
        <v>1011647.14</v>
      </c>
      <c r="EG202" s="146">
        <v>1044947.75</v>
      </c>
      <c r="EH202" s="146">
        <v>1437572.51</v>
      </c>
      <c r="EI202" s="146">
        <v>1395784.17</v>
      </c>
      <c r="EJ202" s="146">
        <f t="shared" si="1000"/>
        <v>14659049.810000002</v>
      </c>
      <c r="EK202" s="146">
        <v>818175.19</v>
      </c>
      <c r="EL202" s="146">
        <v>1033439.33</v>
      </c>
      <c r="EM202" s="146">
        <v>1671713.93</v>
      </c>
      <c r="EN202" s="146">
        <v>1846838.16</v>
      </c>
      <c r="EO202" s="146">
        <v>1349008.45</v>
      </c>
      <c r="EP202" s="146">
        <v>814367.77</v>
      </c>
      <c r="EQ202" s="146">
        <v>1746359.25</v>
      </c>
      <c r="ER202" s="146">
        <v>980560.03999999911</v>
      </c>
      <c r="ES202" s="146">
        <v>750375.29000000097</v>
      </c>
      <c r="ET202" s="146">
        <v>1246494.1000000001</v>
      </c>
      <c r="EU202" s="146">
        <v>1702958.61</v>
      </c>
      <c r="EV202" s="146">
        <v>1785311.55</v>
      </c>
      <c r="EW202" s="146">
        <f t="shared" si="1002"/>
        <v>15745601.67</v>
      </c>
      <c r="EX202" s="146">
        <v>1034127.34</v>
      </c>
      <c r="EY202" s="146">
        <v>1970407.04</v>
      </c>
      <c r="EZ202" s="146">
        <v>1328552.21</v>
      </c>
      <c r="FA202" s="146">
        <v>1444866.9</v>
      </c>
      <c r="FB202" s="146">
        <v>800334.24</v>
      </c>
      <c r="FC202" s="146">
        <v>1262160.03</v>
      </c>
      <c r="FD202" s="146">
        <v>1531660.71</v>
      </c>
      <c r="FE202" s="146">
        <v>1207192.3400000001</v>
      </c>
      <c r="FF202" s="146">
        <v>1239382.74</v>
      </c>
      <c r="FG202" s="146">
        <v>1413851.19</v>
      </c>
      <c r="FH202" s="146">
        <v>2110862.4500000002</v>
      </c>
      <c r="FI202" s="146">
        <v>1818429.74</v>
      </c>
      <c r="FJ202" s="146">
        <f t="shared" si="1004"/>
        <v>17161826.93</v>
      </c>
      <c r="FK202" s="146">
        <v>1234571.8799999999</v>
      </c>
      <c r="FL202" s="146">
        <v>1836412.08</v>
      </c>
      <c r="FM202" s="146">
        <v>2084499.68</v>
      </c>
      <c r="FN202" s="146">
        <v>1328959.74</v>
      </c>
      <c r="FO202" s="146">
        <v>1504838.37</v>
      </c>
      <c r="FP202" s="146">
        <v>965589.67</v>
      </c>
      <c r="FQ202" s="146">
        <v>1430944.71</v>
      </c>
      <c r="FR202" s="146">
        <v>1243879.05</v>
      </c>
      <c r="FS202" s="146">
        <v>1180049.9199999999</v>
      </c>
      <c r="FT202" s="146">
        <v>1465138.51</v>
      </c>
      <c r="FU202" s="146">
        <v>1178338.8500000001</v>
      </c>
      <c r="FV202" s="146">
        <v>1663982.21</v>
      </c>
      <c r="FW202" s="146">
        <f t="shared" si="1006"/>
        <v>17117204.669999998</v>
      </c>
      <c r="FX202" s="146">
        <v>3129848.08</v>
      </c>
      <c r="FY202" s="146">
        <v>1562504.29</v>
      </c>
      <c r="FZ202" s="146">
        <v>1403851.77</v>
      </c>
      <c r="GA202" s="146">
        <v>1187530.1399999999</v>
      </c>
      <c r="GB202" s="146">
        <v>1931863.68</v>
      </c>
      <c r="GC202" s="146">
        <v>1283280.68</v>
      </c>
      <c r="GD202" s="146">
        <v>1094484.01</v>
      </c>
      <c r="GE202" s="146">
        <v>1248864.49</v>
      </c>
      <c r="GF202" s="146">
        <v>493478.09</v>
      </c>
      <c r="GG202" s="146">
        <v>1937395.98</v>
      </c>
      <c r="GH202" s="146">
        <v>1632492.2</v>
      </c>
      <c r="GI202" s="146">
        <v>2109709.94</v>
      </c>
      <c r="GJ202" s="146">
        <f t="shared" si="1008"/>
        <v>19015303.350000001</v>
      </c>
      <c r="GK202" s="146">
        <v>1063193.19</v>
      </c>
      <c r="GL202" s="146">
        <v>1728330.37</v>
      </c>
      <c r="GM202" s="146">
        <v>1357245.1</v>
      </c>
      <c r="GN202" s="146">
        <v>1065046.19</v>
      </c>
      <c r="GO202" s="146">
        <v>1645825.48</v>
      </c>
      <c r="GP202" s="146">
        <v>1160839.94</v>
      </c>
      <c r="GQ202" s="146">
        <v>1380176.87</v>
      </c>
      <c r="GR202" s="146">
        <v>1121013.33</v>
      </c>
      <c r="GS202" s="146">
        <v>979847.49</v>
      </c>
      <c r="GT202" s="146">
        <v>1012510.3</v>
      </c>
      <c r="GU202" s="146">
        <v>2627622.5699999998</v>
      </c>
      <c r="GV202" s="146">
        <v>584029.03999999911</v>
      </c>
      <c r="GW202" s="146">
        <f t="shared" si="1010"/>
        <v>15725679.870000001</v>
      </c>
      <c r="GX202" s="146">
        <v>1274842.3700000001</v>
      </c>
      <c r="GY202" s="146">
        <v>392226.33999999985</v>
      </c>
      <c r="GZ202" s="146">
        <v>1074954.2200000002</v>
      </c>
      <c r="HA202" s="146">
        <v>937023.23</v>
      </c>
      <c r="HB202" s="146">
        <v>1411879.46</v>
      </c>
      <c r="HC202" s="146">
        <v>699562.83000000007</v>
      </c>
      <c r="HD202" s="146">
        <v>1985799.08</v>
      </c>
      <c r="HE202" s="146">
        <v>39778.040000000037</v>
      </c>
      <c r="HF202" s="146">
        <v>1099519.209999999</v>
      </c>
      <c r="HG202" s="146">
        <v>1129901.2800000012</v>
      </c>
      <c r="HH202" s="146">
        <v>1249402.7400000002</v>
      </c>
      <c r="HI202" s="146">
        <v>1383245.8399999999</v>
      </c>
      <c r="HJ202" s="146">
        <f t="shared" si="1012"/>
        <v>12678134.640000001</v>
      </c>
      <c r="HK202" s="146">
        <v>1269333.27</v>
      </c>
      <c r="HL202" s="146">
        <v>1049728.2599999998</v>
      </c>
      <c r="HM202" s="146">
        <v>685107.62000000011</v>
      </c>
      <c r="HN202" s="146">
        <v>709612.85999999987</v>
      </c>
      <c r="HO202" s="146">
        <v>1481864.7800000003</v>
      </c>
      <c r="HP202" s="146">
        <v>1048059.6900000004</v>
      </c>
      <c r="HQ202" s="146">
        <v>959688.11999999918</v>
      </c>
      <c r="HR202" s="146">
        <v>893835.06000000052</v>
      </c>
      <c r="HS202" s="146">
        <v>1464815.3000000007</v>
      </c>
      <c r="HT202" s="146">
        <v>796552.48999999836</v>
      </c>
      <c r="HU202" s="146">
        <v>1166590.58</v>
      </c>
      <c r="HV202" s="146">
        <v>2144444.41</v>
      </c>
      <c r="HW202" s="146">
        <f t="shared" si="1014"/>
        <v>13669632.439999999</v>
      </c>
      <c r="HX202" s="146">
        <v>1237030.18</v>
      </c>
      <c r="HY202" s="146">
        <v>972446.57999999984</v>
      </c>
      <c r="HZ202" s="146">
        <v>1487399.85</v>
      </c>
      <c r="IA202" s="146">
        <v>1600940.6</v>
      </c>
      <c r="IB202" s="146">
        <v>1371675.0200000005</v>
      </c>
      <c r="IC202" s="146">
        <v>1261564.3599999994</v>
      </c>
      <c r="ID202" s="146">
        <v>1128214.8900000006</v>
      </c>
      <c r="IE202" s="146">
        <v>943869.84999999963</v>
      </c>
      <c r="IF202" s="146">
        <v>1231937.4700000007</v>
      </c>
      <c r="IG202" s="146">
        <v>712532.89999999851</v>
      </c>
      <c r="IH202" s="146">
        <v>2093864.6800000016</v>
      </c>
      <c r="II202" s="146">
        <v>848321.37999999896</v>
      </c>
      <c r="IJ202" s="146">
        <f t="shared" si="1016"/>
        <v>14889797.76</v>
      </c>
      <c r="IK202" s="146">
        <v>1210635.6399999999</v>
      </c>
      <c r="IL202" s="146">
        <v>759635.58000000007</v>
      </c>
      <c r="IM202" s="146">
        <v>1394188.66</v>
      </c>
      <c r="IN202" s="146">
        <v>708348.10000000009</v>
      </c>
      <c r="IO202" s="146">
        <v>1833670.4</v>
      </c>
      <c r="IP202" s="146">
        <v>898394.8200000003</v>
      </c>
      <c r="IQ202" s="146">
        <v>1093447.42</v>
      </c>
      <c r="IR202" s="146">
        <v>1727950.419999999</v>
      </c>
      <c r="IS202" s="146">
        <v>1039997</v>
      </c>
      <c r="IT202" s="146">
        <v>1138460.8900000006</v>
      </c>
      <c r="IU202" s="146">
        <v>2163897.9000000004</v>
      </c>
      <c r="IV202" s="146">
        <v>1667402.4000000004</v>
      </c>
      <c r="IW202" s="146">
        <f t="shared" si="1018"/>
        <v>15636029.23</v>
      </c>
      <c r="IX202" s="146">
        <v>1036192.59</v>
      </c>
      <c r="IY202" s="146">
        <v>796980.28000000014</v>
      </c>
      <c r="IZ202" s="146">
        <v>1412731.1999999997</v>
      </c>
      <c r="JA202" s="146">
        <v>728301.89000000013</v>
      </c>
      <c r="JB202" s="146">
        <v>1697965.5999999996</v>
      </c>
      <c r="JC202" s="146">
        <v>807111.37000000011</v>
      </c>
      <c r="JD202" s="146">
        <v>899977.95000000019</v>
      </c>
      <c r="JE202" s="146">
        <v>1309797.0000000009</v>
      </c>
      <c r="JF202" s="146">
        <v>23107.069999998435</v>
      </c>
      <c r="JG202" s="146">
        <v>1554807.1400000006</v>
      </c>
      <c r="JH202" s="146">
        <v>811506.13000000082</v>
      </c>
      <c r="JI202" s="146">
        <v>1781337.4499999993</v>
      </c>
      <c r="JJ202" s="146">
        <f t="shared" si="1020"/>
        <v>12859815.67</v>
      </c>
      <c r="JK202" s="146">
        <v>821319.78</v>
      </c>
      <c r="JL202" s="146">
        <v>476745.81000000006</v>
      </c>
      <c r="JM202" s="146">
        <v>1891835.5399999998</v>
      </c>
      <c r="JN202" s="146">
        <v>1279582.8899999997</v>
      </c>
      <c r="JO202" s="146">
        <v>703450.11000000034</v>
      </c>
      <c r="JP202" s="146">
        <v>516972.13999999966</v>
      </c>
      <c r="JQ202" s="146">
        <v>1483778.2400000002</v>
      </c>
      <c r="JR202" s="146">
        <v>215516.83000000007</v>
      </c>
      <c r="JS202" s="146">
        <v>61555.570000000298</v>
      </c>
      <c r="JT202" s="146">
        <v>446258.88999999966</v>
      </c>
      <c r="JU202" s="146">
        <v>736453.91000000108</v>
      </c>
      <c r="JV202" s="146">
        <v>815280.66999999993</v>
      </c>
      <c r="JW202" s="238">
        <f t="shared" si="1022"/>
        <v>9448750.3800000008</v>
      </c>
      <c r="JX202" s="238">
        <v>1018795.12</v>
      </c>
      <c r="JY202" s="146">
        <v>210724.20000000007</v>
      </c>
      <c r="JZ202" s="146">
        <v>813218.75</v>
      </c>
      <c r="KA202" s="146">
        <v>1081156.01</v>
      </c>
      <c r="KB202" s="146">
        <v>365342.87000000011</v>
      </c>
      <c r="KC202" s="146">
        <v>65097.239999999758</v>
      </c>
      <c r="KD202" s="146">
        <v>1190248.1700000004</v>
      </c>
      <c r="KE202" s="146">
        <v>755251.05999999959</v>
      </c>
      <c r="KF202" s="146">
        <v>861170.37000000011</v>
      </c>
      <c r="KG202" s="146">
        <v>285641.50999999978</v>
      </c>
      <c r="KH202" s="146">
        <v>1149787.42</v>
      </c>
      <c r="KI202" s="146">
        <v>114233.03000000026</v>
      </c>
      <c r="KJ202" s="238">
        <f t="shared" si="1024"/>
        <v>7910665.75</v>
      </c>
      <c r="KK202" s="238">
        <v>1444809.11</v>
      </c>
      <c r="KL202" s="146">
        <v>0</v>
      </c>
      <c r="KM202" s="146">
        <v>1581850.3</v>
      </c>
      <c r="KN202" s="146">
        <v>1100915.8799999999</v>
      </c>
      <c r="KO202" s="146">
        <v>65256.819999999832</v>
      </c>
      <c r="KP202" s="146">
        <v>1031680.1400000001</v>
      </c>
      <c r="KQ202" s="146">
        <v>620832.84999999963</v>
      </c>
      <c r="KR202" s="146">
        <v>321542.87000000011</v>
      </c>
      <c r="KS202" s="146">
        <v>634701.19000000041</v>
      </c>
      <c r="KT202" s="146">
        <v>498625.08999999985</v>
      </c>
      <c r="KU202" s="146">
        <v>463183.96999999974</v>
      </c>
      <c r="KV202" s="146">
        <v>724085.36000000034</v>
      </c>
      <c r="KW202" s="238">
        <f t="shared" si="1026"/>
        <v>8487483.5800000001</v>
      </c>
      <c r="KX202" s="238">
        <v>74190.850000000006</v>
      </c>
      <c r="KY202" s="146">
        <v>961458.47</v>
      </c>
      <c r="KZ202" s="146">
        <v>1866508.7600000002</v>
      </c>
      <c r="LA202" s="146">
        <v>1467493.3899999997</v>
      </c>
      <c r="LB202" s="146">
        <v>814675.99000000022</v>
      </c>
      <c r="LC202" s="146">
        <v>583666.21999999974</v>
      </c>
      <c r="LD202" s="146">
        <v>2100753.9500000002</v>
      </c>
      <c r="LE202" s="146">
        <v>1117865.7700000005</v>
      </c>
      <c r="LF202" s="146">
        <v>901240.95999999903</v>
      </c>
      <c r="LG202" s="146">
        <v>479979.65000000037</v>
      </c>
      <c r="LH202" s="146">
        <v>1703208.8000000007</v>
      </c>
      <c r="LI202" s="146">
        <v>1029477.1799999997</v>
      </c>
      <c r="LJ202" s="238">
        <f t="shared" si="1028"/>
        <v>13100519.99</v>
      </c>
      <c r="LK202" s="238">
        <v>1397690.43</v>
      </c>
      <c r="LL202" s="146">
        <v>574404.17000000016</v>
      </c>
      <c r="LM202" s="146">
        <v>1455916.2199999997</v>
      </c>
      <c r="LN202" s="146">
        <v>177396.17000000039</v>
      </c>
      <c r="LO202" s="146">
        <v>1007083.79</v>
      </c>
      <c r="LP202" s="146">
        <v>644507.33000000007</v>
      </c>
      <c r="LQ202" s="146">
        <v>440323.12000000011</v>
      </c>
      <c r="LR202" s="146">
        <v>1267427.3399999999</v>
      </c>
      <c r="LS202" s="146">
        <v>335302</v>
      </c>
      <c r="LT202" s="146">
        <v>1226993.6199999992</v>
      </c>
      <c r="LU202" s="146">
        <v>1928668.1100000013</v>
      </c>
      <c r="LV202" s="146">
        <v>1629523.7199999988</v>
      </c>
      <c r="LW202" s="238">
        <f t="shared" si="1030"/>
        <v>12085236.02</v>
      </c>
      <c r="LX202" s="238">
        <v>1183388.81</v>
      </c>
      <c r="LY202" s="146">
        <v>489558.19999999995</v>
      </c>
      <c r="LZ202" s="146">
        <v>0</v>
      </c>
      <c r="MA202" s="146">
        <v>0</v>
      </c>
      <c r="MB202" s="146">
        <v>0</v>
      </c>
      <c r="MC202" s="146">
        <v>0</v>
      </c>
      <c r="MD202" s="146">
        <v>0</v>
      </c>
      <c r="ME202" s="146">
        <v>0</v>
      </c>
      <c r="MF202" s="146">
        <v>0</v>
      </c>
      <c r="MG202" s="146">
        <v>0</v>
      </c>
      <c r="MH202" s="146">
        <v>0</v>
      </c>
      <c r="MI202" s="146">
        <v>0</v>
      </c>
      <c r="MJ202" s="204">
        <f t="shared" si="1032"/>
        <v>1672947.01</v>
      </c>
    </row>
    <row r="203" spans="1:348" x14ac:dyDescent="0.2">
      <c r="A203" s="30">
        <v>413306</v>
      </c>
      <c r="B203" s="31"/>
      <c r="C203" s="32" t="s">
        <v>446</v>
      </c>
      <c r="D203" s="32" t="s">
        <v>34</v>
      </c>
      <c r="E203" s="146">
        <v>0</v>
      </c>
      <c r="F203" s="146">
        <v>0</v>
      </c>
      <c r="G203" s="146">
        <v>0</v>
      </c>
      <c r="H203" s="146">
        <v>0</v>
      </c>
      <c r="I203" s="146">
        <v>0</v>
      </c>
      <c r="J203" s="146">
        <v>0</v>
      </c>
      <c r="K203" s="146">
        <v>0</v>
      </c>
      <c r="L203" s="146">
        <v>0</v>
      </c>
      <c r="M203" s="146">
        <v>0</v>
      </c>
      <c r="N203" s="146">
        <v>0</v>
      </c>
      <c r="O203" s="146">
        <v>0</v>
      </c>
      <c r="P203" s="146">
        <v>0</v>
      </c>
      <c r="Q203" s="146">
        <v>0</v>
      </c>
      <c r="R203" s="146">
        <v>0</v>
      </c>
      <c r="S203" s="146">
        <v>0</v>
      </c>
      <c r="T203" s="146">
        <v>0</v>
      </c>
      <c r="U203" s="146">
        <v>0</v>
      </c>
      <c r="V203" s="146">
        <v>0</v>
      </c>
      <c r="W203" s="146">
        <f t="shared" si="982"/>
        <v>0</v>
      </c>
      <c r="X203" s="146">
        <v>0</v>
      </c>
      <c r="Y203" s="146">
        <v>0</v>
      </c>
      <c r="Z203" s="146">
        <v>0</v>
      </c>
      <c r="AA203" s="146">
        <v>0</v>
      </c>
      <c r="AB203" s="146">
        <v>0</v>
      </c>
      <c r="AC203" s="146">
        <v>0</v>
      </c>
      <c r="AD203" s="146">
        <v>0</v>
      </c>
      <c r="AE203" s="146">
        <v>0</v>
      </c>
      <c r="AF203" s="146">
        <v>0</v>
      </c>
      <c r="AG203" s="146">
        <v>0</v>
      </c>
      <c r="AH203" s="146">
        <v>0</v>
      </c>
      <c r="AI203" s="146">
        <v>0</v>
      </c>
      <c r="AJ203" s="146">
        <f t="shared" si="984"/>
        <v>0</v>
      </c>
      <c r="AK203" s="146">
        <v>164041.89617759973</v>
      </c>
      <c r="AL203" s="146">
        <v>20827.073944249707</v>
      </c>
      <c r="AM203" s="146">
        <v>25963.945918878318</v>
      </c>
      <c r="AN203" s="146">
        <v>70881.321982974463</v>
      </c>
      <c r="AO203" s="146">
        <v>-270650.4006009014</v>
      </c>
      <c r="AP203" s="146">
        <v>-11066.599899849774</v>
      </c>
      <c r="AQ203" s="146">
        <v>0</v>
      </c>
      <c r="AR203" s="146">
        <v>0</v>
      </c>
      <c r="AS203" s="146">
        <v>0</v>
      </c>
      <c r="AT203" s="146">
        <v>0</v>
      </c>
      <c r="AU203" s="146">
        <v>0</v>
      </c>
      <c r="AV203" s="146">
        <v>0</v>
      </c>
      <c r="AW203" s="146">
        <f t="shared" si="986"/>
        <v>-2.7624770489419461</v>
      </c>
      <c r="AX203" s="146">
        <v>0</v>
      </c>
      <c r="AY203" s="146">
        <v>0</v>
      </c>
      <c r="AZ203" s="146">
        <v>0</v>
      </c>
      <c r="BA203" s="146">
        <v>0</v>
      </c>
      <c r="BB203" s="146">
        <v>0</v>
      </c>
      <c r="BC203" s="146">
        <v>0</v>
      </c>
      <c r="BD203" s="146">
        <v>0</v>
      </c>
      <c r="BE203" s="146">
        <v>0</v>
      </c>
      <c r="BF203" s="146">
        <v>0</v>
      </c>
      <c r="BG203" s="146">
        <v>0</v>
      </c>
      <c r="BH203" s="146">
        <v>0</v>
      </c>
      <c r="BI203" s="146">
        <v>0</v>
      </c>
      <c r="BJ203" s="146">
        <f t="shared" si="988"/>
        <v>0</v>
      </c>
      <c r="BK203" s="146">
        <v>0</v>
      </c>
      <c r="BL203" s="146">
        <v>0</v>
      </c>
      <c r="BM203" s="146">
        <v>0</v>
      </c>
      <c r="BN203" s="146">
        <v>0</v>
      </c>
      <c r="BO203" s="146">
        <v>0</v>
      </c>
      <c r="BP203" s="146">
        <v>0</v>
      </c>
      <c r="BQ203" s="146">
        <v>0</v>
      </c>
      <c r="BR203" s="146">
        <v>0</v>
      </c>
      <c r="BS203" s="146">
        <v>0</v>
      </c>
      <c r="BT203" s="146">
        <v>0</v>
      </c>
      <c r="BU203" s="146">
        <v>0</v>
      </c>
      <c r="BV203" s="146">
        <v>0</v>
      </c>
      <c r="BW203" s="146">
        <f t="shared" si="990"/>
        <v>0</v>
      </c>
      <c r="BX203" s="146">
        <v>207467.7801702554</v>
      </c>
      <c r="BY203" s="146">
        <v>178152.27812552164</v>
      </c>
      <c r="BZ203" s="146">
        <v>166780.1555666833</v>
      </c>
      <c r="CA203" s="146">
        <v>186772.7163662161</v>
      </c>
      <c r="CB203" s="146">
        <v>206215.45605908858</v>
      </c>
      <c r="CC203" s="146">
        <v>238749.09894007671</v>
      </c>
      <c r="CD203" s="146">
        <v>258867.37773326665</v>
      </c>
      <c r="CE203" s="146">
        <v>266320.61417125672</v>
      </c>
      <c r="CF203" s="146">
        <v>293083.3331664165</v>
      </c>
      <c r="CG203" s="146">
        <v>328131.86500584171</v>
      </c>
      <c r="CH203" s="146">
        <v>171852.30207811782</v>
      </c>
      <c r="CI203" s="146">
        <v>249037.08879986627</v>
      </c>
      <c r="CJ203" s="146">
        <f t="shared" si="992"/>
        <v>2751430.0661826073</v>
      </c>
      <c r="CK203" s="146">
        <v>221230.32440327157</v>
      </c>
      <c r="CL203" s="146">
        <v>233576.96757636461</v>
      </c>
      <c r="CM203" s="146">
        <v>215661.46131697542</v>
      </c>
      <c r="CN203" s="146">
        <v>231278.09631113341</v>
      </c>
      <c r="CO203" s="146">
        <v>198268.23568686366</v>
      </c>
      <c r="CP203" s="146">
        <v>211483.89250542482</v>
      </c>
      <c r="CQ203" s="146">
        <v>182796.63228175597</v>
      </c>
      <c r="CR203" s="146">
        <v>234313.97095643467</v>
      </c>
      <c r="CS203" s="146">
        <v>386108.3291604073</v>
      </c>
      <c r="CT203" s="146">
        <v>206280.25371390418</v>
      </c>
      <c r="CU203" s="146">
        <v>675025.03755633452</v>
      </c>
      <c r="CV203" s="146">
        <v>324736.35311300302</v>
      </c>
      <c r="CW203" s="146">
        <f t="shared" si="994"/>
        <v>3320759.5545818731</v>
      </c>
      <c r="CX203" s="146">
        <v>396112.74257219164</v>
      </c>
      <c r="CY203" s="146">
        <v>268915.78183942573</v>
      </c>
      <c r="CZ203" s="146">
        <v>458772.4943248207</v>
      </c>
      <c r="DA203" s="146">
        <v>351620.26039058587</v>
      </c>
      <c r="DB203" s="146">
        <v>308801.90310465702</v>
      </c>
      <c r="DC203" s="146">
        <v>396004.57782507112</v>
      </c>
      <c r="DD203" s="146">
        <v>603322.21444666991</v>
      </c>
      <c r="DE203" s="146">
        <v>467387.20088466053</v>
      </c>
      <c r="DF203" s="146">
        <v>488239.69646135881</v>
      </c>
      <c r="DG203" s="146">
        <v>522563.16120013333</v>
      </c>
      <c r="DH203" s="146">
        <v>306197.91362043057</v>
      </c>
      <c r="DI203" s="146">
        <v>469325.37706559902</v>
      </c>
      <c r="DJ203" s="146">
        <f t="shared" si="996"/>
        <v>5037263.3237356041</v>
      </c>
      <c r="DK203" s="146">
        <v>454917.85732765816</v>
      </c>
      <c r="DL203" s="146">
        <v>353301.7136120848</v>
      </c>
      <c r="DM203" s="146">
        <v>442613.97529627773</v>
      </c>
      <c r="DN203" s="146">
        <v>394937.91387080634</v>
      </c>
      <c r="DO203" s="146">
        <v>377980.38511934574</v>
      </c>
      <c r="DP203" s="146">
        <v>453861.29172926053</v>
      </c>
      <c r="DQ203" s="146">
        <v>473934.1248539479</v>
      </c>
      <c r="DR203" s="146">
        <v>500099.4636538137</v>
      </c>
      <c r="DS203" s="146">
        <v>640676.13244867313</v>
      </c>
      <c r="DT203" s="146">
        <v>532013.22450342181</v>
      </c>
      <c r="DU203" s="146">
        <v>387553.1682106494</v>
      </c>
      <c r="DV203" s="146">
        <v>484165.16286930448</v>
      </c>
      <c r="DW203" s="146">
        <f t="shared" si="998"/>
        <v>5496054.4134952445</v>
      </c>
      <c r="DX203" s="146">
        <v>365694.18</v>
      </c>
      <c r="DY203" s="146">
        <v>420031.48</v>
      </c>
      <c r="DZ203" s="146">
        <v>352834.63</v>
      </c>
      <c r="EA203" s="146">
        <v>422939.07</v>
      </c>
      <c r="EB203" s="146">
        <v>458068.19</v>
      </c>
      <c r="EC203" s="146">
        <v>55364.149999999907</v>
      </c>
      <c r="ED203" s="146">
        <v>391399.59</v>
      </c>
      <c r="EE203" s="146">
        <v>418725.57</v>
      </c>
      <c r="EF203" s="146">
        <v>500872.77</v>
      </c>
      <c r="EG203" s="146">
        <v>798616.7</v>
      </c>
      <c r="EH203" s="146">
        <v>460019.61</v>
      </c>
      <c r="EI203" s="146">
        <v>461708.68999999948</v>
      </c>
      <c r="EJ203" s="146">
        <f t="shared" si="1000"/>
        <v>5106274.63</v>
      </c>
      <c r="EK203" s="146">
        <v>412861.13</v>
      </c>
      <c r="EL203" s="146">
        <v>456412.75</v>
      </c>
      <c r="EM203" s="146">
        <v>429268.93</v>
      </c>
      <c r="EN203" s="146">
        <v>365782.58</v>
      </c>
      <c r="EO203" s="146">
        <v>430620.38</v>
      </c>
      <c r="EP203" s="146">
        <v>488466.54</v>
      </c>
      <c r="EQ203" s="146">
        <v>583897.09</v>
      </c>
      <c r="ER203" s="146">
        <v>474037.33</v>
      </c>
      <c r="ES203" s="146">
        <v>697118.17</v>
      </c>
      <c r="ET203" s="146">
        <v>712241.92</v>
      </c>
      <c r="EU203" s="146">
        <v>605047.97</v>
      </c>
      <c r="EV203" s="146">
        <v>641697.02</v>
      </c>
      <c r="EW203" s="146">
        <f t="shared" si="1002"/>
        <v>6297451.8100000005</v>
      </c>
      <c r="EX203" s="146">
        <v>414157.5</v>
      </c>
      <c r="EY203" s="146">
        <v>695543.06</v>
      </c>
      <c r="EZ203" s="146">
        <v>614565.53</v>
      </c>
      <c r="FA203" s="146">
        <v>943759.42</v>
      </c>
      <c r="FB203" s="146">
        <v>561078.53</v>
      </c>
      <c r="FC203" s="146">
        <v>585024.16</v>
      </c>
      <c r="FD203" s="146">
        <v>629404.68999999948</v>
      </c>
      <c r="FE203" s="146">
        <v>686804.62</v>
      </c>
      <c r="FF203" s="146">
        <v>726137.5</v>
      </c>
      <c r="FG203" s="146">
        <v>899180.68000000063</v>
      </c>
      <c r="FH203" s="146">
        <v>610785.39</v>
      </c>
      <c r="FI203" s="146">
        <v>468587.98</v>
      </c>
      <c r="FJ203" s="146">
        <f t="shared" si="1004"/>
        <v>7835029.0600000005</v>
      </c>
      <c r="FK203" s="146">
        <v>471104.62</v>
      </c>
      <c r="FL203" s="146">
        <v>402459.37</v>
      </c>
      <c r="FM203" s="146">
        <v>542623.73</v>
      </c>
      <c r="FN203" s="146">
        <v>392481.54</v>
      </c>
      <c r="FO203" s="146">
        <v>455801.52</v>
      </c>
      <c r="FP203" s="146">
        <v>556079.25</v>
      </c>
      <c r="FQ203" s="146">
        <v>847403.98</v>
      </c>
      <c r="FR203" s="146">
        <v>1081145.58</v>
      </c>
      <c r="FS203" s="146">
        <v>1022678.18</v>
      </c>
      <c r="FT203" s="146">
        <v>1012573.88</v>
      </c>
      <c r="FU203" s="146">
        <v>1102394.2</v>
      </c>
      <c r="FV203" s="146">
        <v>972649.86000000127</v>
      </c>
      <c r="FW203" s="146">
        <f t="shared" si="1006"/>
        <v>8859395.7100000009</v>
      </c>
      <c r="FX203" s="146">
        <v>1071408.43</v>
      </c>
      <c r="FY203" s="146">
        <v>948243.78</v>
      </c>
      <c r="FZ203" s="146">
        <v>982990.5</v>
      </c>
      <c r="GA203" s="146">
        <v>730133.1</v>
      </c>
      <c r="GB203" s="146">
        <v>921675.27</v>
      </c>
      <c r="GC203" s="146">
        <v>1042526.72</v>
      </c>
      <c r="GD203" s="146">
        <v>889437.93000000063</v>
      </c>
      <c r="GE203" s="146">
        <v>1197201.44</v>
      </c>
      <c r="GF203" s="146">
        <v>1056507.21</v>
      </c>
      <c r="GG203" s="146">
        <v>1065931.3600000001</v>
      </c>
      <c r="GH203" s="146">
        <v>1153842.47</v>
      </c>
      <c r="GI203" s="146">
        <v>1331341.7</v>
      </c>
      <c r="GJ203" s="146">
        <f t="shared" si="1008"/>
        <v>12391239.909999998</v>
      </c>
      <c r="GK203" s="146">
        <v>1302094.75</v>
      </c>
      <c r="GL203" s="146">
        <v>951180.80000000005</v>
      </c>
      <c r="GM203" s="146">
        <v>1229059.49</v>
      </c>
      <c r="GN203" s="146">
        <v>926432.72</v>
      </c>
      <c r="GO203" s="146">
        <v>1116316.79</v>
      </c>
      <c r="GP203" s="146">
        <v>903357.67</v>
      </c>
      <c r="GQ203" s="146">
        <v>1154818.6299999999</v>
      </c>
      <c r="GR203" s="146">
        <v>1160513.19</v>
      </c>
      <c r="GS203" s="146">
        <v>888102.02000000142</v>
      </c>
      <c r="GT203" s="146">
        <v>1277680.0900000001</v>
      </c>
      <c r="GU203" s="146">
        <v>1015819.35</v>
      </c>
      <c r="GV203" s="146">
        <v>881242.1</v>
      </c>
      <c r="GW203" s="146">
        <f t="shared" si="1010"/>
        <v>12806617.6</v>
      </c>
      <c r="GX203" s="146">
        <v>1353573.5</v>
      </c>
      <c r="GY203" s="146">
        <v>1805107.15</v>
      </c>
      <c r="GZ203" s="146">
        <v>548764.35999999987</v>
      </c>
      <c r="HA203" s="146">
        <v>903747.25</v>
      </c>
      <c r="HB203" s="146">
        <v>1067172.6000000006</v>
      </c>
      <c r="HC203" s="146">
        <v>1039339.1699999999</v>
      </c>
      <c r="HD203" s="146">
        <v>1437793.9899999993</v>
      </c>
      <c r="HE203" s="146">
        <v>1078952.8399999999</v>
      </c>
      <c r="HF203" s="146">
        <v>1382620.4800000004</v>
      </c>
      <c r="HG203" s="146">
        <v>1514314.9000000004</v>
      </c>
      <c r="HH203" s="146">
        <v>1307151.4800000004</v>
      </c>
      <c r="HI203" s="146">
        <v>1593032.959999999</v>
      </c>
      <c r="HJ203" s="146">
        <f t="shared" si="1012"/>
        <v>15031570.68</v>
      </c>
      <c r="HK203" s="146">
        <v>1281927.3999999999</v>
      </c>
      <c r="HL203" s="146">
        <v>1253360.92</v>
      </c>
      <c r="HM203" s="146">
        <v>1931243.8599999999</v>
      </c>
      <c r="HN203" s="146">
        <v>1147304.2600000007</v>
      </c>
      <c r="HO203" s="146">
        <v>1320587.2999999998</v>
      </c>
      <c r="HP203" s="146">
        <v>1416544.83</v>
      </c>
      <c r="HQ203" s="146">
        <v>1502802.1999999993</v>
      </c>
      <c r="HR203" s="146">
        <v>1388618.1100000013</v>
      </c>
      <c r="HS203" s="146">
        <v>1531011.67</v>
      </c>
      <c r="HT203" s="146">
        <v>1531370.1399999987</v>
      </c>
      <c r="HU203" s="146">
        <v>1523623.2400000002</v>
      </c>
      <c r="HV203" s="146">
        <v>1599174.8900000006</v>
      </c>
      <c r="HW203" s="146">
        <f t="shared" si="1014"/>
        <v>17427568.82</v>
      </c>
      <c r="HX203" s="146">
        <v>1359962.64</v>
      </c>
      <c r="HY203" s="146">
        <v>1466464.6900000002</v>
      </c>
      <c r="HZ203" s="146">
        <v>1371419.9399999995</v>
      </c>
      <c r="IA203" s="146">
        <v>1315068.9300000006</v>
      </c>
      <c r="IB203" s="146">
        <v>1396119.7800000003</v>
      </c>
      <c r="IC203" s="146">
        <v>1347034.5199999996</v>
      </c>
      <c r="ID203" s="146">
        <v>1625386.4399999995</v>
      </c>
      <c r="IE203" s="146">
        <v>1463632.0500000007</v>
      </c>
      <c r="IF203" s="146">
        <v>1897497.1899999995</v>
      </c>
      <c r="IG203" s="146">
        <v>1624285.9399999995</v>
      </c>
      <c r="IH203" s="146">
        <v>1708600.9900000002</v>
      </c>
      <c r="II203" s="146">
        <v>1606151.9000000022</v>
      </c>
      <c r="IJ203" s="146">
        <f t="shared" si="1016"/>
        <v>18181625.010000002</v>
      </c>
      <c r="IK203" s="146">
        <v>1367113.55</v>
      </c>
      <c r="IL203" s="146">
        <v>1506084.84</v>
      </c>
      <c r="IM203" s="146">
        <v>1490364.98</v>
      </c>
      <c r="IN203" s="146">
        <v>1403633.5099999998</v>
      </c>
      <c r="IO203" s="146">
        <v>1611710.0300000003</v>
      </c>
      <c r="IP203" s="146">
        <v>1464580.0500000007</v>
      </c>
      <c r="IQ203" s="146">
        <v>1765398.2199999988</v>
      </c>
      <c r="IR203" s="146">
        <v>1877767.7599999998</v>
      </c>
      <c r="IS203" s="146">
        <v>1649898.2800000012</v>
      </c>
      <c r="IT203" s="146">
        <v>1993555.3899999987</v>
      </c>
      <c r="IU203" s="146">
        <v>1889796.0199999996</v>
      </c>
      <c r="IV203" s="146">
        <v>1551692.2600000016</v>
      </c>
      <c r="IW203" s="146">
        <f t="shared" si="1018"/>
        <v>19571594.890000001</v>
      </c>
      <c r="IX203" s="146">
        <v>1611304.19</v>
      </c>
      <c r="IY203" s="146">
        <v>1489639.56</v>
      </c>
      <c r="IZ203" s="146">
        <v>1730180.6100000003</v>
      </c>
      <c r="JA203" s="146">
        <v>1181925.9099999992</v>
      </c>
      <c r="JB203" s="146">
        <v>1617909.4000000004</v>
      </c>
      <c r="JC203" s="146">
        <v>1323356.8599999994</v>
      </c>
      <c r="JD203" s="146">
        <v>1667084.5099999998</v>
      </c>
      <c r="JE203" s="146">
        <v>1770308.5500000007</v>
      </c>
      <c r="JF203" s="146">
        <v>1403591.6999999993</v>
      </c>
      <c r="JG203" s="146">
        <v>2081331.3100000005</v>
      </c>
      <c r="JH203" s="146">
        <v>1999197.709999999</v>
      </c>
      <c r="JI203" s="146">
        <v>1695317.2100000009</v>
      </c>
      <c r="JJ203" s="146">
        <f t="shared" si="1020"/>
        <v>19571147.52</v>
      </c>
      <c r="JK203" s="146">
        <v>1534689.29</v>
      </c>
      <c r="JL203" s="146">
        <v>1563554.1</v>
      </c>
      <c r="JM203" s="146">
        <v>1675849.6599999997</v>
      </c>
      <c r="JN203" s="146">
        <v>1565875.2300000004</v>
      </c>
      <c r="JO203" s="146">
        <v>1683995.46</v>
      </c>
      <c r="JP203" s="146">
        <v>1803136.1400000006</v>
      </c>
      <c r="JQ203" s="146">
        <v>1896697.83</v>
      </c>
      <c r="JR203" s="146">
        <v>2116316.6799999997</v>
      </c>
      <c r="JS203" s="146">
        <v>1762187.9900000002</v>
      </c>
      <c r="JT203" s="146">
        <v>2026323.5699999984</v>
      </c>
      <c r="JU203" s="146">
        <v>1791345.9700000025</v>
      </c>
      <c r="JV203" s="146">
        <v>-1244227.0300000012</v>
      </c>
      <c r="JW203" s="238">
        <f t="shared" si="1022"/>
        <v>18175744.890000001</v>
      </c>
      <c r="JX203" s="238">
        <v>1497228.95</v>
      </c>
      <c r="JY203" s="146">
        <v>1474334.14</v>
      </c>
      <c r="JZ203" s="146">
        <v>1604031.1500000004</v>
      </c>
      <c r="KA203" s="146">
        <v>1357617.7699999996</v>
      </c>
      <c r="KB203" s="146">
        <v>1754587.6500000004</v>
      </c>
      <c r="KC203" s="146">
        <v>1571871.6400000006</v>
      </c>
      <c r="KD203" s="146">
        <v>1951662.9699999988</v>
      </c>
      <c r="KE203" s="146">
        <v>1998203.2100000009</v>
      </c>
      <c r="KF203" s="146">
        <v>1841116.9299999997</v>
      </c>
      <c r="KG203" s="146">
        <v>1981864.7199999988</v>
      </c>
      <c r="KH203" s="146">
        <v>2017074.2100000009</v>
      </c>
      <c r="KI203" s="146">
        <v>1771150.5300000012</v>
      </c>
      <c r="KJ203" s="238">
        <f t="shared" si="1024"/>
        <v>20820743.870000001</v>
      </c>
      <c r="KK203" s="238">
        <v>2138542.67</v>
      </c>
      <c r="KL203" s="146">
        <v>1763698.42</v>
      </c>
      <c r="KM203" s="146">
        <v>1643860.2199999997</v>
      </c>
      <c r="KN203" s="146">
        <v>1630390.4500000002</v>
      </c>
      <c r="KO203" s="146">
        <v>1542330.4800000004</v>
      </c>
      <c r="KP203" s="146">
        <v>1223910.4800000004</v>
      </c>
      <c r="KQ203" s="146">
        <v>1752139.0999999996</v>
      </c>
      <c r="KR203" s="146">
        <v>1771286.7199999988</v>
      </c>
      <c r="KS203" s="146">
        <v>2201280.5600000005</v>
      </c>
      <c r="KT203" s="146">
        <v>1750343.8699999992</v>
      </c>
      <c r="KU203" s="146">
        <v>1541353.0700000003</v>
      </c>
      <c r="KV203" s="146">
        <v>1752069.3100000024</v>
      </c>
      <c r="KW203" s="238">
        <f t="shared" si="1026"/>
        <v>20711205.350000001</v>
      </c>
      <c r="KX203" s="238">
        <v>1748832.97</v>
      </c>
      <c r="KY203" s="146">
        <v>1920865.3299999998</v>
      </c>
      <c r="KZ203" s="146">
        <v>1564427.3900000006</v>
      </c>
      <c r="LA203" s="146">
        <v>2193265.5199999996</v>
      </c>
      <c r="LB203" s="146">
        <v>1954642.7299999995</v>
      </c>
      <c r="LC203" s="146">
        <v>1788576.0999999996</v>
      </c>
      <c r="LD203" s="146">
        <v>2023705.3800000008</v>
      </c>
      <c r="LE203" s="146">
        <v>2212883.1400000006</v>
      </c>
      <c r="LF203" s="146">
        <v>1883488.3600000013</v>
      </c>
      <c r="LG203" s="146">
        <v>1995771.7799999975</v>
      </c>
      <c r="LH203" s="146">
        <v>2128847.5300000012</v>
      </c>
      <c r="LI203" s="146">
        <v>2435684.6400000006</v>
      </c>
      <c r="LJ203" s="238">
        <f t="shared" si="1028"/>
        <v>23850990.870000001</v>
      </c>
      <c r="LK203" s="238">
        <v>2070081.73</v>
      </c>
      <c r="LL203" s="146">
        <v>2802196.8699999996</v>
      </c>
      <c r="LM203" s="146">
        <v>2253699.58</v>
      </c>
      <c r="LN203" s="146">
        <v>1868443.4100000001</v>
      </c>
      <c r="LO203" s="146">
        <v>2668505.6899999995</v>
      </c>
      <c r="LP203" s="146">
        <v>2309226.6500000004</v>
      </c>
      <c r="LQ203" s="146">
        <v>2248865.7800000012</v>
      </c>
      <c r="LR203" s="146">
        <v>2474150.0099999979</v>
      </c>
      <c r="LS203" s="146">
        <v>2783023.5300000012</v>
      </c>
      <c r="LT203" s="146">
        <v>2729587.8599999994</v>
      </c>
      <c r="LU203" s="146">
        <v>1977795.8200000003</v>
      </c>
      <c r="LV203" s="146">
        <v>2284983.59</v>
      </c>
      <c r="LW203" s="238">
        <f t="shared" si="1030"/>
        <v>28470560.52</v>
      </c>
      <c r="LX203" s="238">
        <v>2648173.38</v>
      </c>
      <c r="LY203" s="146">
        <v>2522824.5499999998</v>
      </c>
      <c r="LZ203" s="146">
        <v>0</v>
      </c>
      <c r="MA203" s="146">
        <v>0</v>
      </c>
      <c r="MB203" s="146">
        <v>0</v>
      </c>
      <c r="MC203" s="146">
        <v>0</v>
      </c>
      <c r="MD203" s="146">
        <v>0</v>
      </c>
      <c r="ME203" s="146">
        <v>0</v>
      </c>
      <c r="MF203" s="146">
        <v>0</v>
      </c>
      <c r="MG203" s="146">
        <v>0</v>
      </c>
      <c r="MH203" s="146">
        <v>0</v>
      </c>
      <c r="MI203" s="146">
        <v>0</v>
      </c>
      <c r="MJ203" s="204">
        <f t="shared" si="1032"/>
        <v>5170997.93</v>
      </c>
    </row>
    <row r="204" spans="1:348" x14ac:dyDescent="0.2">
      <c r="A204" s="30">
        <v>413310</v>
      </c>
      <c r="B204" s="31"/>
      <c r="C204" s="32" t="s">
        <v>194</v>
      </c>
      <c r="D204" s="32" t="s">
        <v>35</v>
      </c>
      <c r="E204" s="146">
        <v>0</v>
      </c>
      <c r="F204" s="146">
        <v>0</v>
      </c>
      <c r="G204" s="146">
        <v>0</v>
      </c>
      <c r="H204" s="146">
        <v>0</v>
      </c>
      <c r="I204" s="146">
        <v>0</v>
      </c>
      <c r="J204" s="146">
        <v>0</v>
      </c>
      <c r="K204" s="146">
        <v>0</v>
      </c>
      <c r="L204" s="146">
        <v>0</v>
      </c>
      <c r="M204" s="146">
        <v>0</v>
      </c>
      <c r="N204" s="146">
        <v>0</v>
      </c>
      <c r="O204" s="146">
        <v>0</v>
      </c>
      <c r="P204" s="146">
        <v>0</v>
      </c>
      <c r="Q204" s="146">
        <v>0</v>
      </c>
      <c r="R204" s="146">
        <v>0</v>
      </c>
      <c r="S204" s="146">
        <v>0</v>
      </c>
      <c r="T204" s="146">
        <v>0</v>
      </c>
      <c r="U204" s="146">
        <v>0</v>
      </c>
      <c r="V204" s="146">
        <v>0</v>
      </c>
      <c r="W204" s="146">
        <f t="shared" si="982"/>
        <v>0</v>
      </c>
      <c r="X204" s="146">
        <v>0</v>
      </c>
      <c r="Y204" s="146">
        <v>0</v>
      </c>
      <c r="Z204" s="146">
        <v>0</v>
      </c>
      <c r="AA204" s="146">
        <v>0</v>
      </c>
      <c r="AB204" s="146">
        <v>0</v>
      </c>
      <c r="AC204" s="146">
        <v>0</v>
      </c>
      <c r="AD204" s="146">
        <v>0</v>
      </c>
      <c r="AE204" s="146">
        <v>0</v>
      </c>
      <c r="AF204" s="146">
        <v>0</v>
      </c>
      <c r="AG204" s="146">
        <v>0</v>
      </c>
      <c r="AH204" s="146">
        <v>0</v>
      </c>
      <c r="AI204" s="146">
        <v>0</v>
      </c>
      <c r="AJ204" s="146">
        <f t="shared" si="984"/>
        <v>0</v>
      </c>
      <c r="AK204" s="146">
        <v>805.37472875980643</v>
      </c>
      <c r="AL204" s="146">
        <v>34539.308963445175</v>
      </c>
      <c r="AM204" s="146">
        <v>122996.99549323987</v>
      </c>
      <c r="AN204" s="146">
        <v>82381.906192622264</v>
      </c>
      <c r="AO204" s="146">
        <v>89544.750459021874</v>
      </c>
      <c r="AP204" s="146">
        <v>108834.08446002338</v>
      </c>
      <c r="AQ204" s="146">
        <v>121081.62243365048</v>
      </c>
      <c r="AR204" s="146">
        <v>-560183.40965615085</v>
      </c>
      <c r="AS204" s="146">
        <v>0</v>
      </c>
      <c r="AT204" s="146">
        <v>0</v>
      </c>
      <c r="AU204" s="146">
        <v>0</v>
      </c>
      <c r="AV204" s="146">
        <v>0</v>
      </c>
      <c r="AW204" s="146">
        <f t="shared" si="986"/>
        <v>0.63307461200747639</v>
      </c>
      <c r="AX204" s="146">
        <v>0</v>
      </c>
      <c r="AY204" s="146">
        <v>0</v>
      </c>
      <c r="AZ204" s="146">
        <v>0</v>
      </c>
      <c r="BA204" s="146">
        <v>0</v>
      </c>
      <c r="BB204" s="146">
        <v>0</v>
      </c>
      <c r="BC204" s="146">
        <v>0</v>
      </c>
      <c r="BD204" s="146">
        <v>0</v>
      </c>
      <c r="BE204" s="146">
        <v>0</v>
      </c>
      <c r="BF204" s="146">
        <v>0</v>
      </c>
      <c r="BG204" s="146">
        <v>0</v>
      </c>
      <c r="BH204" s="146">
        <v>0</v>
      </c>
      <c r="BI204" s="146">
        <v>0</v>
      </c>
      <c r="BJ204" s="146">
        <f t="shared" si="988"/>
        <v>0</v>
      </c>
      <c r="BK204" s="146">
        <v>0</v>
      </c>
      <c r="BL204" s="146">
        <v>0</v>
      </c>
      <c r="BM204" s="146">
        <v>0</v>
      </c>
      <c r="BN204" s="146">
        <v>0</v>
      </c>
      <c r="BO204" s="146">
        <v>0</v>
      </c>
      <c r="BP204" s="146">
        <v>0</v>
      </c>
      <c r="BQ204" s="146">
        <v>0</v>
      </c>
      <c r="BR204" s="146">
        <v>0</v>
      </c>
      <c r="BS204" s="146">
        <v>0</v>
      </c>
      <c r="BT204" s="146">
        <v>0</v>
      </c>
      <c r="BU204" s="146">
        <v>0</v>
      </c>
      <c r="BV204" s="146">
        <v>0</v>
      </c>
      <c r="BW204" s="146">
        <f t="shared" si="990"/>
        <v>0</v>
      </c>
      <c r="BX204" s="146"/>
      <c r="BY204" s="146"/>
      <c r="BZ204" s="146"/>
      <c r="CA204" s="146"/>
      <c r="CB204" s="146"/>
      <c r="CC204" s="146"/>
      <c r="CD204" s="146"/>
      <c r="CE204" s="146"/>
      <c r="CF204" s="146"/>
      <c r="CG204" s="146"/>
      <c r="CH204" s="146"/>
      <c r="CI204" s="146"/>
      <c r="CJ204" s="146">
        <f t="shared" si="992"/>
        <v>0</v>
      </c>
      <c r="CK204" s="146">
        <v>1163000.0289601069</v>
      </c>
      <c r="CL204" s="146">
        <v>1322244.8092138208</v>
      </c>
      <c r="CM204" s="146">
        <v>768222.88432648941</v>
      </c>
      <c r="CN204" s="146">
        <v>1140108.8704306467</v>
      </c>
      <c r="CO204" s="146">
        <v>1160115.172759139</v>
      </c>
      <c r="CP204" s="146">
        <v>1130750.292104824</v>
      </c>
      <c r="CQ204" s="146">
        <v>1151924.9927808375</v>
      </c>
      <c r="CR204" s="146">
        <v>1153425.9722917711</v>
      </c>
      <c r="CS204" s="146">
        <v>1154912.8078367556</v>
      </c>
      <c r="CT204" s="146">
        <v>1231826.9070272075</v>
      </c>
      <c r="CU204" s="146">
        <v>1231730.9297279252</v>
      </c>
      <c r="CV204" s="146">
        <v>-318639.15247871744</v>
      </c>
      <c r="CW204" s="146">
        <f t="shared" si="994"/>
        <v>12289624.514980806</v>
      </c>
      <c r="CX204" s="146">
        <v>867471.68152228347</v>
      </c>
      <c r="CY204" s="146">
        <v>864173.89830579213</v>
      </c>
      <c r="CZ204" s="146">
        <v>881868.34806376253</v>
      </c>
      <c r="DA204" s="146">
        <v>884154.99394925695</v>
      </c>
      <c r="DB204" s="146">
        <v>873247.76297780022</v>
      </c>
      <c r="DC204" s="146">
        <v>868333.37485394732</v>
      </c>
      <c r="DD204" s="146">
        <v>879701.59026039066</v>
      </c>
      <c r="DE204" s="146">
        <v>902010.30437322659</v>
      </c>
      <c r="DF204" s="146">
        <v>899430.16044900729</v>
      </c>
      <c r="DG204" s="146">
        <v>921557.10620096722</v>
      </c>
      <c r="DH204" s="146">
        <v>918124.39300617599</v>
      </c>
      <c r="DI204" s="146">
        <v>987108.02157402772</v>
      </c>
      <c r="DJ204" s="146">
        <f t="shared" si="996"/>
        <v>10747181.635536639</v>
      </c>
      <c r="DK204" s="146">
        <v>966285.60403104662</v>
      </c>
      <c r="DL204" s="146">
        <v>932248.71649140399</v>
      </c>
      <c r="DM204" s="146">
        <v>887907.22333500243</v>
      </c>
      <c r="DN204" s="146">
        <v>916899.25584209687</v>
      </c>
      <c r="DO204" s="146">
        <v>913905.66700050083</v>
      </c>
      <c r="DP204" s="146">
        <v>915463.16466366209</v>
      </c>
      <c r="DQ204" s="146">
        <v>887783.84113670513</v>
      </c>
      <c r="DR204" s="146">
        <v>909291.96194291441</v>
      </c>
      <c r="DS204" s="146">
        <v>930049.39588549512</v>
      </c>
      <c r="DT204" s="146">
        <v>937045.01694207941</v>
      </c>
      <c r="DU204" s="146">
        <v>999962.87293440313</v>
      </c>
      <c r="DV204" s="146">
        <v>1093978.8962193271</v>
      </c>
      <c r="DW204" s="146">
        <f t="shared" si="998"/>
        <v>11290821.616424639</v>
      </c>
      <c r="DX204" s="146">
        <v>982091.63</v>
      </c>
      <c r="DY204" s="146">
        <v>1011260.26</v>
      </c>
      <c r="DZ204" s="146">
        <v>936407.7</v>
      </c>
      <c r="EA204" s="146">
        <v>887848.57</v>
      </c>
      <c r="EB204" s="146">
        <v>906870.62</v>
      </c>
      <c r="EC204" s="146">
        <v>901222.01</v>
      </c>
      <c r="ED204" s="146">
        <v>901061.44</v>
      </c>
      <c r="EE204" s="146">
        <v>931911.01</v>
      </c>
      <c r="EF204" s="146">
        <v>973644.49</v>
      </c>
      <c r="EG204" s="146">
        <v>935493.71</v>
      </c>
      <c r="EH204" s="146">
        <v>993386.80000000075</v>
      </c>
      <c r="EI204" s="146">
        <v>1103940.03</v>
      </c>
      <c r="EJ204" s="146">
        <f t="shared" si="1000"/>
        <v>11465138.269999998</v>
      </c>
      <c r="EK204" s="146">
        <v>795411.85974999995</v>
      </c>
      <c r="EL204" s="146">
        <v>812910.09844600013</v>
      </c>
      <c r="EM204" s="146">
        <v>888470.27895399975</v>
      </c>
      <c r="EN204" s="146">
        <v>832298.76685399981</v>
      </c>
      <c r="EO204" s="146">
        <v>828015.99363599974</v>
      </c>
      <c r="EP204" s="146">
        <v>908652.58452200028</v>
      </c>
      <c r="EQ204" s="146">
        <v>851714.06655000022</v>
      </c>
      <c r="ER204" s="146">
        <v>896737.83379600011</v>
      </c>
      <c r="ES204" s="146">
        <v>970550.68129000033</v>
      </c>
      <c r="ET204" s="146">
        <v>890335.39201199962</v>
      </c>
      <c r="EU204" s="146">
        <v>993586.74976999988</v>
      </c>
      <c r="EV204" s="146">
        <v>1600540.8044199999</v>
      </c>
      <c r="EW204" s="146">
        <f t="shared" si="1002"/>
        <v>11269225.110000001</v>
      </c>
      <c r="EX204" s="146">
        <v>866468.26094799989</v>
      </c>
      <c r="EY204" s="146">
        <v>1226981.833666</v>
      </c>
      <c r="EZ204" s="146">
        <v>1127006.8020859999</v>
      </c>
      <c r="FA204" s="146">
        <v>909397.31281000003</v>
      </c>
      <c r="FB204" s="146">
        <v>952458.10852600029</v>
      </c>
      <c r="FC204" s="146">
        <v>984801.96049199929</v>
      </c>
      <c r="FD204" s="146">
        <v>1020928.7712700007</v>
      </c>
      <c r="FE204" s="146">
        <v>925335.80228999851</v>
      </c>
      <c r="FF204" s="146">
        <v>938613.04316600028</v>
      </c>
      <c r="FG204" s="146">
        <v>932398.37072999997</v>
      </c>
      <c r="FH204" s="146">
        <v>914317.33030000015</v>
      </c>
      <c r="FI204" s="146">
        <v>1011064.2037160011</v>
      </c>
      <c r="FJ204" s="146">
        <f t="shared" si="1004"/>
        <v>11809771.799999997</v>
      </c>
      <c r="FK204" s="146">
        <v>910936.86888000008</v>
      </c>
      <c r="FL204" s="146">
        <v>949231.78642800008</v>
      </c>
      <c r="FM204" s="146">
        <v>1059370.0331640001</v>
      </c>
      <c r="FN204" s="146">
        <v>894859.85700599977</v>
      </c>
      <c r="FO204" s="146">
        <v>941212.95094099967</v>
      </c>
      <c r="FP204" s="146">
        <v>945342.41138300032</v>
      </c>
      <c r="FQ204" s="146">
        <v>948339.44738400087</v>
      </c>
      <c r="FR204" s="146">
        <v>935282.89925799868</v>
      </c>
      <c r="FS204" s="146">
        <v>941414.63506100082</v>
      </c>
      <c r="FT204" s="146">
        <v>979632.54754400079</v>
      </c>
      <c r="FU204" s="146">
        <v>932670.70534999995</v>
      </c>
      <c r="FV204" s="146">
        <v>1011817.1476009989</v>
      </c>
      <c r="FW204" s="146">
        <f t="shared" si="1006"/>
        <v>11450111.290000001</v>
      </c>
      <c r="FX204" s="146">
        <v>999927.41156200005</v>
      </c>
      <c r="FY204" s="146">
        <v>940026.92500699987</v>
      </c>
      <c r="FZ204" s="146">
        <v>1064357.7318580004</v>
      </c>
      <c r="GA204" s="146">
        <v>873399.88674499979</v>
      </c>
      <c r="GB204" s="146">
        <v>968684.11530000018</v>
      </c>
      <c r="GC204" s="146">
        <v>961795.50005799974</v>
      </c>
      <c r="GD204" s="146">
        <v>922319.50527600036</v>
      </c>
      <c r="GE204" s="146">
        <v>996934.61586100014</v>
      </c>
      <c r="GF204" s="146">
        <v>931868.37723900087</v>
      </c>
      <c r="GG204" s="146">
        <v>958454.03378899896</v>
      </c>
      <c r="GH204" s="146">
        <v>950250.48356999969</v>
      </c>
      <c r="GI204" s="146">
        <v>717790.92373500019</v>
      </c>
      <c r="GJ204" s="146">
        <f t="shared" si="1008"/>
        <v>11285809.51</v>
      </c>
      <c r="GK204" s="146">
        <v>1208363.8222659999</v>
      </c>
      <c r="GL204" s="146">
        <v>1023285.5272180003</v>
      </c>
      <c r="GM204" s="146">
        <v>922462.57757199975</v>
      </c>
      <c r="GN204" s="146">
        <v>1158474.2774739999</v>
      </c>
      <c r="GO204" s="146">
        <v>966853.147367</v>
      </c>
      <c r="GP204" s="146">
        <v>815739.72895000025</v>
      </c>
      <c r="GQ204" s="146">
        <v>1185284.7120650001</v>
      </c>
      <c r="GR204" s="146">
        <v>1009881.8107159997</v>
      </c>
      <c r="GS204" s="146">
        <v>686782.63387900149</v>
      </c>
      <c r="GT204" s="146">
        <v>993240.08837399934</v>
      </c>
      <c r="GU204" s="146">
        <v>1149942.8246219996</v>
      </c>
      <c r="GV204" s="146">
        <v>664404.39949700015</v>
      </c>
      <c r="GW204" s="146">
        <f t="shared" si="1010"/>
        <v>11784715.550000001</v>
      </c>
      <c r="GX204" s="146">
        <v>1346048.9232820002</v>
      </c>
      <c r="GY204" s="146">
        <v>591813.46237999969</v>
      </c>
      <c r="GZ204" s="146">
        <v>1222151.8124640004</v>
      </c>
      <c r="HA204" s="146">
        <v>966262.04587799986</v>
      </c>
      <c r="HB204" s="146">
        <v>829352.6813930003</v>
      </c>
      <c r="HC204" s="146">
        <v>1073516.9500129996</v>
      </c>
      <c r="HD204" s="146">
        <v>1035409.450032</v>
      </c>
      <c r="HE204" s="146">
        <v>949968.99665500026</v>
      </c>
      <c r="HF204" s="146">
        <v>1002852.566562999</v>
      </c>
      <c r="HG204" s="146">
        <v>948381.50786400051</v>
      </c>
      <c r="HH204" s="146">
        <v>957574.1768630005</v>
      </c>
      <c r="HI204" s="146">
        <v>721545.20661300025</v>
      </c>
      <c r="HJ204" s="146">
        <f t="shared" si="1012"/>
        <v>11644877.779999999</v>
      </c>
      <c r="HK204" s="146">
        <v>1102494.5437299998</v>
      </c>
      <c r="HL204" s="146">
        <v>1249332.3082850003</v>
      </c>
      <c r="HM204" s="146">
        <v>806547.04031299986</v>
      </c>
      <c r="HN204" s="146">
        <v>953483.08499499981</v>
      </c>
      <c r="HO204" s="146">
        <v>965969.29254100029</v>
      </c>
      <c r="HP204" s="146">
        <v>1115972.432452</v>
      </c>
      <c r="HQ204" s="146">
        <v>1057050.1822260001</v>
      </c>
      <c r="HR204" s="146">
        <v>1017510.1410070001</v>
      </c>
      <c r="HS204" s="146">
        <v>1029277.0373559996</v>
      </c>
      <c r="HT204" s="146">
        <v>1015507.0380560003</v>
      </c>
      <c r="HU204" s="146">
        <v>977938.88213899964</v>
      </c>
      <c r="HV204" s="146">
        <v>1098999.9069000003</v>
      </c>
      <c r="HW204" s="146">
        <f t="shared" si="1014"/>
        <v>12390081.890000001</v>
      </c>
      <c r="HX204" s="146">
        <v>921586.89275899995</v>
      </c>
      <c r="HY204" s="146">
        <v>1001726.498396</v>
      </c>
      <c r="HZ204" s="146">
        <v>1174458.1394099998</v>
      </c>
      <c r="IA204" s="146">
        <v>944580.28965100041</v>
      </c>
      <c r="IB204" s="146">
        <v>970025.2649719998</v>
      </c>
      <c r="IC204" s="146">
        <v>1019891.7476619999</v>
      </c>
      <c r="ID204" s="146">
        <v>1043612.3103080008</v>
      </c>
      <c r="IE204" s="146">
        <v>926906.70156099973</v>
      </c>
      <c r="IF204" s="146">
        <v>1055710.4325839989</v>
      </c>
      <c r="IG204" s="146">
        <v>1050772.2888430003</v>
      </c>
      <c r="IH204" s="146">
        <v>995155.95485800132</v>
      </c>
      <c r="II204" s="146">
        <v>1122568.5789959994</v>
      </c>
      <c r="IJ204" s="146">
        <f t="shared" si="1016"/>
        <v>12226995.1</v>
      </c>
      <c r="IK204" s="146">
        <v>943729.96442400012</v>
      </c>
      <c r="IL204" s="146">
        <v>1076848.3239859999</v>
      </c>
      <c r="IM204" s="146">
        <v>1141230.9628640004</v>
      </c>
      <c r="IN204" s="146">
        <v>929977.27372399962</v>
      </c>
      <c r="IO204" s="146">
        <v>1005916.8124029996</v>
      </c>
      <c r="IP204" s="146">
        <v>1102552.8350810008</v>
      </c>
      <c r="IQ204" s="146">
        <v>1018680.1541179991</v>
      </c>
      <c r="IR204" s="146">
        <v>1112089.1926779998</v>
      </c>
      <c r="IS204" s="146">
        <v>1055910.8766500007</v>
      </c>
      <c r="IT204" s="146">
        <v>1089955.3583540004</v>
      </c>
      <c r="IU204" s="146">
        <v>1070054.5758120005</v>
      </c>
      <c r="IV204" s="146">
        <v>985584.88990599883</v>
      </c>
      <c r="IW204" s="146">
        <f t="shared" si="1018"/>
        <v>12532531.220000001</v>
      </c>
      <c r="IX204" s="146">
        <v>1040710.4853090001</v>
      </c>
      <c r="IY204" s="146">
        <v>1083693.694351</v>
      </c>
      <c r="IZ204" s="146">
        <v>1199911.742136</v>
      </c>
      <c r="JA204" s="146">
        <v>942197.02573199989</v>
      </c>
      <c r="JB204" s="146">
        <v>1026343.3827330003</v>
      </c>
      <c r="JC204" s="146">
        <v>1107825.2725689998</v>
      </c>
      <c r="JD204" s="146">
        <v>1073973.2624029997</v>
      </c>
      <c r="JE204" s="146">
        <v>1074225.0117799994</v>
      </c>
      <c r="JF204" s="146">
        <v>1000628.374050001</v>
      </c>
      <c r="JG204" s="146">
        <v>1148199.3364470003</v>
      </c>
      <c r="JH204" s="146">
        <v>1050622.7592519997</v>
      </c>
      <c r="JI204" s="146">
        <v>1251718.0232379993</v>
      </c>
      <c r="JJ204" s="146">
        <f t="shared" si="1020"/>
        <v>13000048.369999997</v>
      </c>
      <c r="JK204" s="146">
        <v>968318.0132070001</v>
      </c>
      <c r="JL204" s="146">
        <v>1036131.3724229999</v>
      </c>
      <c r="JM204" s="146">
        <v>1067219.519481</v>
      </c>
      <c r="JN204" s="146">
        <v>1014687.2984270002</v>
      </c>
      <c r="JO204" s="146">
        <v>1075509.7030230002</v>
      </c>
      <c r="JP204" s="146">
        <v>1255510.2032870001</v>
      </c>
      <c r="JQ204" s="146">
        <v>1062507.5014630009</v>
      </c>
      <c r="JR204" s="146">
        <v>1133089.5809160001</v>
      </c>
      <c r="JS204" s="146">
        <v>1048260.192049998</v>
      </c>
      <c r="JT204" s="146">
        <v>1171946.8435300009</v>
      </c>
      <c r="JU204" s="146">
        <v>1074304.7940429999</v>
      </c>
      <c r="JV204" s="146">
        <v>1174220.2381499999</v>
      </c>
      <c r="JW204" s="238">
        <f t="shared" si="1022"/>
        <v>13081705.260000002</v>
      </c>
      <c r="JX204" s="238">
        <v>998323.58713650564</v>
      </c>
      <c r="JY204" s="146">
        <v>1079199.3856981322</v>
      </c>
      <c r="JZ204" s="146">
        <v>1172901.7267839031</v>
      </c>
      <c r="KA204" s="146">
        <v>1022123.4984439767</v>
      </c>
      <c r="KB204" s="146">
        <v>1073893.8054020668</v>
      </c>
      <c r="KC204" s="146">
        <v>1226575.1125446842</v>
      </c>
      <c r="KD204" s="146">
        <v>1131709.8295713218</v>
      </c>
      <c r="KE204" s="146">
        <v>1016966.7070494116</v>
      </c>
      <c r="KF204" s="146">
        <v>1079872.5198064444</v>
      </c>
      <c r="KG204" s="146">
        <v>1136033.3030137061</v>
      </c>
      <c r="KH204" s="146">
        <v>1037548.825200098</v>
      </c>
      <c r="KI204" s="146">
        <v>874065.13934974943</v>
      </c>
      <c r="KJ204" s="238">
        <f t="shared" si="1024"/>
        <v>12849213.439999999</v>
      </c>
      <c r="KK204" s="238">
        <v>1434659.8680019998</v>
      </c>
      <c r="KL204" s="146">
        <v>1174639.7505699999</v>
      </c>
      <c r="KM204" s="146">
        <v>1272036.5139510001</v>
      </c>
      <c r="KN204" s="146">
        <v>1127062.8691049996</v>
      </c>
      <c r="KO204" s="146">
        <v>1105543.4402950006</v>
      </c>
      <c r="KP204" s="146">
        <v>1247702.3560450007</v>
      </c>
      <c r="KQ204" s="146">
        <v>1130409.1503209989</v>
      </c>
      <c r="KR204" s="146">
        <v>1056107.844514</v>
      </c>
      <c r="KS204" s="146">
        <v>1082419.2055889997</v>
      </c>
      <c r="KT204" s="146">
        <v>997168.41626299964</v>
      </c>
      <c r="KU204" s="146">
        <v>1196162.4603650016</v>
      </c>
      <c r="KV204" s="146">
        <v>1442755.3349799998</v>
      </c>
      <c r="KW204" s="238">
        <f t="shared" si="1026"/>
        <v>14266667.209999999</v>
      </c>
      <c r="KX204" s="238">
        <v>1171958.3515999997</v>
      </c>
      <c r="KY204" s="146">
        <v>1343230.6668590002</v>
      </c>
      <c r="KZ204" s="146">
        <v>1592269.6919619995</v>
      </c>
      <c r="LA204" s="146">
        <v>1118903.5298389997</v>
      </c>
      <c r="LB204" s="146">
        <v>1277318.5375120007</v>
      </c>
      <c r="LC204" s="146">
        <v>1100552.0197669996</v>
      </c>
      <c r="LD204" s="146">
        <v>1075952.800921001</v>
      </c>
      <c r="LE204" s="146">
        <v>1130890.3459039994</v>
      </c>
      <c r="LF204" s="146">
        <v>1149724.0348309989</v>
      </c>
      <c r="LG204" s="146">
        <v>1172220.1426840005</v>
      </c>
      <c r="LH204" s="146">
        <v>1184563.0100730013</v>
      </c>
      <c r="LI204" s="146">
        <v>1478168.0780479987</v>
      </c>
      <c r="LJ204" s="238">
        <f t="shared" si="1028"/>
        <v>14795751.209999999</v>
      </c>
      <c r="LK204" s="238">
        <v>1256260.6111410002</v>
      </c>
      <c r="LL204" s="146">
        <v>1275692.8510459999</v>
      </c>
      <c r="LM204" s="146">
        <v>1604651.4175549999</v>
      </c>
      <c r="LN204" s="146">
        <v>1180619.1658990004</v>
      </c>
      <c r="LO204" s="146">
        <v>1305901.399674</v>
      </c>
      <c r="LP204" s="146">
        <v>1478771.6921580003</v>
      </c>
      <c r="LQ204" s="146">
        <v>1326800.9870679989</v>
      </c>
      <c r="LR204" s="146">
        <v>1377267.0491389998</v>
      </c>
      <c r="LS204" s="146">
        <v>1264631.5300500002</v>
      </c>
      <c r="LT204" s="146">
        <v>1375147.473860001</v>
      </c>
      <c r="LU204" s="146">
        <v>1414866.1382379986</v>
      </c>
      <c r="LV204" s="146">
        <v>1555180.474172001</v>
      </c>
      <c r="LW204" s="238">
        <f t="shared" si="1030"/>
        <v>16415790.790000001</v>
      </c>
      <c r="LX204" s="238">
        <v>1356913.2189970003</v>
      </c>
      <c r="LY204" s="146">
        <v>1425483.4240690002</v>
      </c>
      <c r="LZ204" s="146">
        <v>0</v>
      </c>
      <c r="MA204" s="146">
        <v>0</v>
      </c>
      <c r="MB204" s="146">
        <v>0</v>
      </c>
      <c r="MC204" s="146">
        <v>0</v>
      </c>
      <c r="MD204" s="146">
        <v>0</v>
      </c>
      <c r="ME204" s="146">
        <v>0</v>
      </c>
      <c r="MF204" s="146">
        <v>0</v>
      </c>
      <c r="MG204" s="146">
        <v>0</v>
      </c>
      <c r="MH204" s="146">
        <v>0</v>
      </c>
      <c r="MI204" s="146">
        <v>0</v>
      </c>
      <c r="MJ204" s="204">
        <f t="shared" si="1032"/>
        <v>2782396.6430660002</v>
      </c>
    </row>
    <row r="205" spans="1:348" x14ac:dyDescent="0.2">
      <c r="A205" s="33"/>
      <c r="B205" s="34"/>
      <c r="C205" s="35" t="s">
        <v>68</v>
      </c>
      <c r="D205" s="35" t="s">
        <v>68</v>
      </c>
      <c r="E205" s="150"/>
      <c r="F205" s="150"/>
      <c r="G205" s="150"/>
      <c r="H205" s="150"/>
      <c r="I205" s="150"/>
      <c r="J205" s="150"/>
      <c r="K205" s="150"/>
      <c r="L205" s="150"/>
      <c r="M205" s="150"/>
      <c r="N205" s="150"/>
      <c r="O205" s="150"/>
      <c r="P205" s="150"/>
      <c r="Q205" s="150"/>
      <c r="R205" s="150"/>
      <c r="S205" s="150"/>
      <c r="T205" s="150"/>
      <c r="U205" s="150"/>
      <c r="V205" s="150"/>
      <c r="W205" s="150"/>
      <c r="X205" s="150"/>
      <c r="Y205" s="150"/>
      <c r="Z205" s="150"/>
      <c r="AA205" s="150"/>
      <c r="AB205" s="150"/>
      <c r="AC205" s="150"/>
      <c r="AD205" s="150"/>
      <c r="AE205" s="150"/>
      <c r="AF205" s="150"/>
      <c r="AG205" s="150"/>
      <c r="AH205" s="150"/>
      <c r="AI205" s="150"/>
      <c r="AJ205" s="150"/>
      <c r="AK205" s="150"/>
      <c r="AL205" s="150"/>
      <c r="AM205" s="150"/>
      <c r="AN205" s="150"/>
      <c r="AO205" s="150"/>
      <c r="AP205" s="150"/>
      <c r="AQ205" s="150"/>
      <c r="AR205" s="150"/>
      <c r="AS205" s="150"/>
      <c r="AT205" s="150"/>
      <c r="AU205" s="150"/>
      <c r="AV205" s="150"/>
      <c r="AW205" s="150"/>
      <c r="AX205" s="150"/>
      <c r="AY205" s="150"/>
      <c r="AZ205" s="150"/>
      <c r="BA205" s="150"/>
      <c r="BB205" s="150"/>
      <c r="BC205" s="150"/>
      <c r="BD205" s="150"/>
      <c r="BE205" s="150"/>
      <c r="BF205" s="150"/>
      <c r="BG205" s="150"/>
      <c r="BH205" s="150"/>
      <c r="BI205" s="150"/>
      <c r="BJ205" s="150"/>
      <c r="BK205" s="150"/>
      <c r="BL205" s="150"/>
      <c r="BM205" s="150"/>
      <c r="BN205" s="150"/>
      <c r="BO205" s="150"/>
      <c r="BP205" s="150"/>
      <c r="BQ205" s="150"/>
      <c r="BR205" s="150"/>
      <c r="BS205" s="150"/>
      <c r="BT205" s="150"/>
      <c r="BU205" s="150"/>
      <c r="BV205" s="150"/>
      <c r="BW205" s="150"/>
      <c r="BX205" s="150"/>
      <c r="BY205" s="150"/>
      <c r="BZ205" s="150"/>
      <c r="CA205" s="150"/>
      <c r="CB205" s="150"/>
      <c r="CC205" s="150"/>
      <c r="CD205" s="150"/>
      <c r="CE205" s="150"/>
      <c r="CF205" s="150"/>
      <c r="CG205" s="150"/>
      <c r="CH205" s="150"/>
      <c r="CI205" s="150"/>
      <c r="CJ205" s="150"/>
      <c r="CK205" s="150"/>
      <c r="CL205" s="150"/>
      <c r="CM205" s="150"/>
      <c r="CN205" s="150"/>
      <c r="CO205" s="150"/>
      <c r="CP205" s="150"/>
      <c r="CQ205" s="150"/>
      <c r="CR205" s="150"/>
      <c r="CS205" s="150"/>
      <c r="CT205" s="150"/>
      <c r="CU205" s="150"/>
      <c r="CV205" s="150"/>
      <c r="CW205" s="150"/>
      <c r="CX205" s="150"/>
      <c r="CY205" s="150"/>
      <c r="CZ205" s="150"/>
      <c r="DA205" s="150"/>
      <c r="DB205" s="150"/>
      <c r="DC205" s="150"/>
      <c r="DD205" s="150"/>
      <c r="DE205" s="150"/>
      <c r="DF205" s="150"/>
      <c r="DG205" s="150"/>
      <c r="DH205" s="150"/>
      <c r="DI205" s="150"/>
      <c r="DJ205" s="150"/>
      <c r="DK205" s="150"/>
      <c r="DL205" s="150"/>
      <c r="DM205" s="150"/>
      <c r="DN205" s="150"/>
      <c r="DO205" s="150"/>
      <c r="DP205" s="150"/>
      <c r="DQ205" s="150"/>
      <c r="DR205" s="150"/>
      <c r="DS205" s="150"/>
      <c r="DT205" s="150"/>
      <c r="DU205" s="150"/>
      <c r="DV205" s="150"/>
      <c r="DW205" s="150"/>
      <c r="DX205" s="150"/>
      <c r="DY205" s="150"/>
      <c r="DZ205" s="150"/>
      <c r="EA205" s="150"/>
      <c r="EB205" s="150"/>
      <c r="EC205" s="150"/>
      <c r="ED205" s="150"/>
      <c r="EE205" s="150"/>
      <c r="EF205" s="150"/>
      <c r="EG205" s="150"/>
      <c r="EH205" s="150"/>
      <c r="EI205" s="150"/>
      <c r="EJ205" s="150"/>
      <c r="EK205" s="150"/>
      <c r="EL205" s="150"/>
      <c r="EM205" s="150"/>
      <c r="EN205" s="150"/>
      <c r="EO205" s="150"/>
      <c r="EP205" s="150"/>
      <c r="EQ205" s="150"/>
      <c r="ER205" s="150"/>
      <c r="ES205" s="150"/>
      <c r="ET205" s="150"/>
      <c r="EU205" s="150"/>
      <c r="EV205" s="150"/>
      <c r="EW205" s="150"/>
      <c r="EX205" s="150"/>
      <c r="EY205" s="150"/>
      <c r="EZ205" s="150"/>
      <c r="FA205" s="150"/>
      <c r="FB205" s="150"/>
      <c r="FC205" s="150"/>
      <c r="FD205" s="150"/>
      <c r="FE205" s="150"/>
      <c r="FF205" s="150"/>
      <c r="FG205" s="150"/>
      <c r="FH205" s="150"/>
      <c r="FI205" s="150"/>
      <c r="FJ205" s="150"/>
      <c r="FK205" s="150"/>
      <c r="FL205" s="150"/>
      <c r="FM205" s="150"/>
      <c r="FN205" s="150"/>
      <c r="FO205" s="150"/>
      <c r="FP205" s="150"/>
      <c r="FQ205" s="150"/>
      <c r="FR205" s="150"/>
      <c r="FS205" s="150"/>
      <c r="FT205" s="150"/>
      <c r="FU205" s="150"/>
      <c r="FV205" s="150"/>
      <c r="FW205" s="150"/>
      <c r="FX205" s="150"/>
      <c r="FY205" s="150"/>
      <c r="FZ205" s="150"/>
      <c r="GA205" s="150"/>
      <c r="GB205" s="150"/>
      <c r="GC205" s="150"/>
      <c r="GD205" s="150"/>
      <c r="GE205" s="150"/>
      <c r="GF205" s="150"/>
      <c r="GG205" s="150"/>
      <c r="GH205" s="150"/>
      <c r="GI205" s="150"/>
      <c r="GJ205" s="150"/>
      <c r="GK205" s="150"/>
      <c r="GL205" s="150"/>
      <c r="GM205" s="150"/>
      <c r="GN205" s="150"/>
      <c r="GO205" s="150"/>
      <c r="GP205" s="150"/>
      <c r="GQ205" s="150"/>
      <c r="GR205" s="150"/>
      <c r="GS205" s="150"/>
      <c r="GT205" s="150"/>
      <c r="GU205" s="150"/>
      <c r="GV205" s="150"/>
      <c r="GW205" s="150"/>
      <c r="GX205" s="150"/>
      <c r="GY205" s="150"/>
      <c r="GZ205" s="150"/>
      <c r="HA205" s="150"/>
      <c r="HB205" s="150"/>
      <c r="HC205" s="150"/>
      <c r="HD205" s="150"/>
      <c r="HE205" s="150"/>
      <c r="HF205" s="150"/>
      <c r="HG205" s="150"/>
      <c r="HH205" s="150"/>
      <c r="HI205" s="150"/>
      <c r="HJ205" s="150"/>
      <c r="HK205" s="150"/>
      <c r="HL205" s="150"/>
      <c r="HM205" s="150"/>
      <c r="HN205" s="150"/>
      <c r="HO205" s="150"/>
      <c r="HP205" s="150"/>
      <c r="HQ205" s="150"/>
      <c r="HR205" s="150"/>
      <c r="HS205" s="150"/>
      <c r="HT205" s="150"/>
      <c r="HU205" s="150"/>
      <c r="HV205" s="150"/>
      <c r="HW205" s="150"/>
      <c r="HX205" s="150"/>
      <c r="HY205" s="150"/>
      <c r="HZ205" s="150"/>
      <c r="IA205" s="150"/>
      <c r="IB205" s="150"/>
      <c r="IC205" s="150"/>
      <c r="ID205" s="150"/>
      <c r="IE205" s="150"/>
      <c r="IF205" s="150"/>
      <c r="IG205" s="150"/>
      <c r="IH205" s="150"/>
      <c r="II205" s="150"/>
      <c r="IJ205" s="150"/>
      <c r="IK205" s="150"/>
      <c r="IL205" s="150"/>
      <c r="IM205" s="150"/>
      <c r="IN205" s="150"/>
      <c r="IO205" s="150"/>
      <c r="IP205" s="150"/>
      <c r="IQ205" s="150"/>
      <c r="IR205" s="150"/>
      <c r="IS205" s="150"/>
      <c r="IT205" s="150"/>
      <c r="IU205" s="150"/>
      <c r="IV205" s="150"/>
      <c r="IW205" s="150"/>
      <c r="IX205" s="150"/>
      <c r="IY205" s="150"/>
      <c r="IZ205" s="150"/>
      <c r="JA205" s="150"/>
      <c r="JB205" s="150"/>
      <c r="JC205" s="150"/>
      <c r="JD205" s="150"/>
      <c r="JE205" s="150"/>
      <c r="JF205" s="150"/>
      <c r="JG205" s="150"/>
      <c r="JH205" s="150"/>
      <c r="JI205" s="150"/>
      <c r="JJ205" s="150"/>
      <c r="JK205" s="150"/>
      <c r="JL205" s="150"/>
      <c r="JM205" s="150"/>
      <c r="JN205" s="150"/>
      <c r="JO205" s="150"/>
      <c r="JP205" s="150"/>
      <c r="JQ205" s="150"/>
      <c r="JR205" s="150"/>
      <c r="JS205" s="150"/>
      <c r="JT205" s="150"/>
      <c r="JU205" s="150"/>
      <c r="JV205" s="150"/>
      <c r="JW205" s="234"/>
      <c r="JX205" s="234"/>
      <c r="JY205" s="150"/>
      <c r="JZ205" s="150"/>
      <c r="KA205" s="150"/>
      <c r="KB205" s="150"/>
      <c r="KC205" s="150"/>
      <c r="KD205" s="150"/>
      <c r="KE205" s="150"/>
      <c r="KF205" s="150"/>
      <c r="KG205" s="150"/>
      <c r="KH205" s="150"/>
      <c r="KI205" s="150"/>
      <c r="KJ205" s="234"/>
      <c r="KK205" s="234"/>
      <c r="KL205" s="150"/>
      <c r="KM205" s="150"/>
      <c r="KN205" s="150"/>
      <c r="KO205" s="150"/>
      <c r="KP205" s="150"/>
      <c r="KQ205" s="150"/>
      <c r="KR205" s="150"/>
      <c r="KS205" s="150"/>
      <c r="KT205" s="150"/>
      <c r="KU205" s="150"/>
      <c r="KV205" s="150"/>
      <c r="KW205" s="234"/>
      <c r="KX205" s="234"/>
      <c r="KY205" s="150"/>
      <c r="KZ205" s="150"/>
      <c r="LA205" s="150"/>
      <c r="LB205" s="150"/>
      <c r="LC205" s="150"/>
      <c r="LD205" s="150"/>
      <c r="LE205" s="150"/>
      <c r="LF205" s="150"/>
      <c r="LG205" s="150"/>
      <c r="LH205" s="150"/>
      <c r="LI205" s="150"/>
      <c r="LJ205" s="234"/>
      <c r="LK205" s="234"/>
      <c r="LL205" s="150"/>
      <c r="LM205" s="150"/>
      <c r="LN205" s="150"/>
      <c r="LO205" s="150"/>
      <c r="LP205" s="150"/>
      <c r="LQ205" s="150"/>
      <c r="LR205" s="150"/>
      <c r="LS205" s="150"/>
      <c r="LT205" s="150"/>
      <c r="LU205" s="150"/>
      <c r="LV205" s="150"/>
      <c r="LW205" s="234"/>
      <c r="LX205" s="234"/>
      <c r="LY205" s="150"/>
      <c r="LZ205" s="150"/>
      <c r="MA205" s="150"/>
      <c r="MB205" s="150"/>
      <c r="MC205" s="150"/>
      <c r="MD205" s="150"/>
      <c r="ME205" s="150"/>
      <c r="MF205" s="150"/>
      <c r="MG205" s="150"/>
      <c r="MH205" s="150"/>
      <c r="MI205" s="150"/>
      <c r="MJ205" s="200"/>
    </row>
    <row r="206" spans="1:348" ht="15.75" x14ac:dyDescent="0.25">
      <c r="A206" s="75">
        <v>4134</v>
      </c>
      <c r="B206" s="76"/>
      <c r="C206" s="77" t="s">
        <v>163</v>
      </c>
      <c r="D206" s="77" t="s">
        <v>176</v>
      </c>
      <c r="E206" s="154">
        <v>0</v>
      </c>
      <c r="F206" s="154">
        <v>0</v>
      </c>
      <c r="G206" s="154">
        <v>0</v>
      </c>
      <c r="H206" s="154">
        <v>0</v>
      </c>
      <c r="I206" s="154">
        <v>0</v>
      </c>
      <c r="J206" s="154">
        <v>0</v>
      </c>
      <c r="K206" s="154">
        <v>0</v>
      </c>
      <c r="L206" s="154">
        <v>0</v>
      </c>
      <c r="M206" s="154">
        <v>0</v>
      </c>
      <c r="N206" s="154">
        <v>0</v>
      </c>
      <c r="O206" s="154">
        <v>0</v>
      </c>
      <c r="P206" s="154">
        <v>0</v>
      </c>
      <c r="Q206" s="154">
        <v>0</v>
      </c>
      <c r="R206" s="154">
        <v>0</v>
      </c>
      <c r="S206" s="154">
        <v>0</v>
      </c>
      <c r="T206" s="154">
        <v>0</v>
      </c>
      <c r="U206" s="154">
        <v>0</v>
      </c>
      <c r="V206" s="154">
        <v>0</v>
      </c>
      <c r="W206" s="154">
        <f>K206+L206+M206+N206+O206+P206+Q206+R206+S206+T206+U206+V206</f>
        <v>0</v>
      </c>
      <c r="X206" s="154">
        <v>0</v>
      </c>
      <c r="Y206" s="154">
        <v>0</v>
      </c>
      <c r="Z206" s="154">
        <v>0</v>
      </c>
      <c r="AA206" s="154">
        <v>0</v>
      </c>
      <c r="AB206" s="154">
        <v>0</v>
      </c>
      <c r="AC206" s="154">
        <v>0</v>
      </c>
      <c r="AD206" s="154">
        <v>0</v>
      </c>
      <c r="AE206" s="154">
        <v>0</v>
      </c>
      <c r="AF206" s="154">
        <v>0</v>
      </c>
      <c r="AG206" s="154">
        <v>0</v>
      </c>
      <c r="AH206" s="154">
        <v>0</v>
      </c>
      <c r="AI206" s="154">
        <v>0</v>
      </c>
      <c r="AJ206" s="154">
        <f>X206+Y206+Z206+AA206+AB206+AC206+AD206+AE206+AF206+AG206+AH206+AI206</f>
        <v>0</v>
      </c>
      <c r="AK206" s="154">
        <v>0</v>
      </c>
      <c r="AL206" s="154">
        <v>0</v>
      </c>
      <c r="AM206" s="154">
        <v>0</v>
      </c>
      <c r="AN206" s="154">
        <v>0</v>
      </c>
      <c r="AO206" s="154">
        <v>0</v>
      </c>
      <c r="AP206" s="154">
        <v>0</v>
      </c>
      <c r="AQ206" s="154">
        <v>0</v>
      </c>
      <c r="AR206" s="154">
        <v>0</v>
      </c>
      <c r="AS206" s="154">
        <v>0</v>
      </c>
      <c r="AT206" s="154">
        <v>0</v>
      </c>
      <c r="AU206" s="154">
        <v>0</v>
      </c>
      <c r="AV206" s="154">
        <v>0</v>
      </c>
      <c r="AW206" s="154">
        <f>AK206+AL206+AM206+AN206+AO206+AP206+AQ206+AR206+AS206+AT206+AU206+AV206</f>
        <v>0</v>
      </c>
      <c r="AX206" s="154">
        <f t="shared" ref="AX206:BI206" si="1033">AX207+AX208</f>
        <v>1635.245368052078</v>
      </c>
      <c r="AY206" s="154">
        <f t="shared" si="1033"/>
        <v>1724.63695543315</v>
      </c>
      <c r="AZ206" s="154">
        <f t="shared" si="1033"/>
        <v>1961.0081789350691</v>
      </c>
      <c r="BA206" s="154">
        <f t="shared" si="1033"/>
        <v>1812.3673009514271</v>
      </c>
      <c r="BB206" s="154">
        <f t="shared" si="1033"/>
        <v>1628.1689200467372</v>
      </c>
      <c r="BC206" s="154">
        <f t="shared" si="1033"/>
        <v>2003.7255883825733</v>
      </c>
      <c r="BD206" s="154">
        <f t="shared" si="1033"/>
        <v>1734.7805040894682</v>
      </c>
      <c r="BE206" s="154">
        <f t="shared" si="1033"/>
        <v>1797.7474545151065</v>
      </c>
      <c r="BF206" s="154">
        <f t="shared" si="1033"/>
        <v>1685.1285261225194</v>
      </c>
      <c r="BG206" s="154">
        <f t="shared" si="1033"/>
        <v>1706.7267568018697</v>
      </c>
      <c r="BH206" s="154">
        <f t="shared" si="1033"/>
        <v>2013.9283925888863</v>
      </c>
      <c r="BI206" s="154">
        <f t="shared" si="1033"/>
        <v>1827.7691537305957</v>
      </c>
      <c r="BJ206" s="154">
        <f>AX206+AY206+AZ206+BA206+BB206+BC206+BD206+BE206+BF206+BG206+BH206+BI206</f>
        <v>21531.233099649475</v>
      </c>
      <c r="BK206" s="154">
        <f t="shared" ref="BK206:BV206" si="1034">BK207+BK208</f>
        <v>1878.359205474879</v>
      </c>
      <c r="BL206" s="154">
        <f t="shared" si="1034"/>
        <v>2037.0155232849272</v>
      </c>
      <c r="BM206" s="154">
        <f t="shared" si="1034"/>
        <v>2347.9510933066267</v>
      </c>
      <c r="BN206" s="154">
        <f t="shared" si="1034"/>
        <v>2084.4971624102818</v>
      </c>
      <c r="BO206" s="154">
        <f t="shared" si="1034"/>
        <v>1934.8393423468542</v>
      </c>
      <c r="BP206" s="154">
        <f t="shared" si="1034"/>
        <v>2026.1425471540638</v>
      </c>
      <c r="BQ206" s="154">
        <f t="shared" si="1034"/>
        <v>1949.2338507761654</v>
      </c>
      <c r="BR206" s="154">
        <f t="shared" si="1034"/>
        <v>2230.1493907527952</v>
      </c>
      <c r="BS206" s="154">
        <f t="shared" si="1034"/>
        <v>2091.3636705057584</v>
      </c>
      <c r="BT206" s="154">
        <f t="shared" si="1034"/>
        <v>2148.6404606910364</v>
      </c>
      <c r="BU206" s="154">
        <f t="shared" si="1034"/>
        <v>2321.6883658821571</v>
      </c>
      <c r="BV206" s="154">
        <f t="shared" si="1034"/>
        <v>2329.4683692205012</v>
      </c>
      <c r="BW206" s="154">
        <f>BK206+BL206+BM206+BN206+BO206+BP206+BQ206+BR206+BS206+BT206+BU206+BV206</f>
        <v>25379.348981806048</v>
      </c>
      <c r="BX206" s="154">
        <f t="shared" ref="BX206:CI206" si="1035">BX207+BX208</f>
        <v>2324.4566850275414</v>
      </c>
      <c r="BY206" s="154">
        <f t="shared" si="1035"/>
        <v>2347.375229510933</v>
      </c>
      <c r="BZ206" s="154">
        <f t="shared" si="1035"/>
        <v>2284.6853613753974</v>
      </c>
      <c r="CA206" s="154">
        <f t="shared" si="1035"/>
        <v>2373.2344349858122</v>
      </c>
      <c r="CB206" s="154">
        <f t="shared" si="1035"/>
        <v>2482.4048572859278</v>
      </c>
      <c r="CC206" s="154">
        <f t="shared" si="1035"/>
        <v>2211.0444833917554</v>
      </c>
      <c r="CD206" s="154">
        <f t="shared" si="1035"/>
        <v>2162.7862627274235</v>
      </c>
      <c r="CE206" s="154">
        <f t="shared" si="1035"/>
        <v>2254.5672675680189</v>
      </c>
      <c r="CF206" s="154">
        <f t="shared" si="1035"/>
        <v>2248.4313970956446</v>
      </c>
      <c r="CG206" s="154">
        <f t="shared" si="1035"/>
        <v>2160.8020363879141</v>
      </c>
      <c r="CH206" s="154">
        <f t="shared" si="1035"/>
        <v>2408.2306793523621</v>
      </c>
      <c r="CI206" s="154">
        <f t="shared" si="1035"/>
        <v>2165.8825738607889</v>
      </c>
      <c r="CJ206" s="154">
        <f>BX206+BY206+BZ206+CA206+CB206+CC206+CD206+CE206+CF206+CG206+CH206+CI206</f>
        <v>27423.901268569523</v>
      </c>
      <c r="CK206" s="154">
        <f t="shared" ref="CK206:CV206" si="1036">CK207+CK208</f>
        <v>2608.6742613920883</v>
      </c>
      <c r="CL206" s="154">
        <f t="shared" si="1036"/>
        <v>2353.309547654816</v>
      </c>
      <c r="CM206" s="154">
        <f t="shared" si="1036"/>
        <v>2374.1670839592725</v>
      </c>
      <c r="CN206" s="154">
        <f t="shared" si="1036"/>
        <v>2612.8288265731931</v>
      </c>
      <c r="CO206" s="154">
        <f t="shared" si="1036"/>
        <v>2428.6429644466698</v>
      </c>
      <c r="CP206" s="154">
        <f t="shared" si="1036"/>
        <v>2167.0005007511268</v>
      </c>
      <c r="CQ206" s="154">
        <f t="shared" si="1036"/>
        <v>2551.8548656317789</v>
      </c>
      <c r="CR206" s="154">
        <f t="shared" si="1036"/>
        <v>2236.6883658821571</v>
      </c>
      <c r="CS206" s="154">
        <f t="shared" si="1036"/>
        <v>2199.132031380404</v>
      </c>
      <c r="CT206" s="154">
        <f t="shared" si="1036"/>
        <v>2432.8158905024202</v>
      </c>
      <c r="CU206" s="154">
        <f t="shared" si="1036"/>
        <v>2249.2071440494074</v>
      </c>
      <c r="CV206" s="154">
        <f t="shared" si="1036"/>
        <v>2562.4528459355729</v>
      </c>
      <c r="CW206" s="154">
        <f>CK206+CL206+CM206+CN206+CO206+CP206+CQ206+CR206+CS206+CT206+CU206+CV206</f>
        <v>28776.774328158903</v>
      </c>
      <c r="CX206" s="154">
        <f t="shared" ref="CX206:DI206" si="1037">CX207+CX208</f>
        <v>2327.6422967785015</v>
      </c>
      <c r="CY206" s="154">
        <f t="shared" si="1037"/>
        <v>2258.3045401435488</v>
      </c>
      <c r="CZ206" s="154">
        <f t="shared" si="1037"/>
        <v>2392.8121348689701</v>
      </c>
      <c r="DA206" s="154">
        <f t="shared" si="1037"/>
        <v>1520.4423301619095</v>
      </c>
      <c r="DB206" s="154">
        <f t="shared" si="1037"/>
        <v>1182.5088466032382</v>
      </c>
      <c r="DC206" s="154">
        <f t="shared" si="1037"/>
        <v>1122.6602820898015</v>
      </c>
      <c r="DD206" s="154">
        <f t="shared" si="1037"/>
        <v>1276.7078951760975</v>
      </c>
      <c r="DE206" s="154">
        <f t="shared" si="1037"/>
        <v>1018.6943748956769</v>
      </c>
      <c r="DF206" s="154">
        <f t="shared" si="1037"/>
        <v>1178.1064096144216</v>
      </c>
      <c r="DG206" s="154">
        <f t="shared" si="1037"/>
        <v>1109.9134952428644</v>
      </c>
      <c r="DH206" s="154">
        <f t="shared" si="1037"/>
        <v>1058.3897930228682</v>
      </c>
      <c r="DI206" s="154">
        <f t="shared" si="1037"/>
        <v>1167.3159739609414</v>
      </c>
      <c r="DJ206" s="154">
        <f>CX206+CY206+CZ206+DA206+DB206+DC206+DD206+DE206+DF206+DG206+DH206+DI206</f>
        <v>17613.498372558839</v>
      </c>
      <c r="DK206" s="154">
        <f t="shared" ref="DK206:DV206" si="1038">DK207+DK208</f>
        <v>1151.6245201135036</v>
      </c>
      <c r="DL206" s="154">
        <f t="shared" si="1038"/>
        <v>1179.4664079452514</v>
      </c>
      <c r="DM206" s="154">
        <f t="shared" si="1038"/>
        <v>1369.300367217493</v>
      </c>
      <c r="DN206" s="154">
        <f t="shared" si="1038"/>
        <v>1091.8768986813557</v>
      </c>
      <c r="DO206" s="154">
        <f t="shared" si="1038"/>
        <v>1127.004423301619</v>
      </c>
      <c r="DP206" s="154">
        <f t="shared" si="1038"/>
        <v>1403.5158988482724</v>
      </c>
      <c r="DQ206" s="154">
        <f t="shared" si="1038"/>
        <v>1119.6640794525124</v>
      </c>
      <c r="DR206" s="154">
        <f t="shared" si="1038"/>
        <v>1114.6457603071274</v>
      </c>
      <c r="DS206" s="154">
        <f t="shared" si="1038"/>
        <v>1330.686070772826</v>
      </c>
      <c r="DT206" s="154">
        <f t="shared" si="1038"/>
        <v>1115.7086045735271</v>
      </c>
      <c r="DU206" s="154">
        <f t="shared" si="1038"/>
        <v>1158.2240443999337</v>
      </c>
      <c r="DV206" s="154">
        <f t="shared" si="1038"/>
        <v>1378.4999582707394</v>
      </c>
      <c r="DW206" s="154">
        <f>DK206+DL206+DM206+DN206+DO206+DP206+DQ206+DR206+DS206+DT206+DU206+DV206</f>
        <v>14540.217033884161</v>
      </c>
      <c r="DX206" s="154">
        <f t="shared" ref="DX206:EI206" si="1039">DX207+DX208</f>
        <v>1089.31</v>
      </c>
      <c r="DY206" s="154">
        <f t="shared" si="1039"/>
        <v>1367.92</v>
      </c>
      <c r="DZ206" s="154">
        <f t="shared" si="1039"/>
        <v>1546.37</v>
      </c>
      <c r="EA206" s="154">
        <f t="shared" si="1039"/>
        <v>1205.24</v>
      </c>
      <c r="EB206" s="154">
        <f t="shared" si="1039"/>
        <v>1225.7500000000005</v>
      </c>
      <c r="EC206" s="154">
        <f t="shared" si="1039"/>
        <v>1512.1</v>
      </c>
      <c r="ED206" s="154">
        <f t="shared" si="1039"/>
        <v>1256.4100000000001</v>
      </c>
      <c r="EE206" s="154">
        <f t="shared" si="1039"/>
        <v>1359.6400000000008</v>
      </c>
      <c r="EF206" s="154">
        <f t="shared" si="1039"/>
        <v>1302.49</v>
      </c>
      <c r="EG206" s="154">
        <f t="shared" si="1039"/>
        <v>1284.32</v>
      </c>
      <c r="EH206" s="154">
        <f t="shared" si="1039"/>
        <v>1431.83</v>
      </c>
      <c r="EI206" s="154">
        <f t="shared" si="1039"/>
        <v>1345.860000000001</v>
      </c>
      <c r="EJ206" s="154">
        <f>DX206+DY206+DZ206+EA206+EB206+EC206+ED206+EE206+EF206+EG206+EH206+EI206</f>
        <v>15927.240000000002</v>
      </c>
      <c r="EK206" s="154">
        <f t="shared" ref="EK206:EV206" si="1040">EK207+EK208</f>
        <v>1223.96</v>
      </c>
      <c r="EL206" s="154">
        <f t="shared" si="1040"/>
        <v>1695.3899999999999</v>
      </c>
      <c r="EM206" s="154">
        <f t="shared" si="1040"/>
        <v>1341.98</v>
      </c>
      <c r="EN206" s="154">
        <f t="shared" si="1040"/>
        <v>1472</v>
      </c>
      <c r="EO206" s="154">
        <f t="shared" si="1040"/>
        <v>1456.94</v>
      </c>
      <c r="EP206" s="154">
        <f t="shared" si="1040"/>
        <v>1332.35</v>
      </c>
      <c r="EQ206" s="154">
        <f t="shared" si="1040"/>
        <v>1250.1999999999998</v>
      </c>
      <c r="ER206" s="154">
        <f t="shared" si="1040"/>
        <v>1466.7</v>
      </c>
      <c r="ES206" s="154">
        <f t="shared" si="1040"/>
        <v>1310.23</v>
      </c>
      <c r="ET206" s="154">
        <f t="shared" si="1040"/>
        <v>1325.58</v>
      </c>
      <c r="EU206" s="154">
        <f t="shared" si="1040"/>
        <v>1552.5999999999995</v>
      </c>
      <c r="EV206" s="154">
        <f t="shared" si="1040"/>
        <v>1388.119999999999</v>
      </c>
      <c r="EW206" s="154">
        <f>EK206+EL206+EM206+EN206+EO206+EP206+EQ206+ER206+ES206+ET206+EU206+EV206</f>
        <v>16816.05</v>
      </c>
      <c r="EX206" s="154">
        <f t="shared" ref="EX206:FI206" si="1041">EX207+EX208</f>
        <v>1377.83</v>
      </c>
      <c r="EY206" s="154">
        <f t="shared" si="1041"/>
        <v>1403.58</v>
      </c>
      <c r="EZ206" s="154">
        <f t="shared" si="1041"/>
        <v>1612.36</v>
      </c>
      <c r="FA206" s="154">
        <f t="shared" si="1041"/>
        <v>1613.29</v>
      </c>
      <c r="FB206" s="154">
        <f t="shared" si="1041"/>
        <v>1893.71</v>
      </c>
      <c r="FC206" s="154">
        <f t="shared" si="1041"/>
        <v>1543.7800000000002</v>
      </c>
      <c r="FD206" s="154">
        <f t="shared" si="1041"/>
        <v>1622.78</v>
      </c>
      <c r="FE206" s="154">
        <f t="shared" si="1041"/>
        <v>1415.6299999999994</v>
      </c>
      <c r="FF206" s="154">
        <f t="shared" si="1041"/>
        <v>1450.1599999999994</v>
      </c>
      <c r="FG206" s="154">
        <f t="shared" si="1041"/>
        <v>1885.65</v>
      </c>
      <c r="FH206" s="154">
        <f t="shared" si="1041"/>
        <v>1536.22</v>
      </c>
      <c r="FI206" s="154">
        <f t="shared" si="1041"/>
        <v>1631.0700000000002</v>
      </c>
      <c r="FJ206" s="154">
        <f>EX206+EY206+EZ206+FA206+FB206+FC206+FD206+FE206+FF206+FG206+FH206+FI206</f>
        <v>18986.059999999998</v>
      </c>
      <c r="FK206" s="154">
        <f t="shared" ref="FK206:FV206" si="1042">FK207+FK208</f>
        <v>1879.8400000000001</v>
      </c>
      <c r="FL206" s="154">
        <f t="shared" si="1042"/>
        <v>1632.87</v>
      </c>
      <c r="FM206" s="154">
        <f t="shared" si="1042"/>
        <v>1787.33</v>
      </c>
      <c r="FN206" s="154">
        <f t="shared" si="1042"/>
        <v>1949.04</v>
      </c>
      <c r="FO206" s="154">
        <f t="shared" si="1042"/>
        <v>1771.2199999999998</v>
      </c>
      <c r="FP206" s="154">
        <f t="shared" si="1042"/>
        <v>1563.43</v>
      </c>
      <c r="FQ206" s="154">
        <f t="shared" si="1042"/>
        <v>2033.7400000000002</v>
      </c>
      <c r="FR206" s="154">
        <f t="shared" si="1042"/>
        <v>1580.3400000000001</v>
      </c>
      <c r="FS206" s="154">
        <f t="shared" si="1042"/>
        <v>1554.59</v>
      </c>
      <c r="FT206" s="154">
        <f t="shared" si="1042"/>
        <v>2060.7399999999998</v>
      </c>
      <c r="FU206" s="154">
        <f t="shared" si="1042"/>
        <v>1528.2</v>
      </c>
      <c r="FV206" s="154">
        <f t="shared" si="1042"/>
        <v>2019.0699999999995</v>
      </c>
      <c r="FW206" s="154">
        <f>FK206+FL206+FM206+FN206+FO206+FP206+FQ206+FR206+FS206+FT206+FU206+FV206</f>
        <v>21360.41</v>
      </c>
      <c r="FX206" s="154">
        <f t="shared" ref="FX206:GF206" si="1043">FX207+FX208</f>
        <v>1711.58</v>
      </c>
      <c r="FY206" s="154">
        <f t="shared" si="1043"/>
        <v>1657.67</v>
      </c>
      <c r="FZ206" s="154">
        <f t="shared" si="1043"/>
        <v>1987.29</v>
      </c>
      <c r="GA206" s="154">
        <f t="shared" si="1043"/>
        <v>2268.2399999999998</v>
      </c>
      <c r="GB206" s="154">
        <f t="shared" si="1043"/>
        <v>1808.34</v>
      </c>
      <c r="GC206" s="154">
        <f t="shared" si="1043"/>
        <v>1681.5</v>
      </c>
      <c r="GD206" s="154">
        <f t="shared" si="1043"/>
        <v>2192.2600000000002</v>
      </c>
      <c r="GE206" s="154">
        <f t="shared" si="1043"/>
        <v>1498.55</v>
      </c>
      <c r="GF206" s="154">
        <f t="shared" si="1043"/>
        <v>2238.59</v>
      </c>
      <c r="GG206" s="154">
        <f>GG207+GG208</f>
        <v>1750.38</v>
      </c>
      <c r="GH206" s="154">
        <f>GH207+GH208</f>
        <v>1559.21</v>
      </c>
      <c r="GI206" s="154">
        <f>GI207+GI208</f>
        <v>2292.5699999999997</v>
      </c>
      <c r="GJ206" s="154">
        <f>FY206+FZ206+GA206+GB206+GC206+GD206+GE206+GF206+GH206+GG206+GI206+FX206</f>
        <v>22646.18</v>
      </c>
      <c r="GK206" s="154">
        <f t="shared" ref="GK206:GT206" si="1044">GK207+GK208</f>
        <v>1653.2800000000002</v>
      </c>
      <c r="GL206" s="154">
        <f t="shared" si="1044"/>
        <v>1809.9</v>
      </c>
      <c r="GM206" s="154">
        <f t="shared" si="1044"/>
        <v>2656.3</v>
      </c>
      <c r="GN206" s="154">
        <f t="shared" si="1044"/>
        <v>1842.45</v>
      </c>
      <c r="GO206" s="154">
        <f t="shared" si="1044"/>
        <v>1995.91</v>
      </c>
      <c r="GP206" s="154">
        <f t="shared" si="1044"/>
        <v>2468.13</v>
      </c>
      <c r="GQ206" s="154">
        <f t="shared" si="1044"/>
        <v>1892.54</v>
      </c>
      <c r="GR206" s="154">
        <f t="shared" si="1044"/>
        <v>2244.96</v>
      </c>
      <c r="GS206" s="154">
        <f t="shared" si="1044"/>
        <v>1822.1</v>
      </c>
      <c r="GT206" s="154">
        <f t="shared" si="1044"/>
        <v>1831.5000000000005</v>
      </c>
      <c r="GU206" s="154">
        <f>GU207+GU208</f>
        <v>2247.85</v>
      </c>
      <c r="GV206" s="154">
        <f>GV207+GV208</f>
        <v>1918.0099999999998</v>
      </c>
      <c r="GW206" s="154">
        <f>GK206+GL206+GM206+GN206+GO206+GP206+GQ206+GR206+GS206+GT206+GU206+GV206</f>
        <v>24382.929999999997</v>
      </c>
      <c r="GX206" s="154">
        <f t="shared" ref="GX206:HG206" si="1045">GX207+GX208</f>
        <v>1804.6799999999998</v>
      </c>
      <c r="GY206" s="154">
        <f t="shared" si="1045"/>
        <v>1876.1399999999999</v>
      </c>
      <c r="GZ206" s="154">
        <f t="shared" si="1045"/>
        <v>2829.63</v>
      </c>
      <c r="HA206" s="154">
        <f t="shared" si="1045"/>
        <v>1992.31</v>
      </c>
      <c r="HB206" s="154">
        <f t="shared" si="1045"/>
        <v>2551.1399999999994</v>
      </c>
      <c r="HC206" s="154">
        <f t="shared" si="1045"/>
        <v>2090.3100000000004</v>
      </c>
      <c r="HD206" s="154">
        <f t="shared" si="1045"/>
        <v>2085.7900000000009</v>
      </c>
      <c r="HE206" s="154">
        <f t="shared" si="1045"/>
        <v>2373.6399999999985</v>
      </c>
      <c r="HF206" s="154">
        <f t="shared" si="1045"/>
        <v>2141.7100000000009</v>
      </c>
      <c r="HG206" s="154">
        <f t="shared" si="1045"/>
        <v>2069.0199999999995</v>
      </c>
      <c r="HH206" s="154">
        <f>HH207+HH208</f>
        <v>2483.5999999999995</v>
      </c>
      <c r="HI206" s="154">
        <f>HI207+HI208</f>
        <v>2011.8899999999994</v>
      </c>
      <c r="HJ206" s="154">
        <f>GX206+GY206+GZ206+HA206+HB206+HC206+HD206+HE206+HF206+HG206+HH206+HI206</f>
        <v>26309.859999999997</v>
      </c>
      <c r="HK206" s="154">
        <f t="shared" ref="HK206:HT206" si="1046">HK207+HK208</f>
        <v>2466.62</v>
      </c>
      <c r="HL206" s="154">
        <f t="shared" si="1046"/>
        <v>2218.17</v>
      </c>
      <c r="HM206" s="154">
        <f t="shared" si="1046"/>
        <v>2265.1399999999994</v>
      </c>
      <c r="HN206" s="154">
        <f t="shared" si="1046"/>
        <v>2072.5400000000004</v>
      </c>
      <c r="HO206" s="154">
        <f t="shared" si="1046"/>
        <v>2602.8799999999992</v>
      </c>
      <c r="HP206" s="154">
        <f t="shared" si="1046"/>
        <v>2072.6400000000003</v>
      </c>
      <c r="HQ206" s="154">
        <f t="shared" si="1046"/>
        <v>2132.6200000000008</v>
      </c>
      <c r="HR206" s="154">
        <f t="shared" si="1046"/>
        <v>2467.0199999999995</v>
      </c>
      <c r="HS206" s="154">
        <f t="shared" si="1046"/>
        <v>2137.9499999999998</v>
      </c>
      <c r="HT206" s="154">
        <f t="shared" si="1046"/>
        <v>2499.38</v>
      </c>
      <c r="HU206" s="154">
        <f>HU207+HU208</f>
        <v>2144.7399999999989</v>
      </c>
      <c r="HV206" s="154">
        <f>HV207+HV208</f>
        <v>2213.010000000002</v>
      </c>
      <c r="HW206" s="154">
        <f>HK206+HL206+HM206+HN206+HO206+HP206+HQ206+HR206+HS206+HT206+HU206+HV206</f>
        <v>27292.71</v>
      </c>
      <c r="HX206" s="154">
        <f t="shared" ref="HX206:IG206" si="1047">HX207+HX208</f>
        <v>2656.31</v>
      </c>
      <c r="HY206" s="154">
        <f t="shared" si="1047"/>
        <v>2360.31</v>
      </c>
      <c r="HZ206" s="154">
        <f t="shared" si="1047"/>
        <v>2461.6400000000003</v>
      </c>
      <c r="IA206" s="154">
        <f t="shared" si="1047"/>
        <v>2810.4899999999993</v>
      </c>
      <c r="IB206" s="154">
        <f t="shared" si="1047"/>
        <v>2396.6299999999997</v>
      </c>
      <c r="IC206" s="154">
        <f t="shared" si="1047"/>
        <v>2261.2000000000007</v>
      </c>
      <c r="ID206" s="154">
        <f t="shared" si="1047"/>
        <v>2889.08</v>
      </c>
      <c r="IE206" s="154">
        <f t="shared" si="1047"/>
        <v>2286.58</v>
      </c>
      <c r="IF206" s="154">
        <f t="shared" si="1047"/>
        <v>2185.0800000000008</v>
      </c>
      <c r="IG206" s="154">
        <f t="shared" si="1047"/>
        <v>3004.5600000000004</v>
      </c>
      <c r="IH206" s="154">
        <f>IH207+IH208</f>
        <v>2268.279999999997</v>
      </c>
      <c r="II206" s="154">
        <f>II207+II208</f>
        <v>2886.8000000000011</v>
      </c>
      <c r="IJ206" s="154">
        <f>HX206+HY206+HZ206+IA206+IB206+IC206+ID206+IE206+IF206+IG206+IH206+II206</f>
        <v>30466.959999999999</v>
      </c>
      <c r="IK206" s="154">
        <f t="shared" ref="IK206:IT206" si="1048">IK207+IK208</f>
        <v>2555.48</v>
      </c>
      <c r="IL206" s="154">
        <f t="shared" si="1048"/>
        <v>2507.59</v>
      </c>
      <c r="IM206" s="154">
        <f t="shared" si="1048"/>
        <v>2659.66</v>
      </c>
      <c r="IN206" s="154">
        <f t="shared" si="1048"/>
        <v>3322.8400000000006</v>
      </c>
      <c r="IO206" s="154">
        <f t="shared" si="1048"/>
        <v>2590.14</v>
      </c>
      <c r="IP206" s="154">
        <f t="shared" si="1048"/>
        <v>2531.1399999999994</v>
      </c>
      <c r="IQ206" s="154">
        <f t="shared" si="1048"/>
        <v>3365.6200000000008</v>
      </c>
      <c r="IR206" s="154">
        <f t="shared" si="1048"/>
        <v>2403.579999999999</v>
      </c>
      <c r="IS206" s="154">
        <f t="shared" si="1048"/>
        <v>3266.2700000000004</v>
      </c>
      <c r="IT206" s="154">
        <f t="shared" si="1048"/>
        <v>2604.869999999999</v>
      </c>
      <c r="IU206" s="154">
        <f>IU207+IU208</f>
        <v>2545.090000000002</v>
      </c>
      <c r="IV206" s="154">
        <f>IV207+IV208</f>
        <v>3287.6699999999983</v>
      </c>
      <c r="IW206" s="154">
        <f>IK206+IL206+IM206+IN206+IO206+IP206+IQ206+IR206+IS206+IT206+IU206+IV206</f>
        <v>33639.949999999997</v>
      </c>
      <c r="IX206" s="154">
        <f t="shared" ref="IX206:JG206" si="1049">IX207+IX208</f>
        <v>3194.0299999999997</v>
      </c>
      <c r="IY206" s="154">
        <f t="shared" si="1049"/>
        <v>3004.7800000000007</v>
      </c>
      <c r="IZ206" s="154">
        <f t="shared" si="1049"/>
        <v>3747.43</v>
      </c>
      <c r="JA206" s="154">
        <f t="shared" si="1049"/>
        <v>2771.8799999999997</v>
      </c>
      <c r="JB206" s="154">
        <f t="shared" si="1049"/>
        <v>2800.7599999999993</v>
      </c>
      <c r="JC206" s="154">
        <f t="shared" si="1049"/>
        <v>3473.5700000000006</v>
      </c>
      <c r="JD206" s="154">
        <f t="shared" si="1049"/>
        <v>2910.04</v>
      </c>
      <c r="JE206" s="154">
        <f t="shared" si="1049"/>
        <v>2618.869999999999</v>
      </c>
      <c r="JF206" s="154">
        <f t="shared" si="1049"/>
        <v>3369.3199999999997</v>
      </c>
      <c r="JG206" s="154">
        <f t="shared" si="1049"/>
        <v>2873.7000000000007</v>
      </c>
      <c r="JH206" s="154">
        <f>JH207+JH208</f>
        <v>2810.6700000000019</v>
      </c>
      <c r="JI206" s="154">
        <f>JI207+JI208</f>
        <v>3356.9299999999985</v>
      </c>
      <c r="JJ206" s="154">
        <f>IX206+IY206+IZ206+JA206+JB206+JC206+JD206+JE206+JF206+JG206+JH206+JI206</f>
        <v>36931.980000000003</v>
      </c>
      <c r="JK206" s="154">
        <f t="shared" ref="JK206:JT206" si="1050">JK207+JK208</f>
        <v>3007.05</v>
      </c>
      <c r="JL206" s="154">
        <f t="shared" si="1050"/>
        <v>3022.44</v>
      </c>
      <c r="JM206" s="154">
        <f t="shared" si="1050"/>
        <v>3840.88</v>
      </c>
      <c r="JN206" s="154">
        <f t="shared" si="1050"/>
        <v>3203.7099999999987</v>
      </c>
      <c r="JO206" s="154">
        <f t="shared" si="1050"/>
        <v>3026.6500000000005</v>
      </c>
      <c r="JP206" s="154">
        <f t="shared" si="1050"/>
        <v>3728.29</v>
      </c>
      <c r="JQ206" s="154">
        <f t="shared" si="1050"/>
        <v>3072.7699999999995</v>
      </c>
      <c r="JR206" s="154">
        <f t="shared" si="1050"/>
        <v>3458.6399999999994</v>
      </c>
      <c r="JS206" s="154">
        <f t="shared" si="1050"/>
        <v>3055.600000000004</v>
      </c>
      <c r="JT206" s="154">
        <f t="shared" si="1050"/>
        <v>3022.6699999999983</v>
      </c>
      <c r="JU206" s="154">
        <f>JU207+JU208</f>
        <v>3457.7099999999991</v>
      </c>
      <c r="JV206" s="154">
        <f>JV207+JV208</f>
        <v>2851.1900000000005</v>
      </c>
      <c r="JW206" s="237">
        <f>JK206+JL206+JM206+JN206+JO206+JP206+JQ206+JR206+JS206+JT206+JU206+JV206</f>
        <v>38747.600000000006</v>
      </c>
      <c r="JX206" s="237">
        <f t="shared" ref="JX206:KG206" si="1051">JX207+JX208</f>
        <v>3288.4400000000005</v>
      </c>
      <c r="JY206" s="154">
        <f t="shared" si="1051"/>
        <v>3305.4799999999996</v>
      </c>
      <c r="JZ206" s="154">
        <f t="shared" si="1051"/>
        <v>4276.2599999999993</v>
      </c>
      <c r="KA206" s="154">
        <f t="shared" si="1051"/>
        <v>3210.3200000000006</v>
      </c>
      <c r="KB206" s="154">
        <f t="shared" si="1051"/>
        <v>3829.2200000000003</v>
      </c>
      <c r="KC206" s="154">
        <f t="shared" si="1051"/>
        <v>3342.7799999999997</v>
      </c>
      <c r="KD206" s="154">
        <f t="shared" si="1051"/>
        <v>3152.2900000000009</v>
      </c>
      <c r="KE206" s="154">
        <f t="shared" si="1051"/>
        <v>3517.5099999999984</v>
      </c>
      <c r="KF206" s="154">
        <f t="shared" si="1051"/>
        <v>3240.6900000000005</v>
      </c>
      <c r="KG206" s="154">
        <f t="shared" si="1051"/>
        <v>3084.8899999999994</v>
      </c>
      <c r="KH206" s="154">
        <f>KH207+KH208</f>
        <v>3638.91</v>
      </c>
      <c r="KI206" s="154">
        <f>KI207+KI208</f>
        <v>2900.6100000000006</v>
      </c>
      <c r="KJ206" s="237">
        <f>JX206+JY206+JZ206+KA206+KB206+KC206+KD206+KE206+KF206+KG206+KH206+KI206</f>
        <v>40787.399999999994</v>
      </c>
      <c r="KK206" s="237">
        <f t="shared" ref="KK206:KT206" si="1052">KK207+KK208</f>
        <v>4078.08</v>
      </c>
      <c r="KL206" s="154">
        <f t="shared" si="1052"/>
        <v>3461.38</v>
      </c>
      <c r="KM206" s="154">
        <f t="shared" si="1052"/>
        <v>2818.1400000000003</v>
      </c>
      <c r="KN206" s="154">
        <f t="shared" si="1052"/>
        <v>3982.95</v>
      </c>
      <c r="KO206" s="154">
        <f t="shared" si="1052"/>
        <v>3739.0699999999997</v>
      </c>
      <c r="KP206" s="154">
        <f t="shared" si="1052"/>
        <v>3687.7599999999993</v>
      </c>
      <c r="KQ206" s="154">
        <f t="shared" si="1052"/>
        <v>3722.760000000002</v>
      </c>
      <c r="KR206" s="154">
        <f t="shared" si="1052"/>
        <v>3451.76</v>
      </c>
      <c r="KS206" s="154">
        <f t="shared" si="1052"/>
        <v>3359.909999999998</v>
      </c>
      <c r="KT206" s="154">
        <f t="shared" si="1052"/>
        <v>3791.6299999999992</v>
      </c>
      <c r="KU206" s="154">
        <f>KU207+KU208</f>
        <v>3580.2400000000016</v>
      </c>
      <c r="KV206" s="154">
        <f>KV207+KV208</f>
        <v>3723.6000000000004</v>
      </c>
      <c r="KW206" s="237">
        <f>KK206+KL206+KM206+KN206+KO206+KP206+KQ206+KR206+KS206+KT206+KU206+KV206</f>
        <v>43397.279999999992</v>
      </c>
      <c r="KX206" s="237">
        <f t="shared" ref="KX206:LG206" si="1053">KX207+KX208</f>
        <v>3767.61</v>
      </c>
      <c r="KY206" s="154">
        <f t="shared" si="1053"/>
        <v>3454.41</v>
      </c>
      <c r="KZ206" s="154">
        <f t="shared" si="1053"/>
        <v>3293.5900000000006</v>
      </c>
      <c r="LA206" s="154">
        <f t="shared" si="1053"/>
        <v>3822.91</v>
      </c>
      <c r="LB206" s="154">
        <f t="shared" si="1053"/>
        <v>3405.5699999999988</v>
      </c>
      <c r="LC206" s="154">
        <f t="shared" si="1053"/>
        <v>3042.04</v>
      </c>
      <c r="LD206" s="154">
        <f t="shared" si="1053"/>
        <v>3510.0400000000009</v>
      </c>
      <c r="LE206" s="154">
        <f t="shared" si="1053"/>
        <v>2945.51</v>
      </c>
      <c r="LF206" s="154">
        <f t="shared" si="1053"/>
        <v>3108.9400000000005</v>
      </c>
      <c r="LG206" s="154">
        <f t="shared" si="1053"/>
        <v>3836.6499999999996</v>
      </c>
      <c r="LH206" s="154">
        <f>LH207+LH208</f>
        <v>3424.1999999999989</v>
      </c>
      <c r="LI206" s="154">
        <f>LI207+LI208</f>
        <v>4895.1400000000031</v>
      </c>
      <c r="LJ206" s="237">
        <f>KX206+KY206+KZ206+LA206+LB206+LC206+LD206+LE206+LF206+LG206+LH206+LI206</f>
        <v>42506.61</v>
      </c>
      <c r="LK206" s="237">
        <f t="shared" ref="LK206:LT206" si="1054">LK207+LK208</f>
        <v>4284.6900000000005</v>
      </c>
      <c r="LL206" s="154">
        <f t="shared" si="1054"/>
        <v>5498.6100000000006</v>
      </c>
      <c r="LM206" s="154">
        <f t="shared" si="1054"/>
        <v>5662.0099999999993</v>
      </c>
      <c r="LN206" s="154">
        <f t="shared" si="1054"/>
        <v>5586.89</v>
      </c>
      <c r="LO206" s="154">
        <f t="shared" si="1054"/>
        <v>4769.4400000000014</v>
      </c>
      <c r="LP206" s="154">
        <f t="shared" si="1054"/>
        <v>4562.7999999999993</v>
      </c>
      <c r="LQ206" s="154">
        <f t="shared" si="1054"/>
        <v>4757.9499999999989</v>
      </c>
      <c r="LR206" s="154">
        <f t="shared" si="1054"/>
        <v>4221.8999999999996</v>
      </c>
      <c r="LS206" s="154">
        <f t="shared" si="1054"/>
        <v>5164.18</v>
      </c>
      <c r="LT206" s="154">
        <f t="shared" si="1054"/>
        <v>4849.0600000000031</v>
      </c>
      <c r="LU206" s="154">
        <f>LU207+LU208</f>
        <v>4645.9799999999996</v>
      </c>
      <c r="LV206" s="154">
        <f>LV207+LV208</f>
        <v>4698.9700000000012</v>
      </c>
      <c r="LW206" s="237">
        <f>LK206+LL206+LM206+LN206+LO206+LP206+LQ206+LR206+LS206+LT206+LU206+LV206</f>
        <v>58702.48000000001</v>
      </c>
      <c r="LX206" s="237">
        <f t="shared" ref="LX206:MG206" si="1055">LX207+LX208</f>
        <v>4794.87</v>
      </c>
      <c r="LY206" s="154">
        <f t="shared" si="1055"/>
        <v>4920.3500000000004</v>
      </c>
      <c r="LZ206" s="154">
        <f t="shared" si="1055"/>
        <v>0</v>
      </c>
      <c r="MA206" s="154">
        <f t="shared" si="1055"/>
        <v>0</v>
      </c>
      <c r="MB206" s="154">
        <f t="shared" si="1055"/>
        <v>0</v>
      </c>
      <c r="MC206" s="154">
        <f t="shared" si="1055"/>
        <v>0</v>
      </c>
      <c r="MD206" s="154">
        <f t="shared" si="1055"/>
        <v>0</v>
      </c>
      <c r="ME206" s="154">
        <f t="shared" si="1055"/>
        <v>0</v>
      </c>
      <c r="MF206" s="154">
        <f t="shared" si="1055"/>
        <v>0</v>
      </c>
      <c r="MG206" s="154">
        <f t="shared" si="1055"/>
        <v>0</v>
      </c>
      <c r="MH206" s="154">
        <f>MH207+MH208</f>
        <v>0</v>
      </c>
      <c r="MI206" s="154">
        <f>MI207+MI208</f>
        <v>0</v>
      </c>
      <c r="MJ206" s="203">
        <f>LX206+LY206+LZ206+MA206+MB206+MC206+MD206+ME206+MF206+MG206+MH206+MI206</f>
        <v>9715.2200000000012</v>
      </c>
    </row>
    <row r="207" spans="1:348" x14ac:dyDescent="0.2">
      <c r="A207" s="30">
        <v>413404</v>
      </c>
      <c r="B207" s="31"/>
      <c r="C207" s="32" t="s">
        <v>269</v>
      </c>
      <c r="D207" s="32" t="s">
        <v>36</v>
      </c>
      <c r="E207" s="146">
        <v>0</v>
      </c>
      <c r="F207" s="146">
        <v>0</v>
      </c>
      <c r="G207" s="146">
        <v>0</v>
      </c>
      <c r="H207" s="146">
        <v>0</v>
      </c>
      <c r="I207" s="146">
        <v>0</v>
      </c>
      <c r="J207" s="146">
        <v>0</v>
      </c>
      <c r="K207" s="146">
        <v>0</v>
      </c>
      <c r="L207" s="146">
        <v>0</v>
      </c>
      <c r="M207" s="146">
        <v>0</v>
      </c>
      <c r="N207" s="146">
        <v>0</v>
      </c>
      <c r="O207" s="146">
        <v>0</v>
      </c>
      <c r="P207" s="146">
        <v>0</v>
      </c>
      <c r="Q207" s="146">
        <v>0</v>
      </c>
      <c r="R207" s="146">
        <v>0</v>
      </c>
      <c r="S207" s="146">
        <v>0</v>
      </c>
      <c r="T207" s="146">
        <v>0</v>
      </c>
      <c r="U207" s="146">
        <v>0</v>
      </c>
      <c r="V207" s="146">
        <v>0</v>
      </c>
      <c r="W207" s="146">
        <f>K207+L207+M207+N207+O207+P207+Q207+R207+S207+T207+U207+V207</f>
        <v>0</v>
      </c>
      <c r="X207" s="146">
        <v>0</v>
      </c>
      <c r="Y207" s="146">
        <v>0</v>
      </c>
      <c r="Z207" s="146">
        <v>0</v>
      </c>
      <c r="AA207" s="146">
        <v>0</v>
      </c>
      <c r="AB207" s="146">
        <v>0</v>
      </c>
      <c r="AC207" s="146">
        <v>0</v>
      </c>
      <c r="AD207" s="146">
        <v>0</v>
      </c>
      <c r="AE207" s="146">
        <v>0</v>
      </c>
      <c r="AF207" s="146">
        <v>0</v>
      </c>
      <c r="AG207" s="146">
        <v>0</v>
      </c>
      <c r="AH207" s="146">
        <v>0</v>
      </c>
      <c r="AI207" s="146">
        <v>0</v>
      </c>
      <c r="AJ207" s="146">
        <f>X207+Y207+Z207+AA207+AB207+AC207+AD207+AE207+AF207+AG207+AH207+AI207</f>
        <v>0</v>
      </c>
      <c r="AK207" s="146">
        <v>0</v>
      </c>
      <c r="AL207" s="146">
        <v>0</v>
      </c>
      <c r="AM207" s="146">
        <v>0</v>
      </c>
      <c r="AN207" s="146">
        <v>0</v>
      </c>
      <c r="AO207" s="146">
        <v>0</v>
      </c>
      <c r="AP207" s="146">
        <v>0</v>
      </c>
      <c r="AQ207" s="146">
        <v>0</v>
      </c>
      <c r="AR207" s="146">
        <v>0</v>
      </c>
      <c r="AS207" s="146">
        <v>0</v>
      </c>
      <c r="AT207" s="146">
        <v>0</v>
      </c>
      <c r="AU207" s="146">
        <v>0</v>
      </c>
      <c r="AV207" s="146">
        <v>0</v>
      </c>
      <c r="AW207" s="146">
        <f>AK207+AL207+AM207+AN207+AO207+AP207+AQ207+AR207+AS207+AT207+AU207+AV207</f>
        <v>0</v>
      </c>
      <c r="AX207" s="146">
        <v>558.58913370055086</v>
      </c>
      <c r="AY207" s="146">
        <v>588.35962276748467</v>
      </c>
      <c r="AZ207" s="146">
        <v>670.354281422133</v>
      </c>
      <c r="BA207" s="146">
        <v>620.34593557002177</v>
      </c>
      <c r="BB207" s="146">
        <v>562.17492906025757</v>
      </c>
      <c r="BC207" s="146">
        <v>694.10949757970252</v>
      </c>
      <c r="BD207" s="146">
        <v>601.15339676180929</v>
      </c>
      <c r="BE207" s="146">
        <v>627.95067601402093</v>
      </c>
      <c r="BF207" s="146">
        <v>585.88466032381996</v>
      </c>
      <c r="BG207" s="146">
        <v>596.7284259722918</v>
      </c>
      <c r="BH207" s="146">
        <v>703.01285261225178</v>
      </c>
      <c r="BI207" s="146">
        <v>639.98915039225494</v>
      </c>
      <c r="BJ207" s="146">
        <f>AX207+AY207+AZ207+BA207+BB207+BC207+BD207+BE207+BF207+BG207+BH207+BI207</f>
        <v>7448.6525621765977</v>
      </c>
      <c r="BK207" s="146">
        <v>655.14939075279585</v>
      </c>
      <c r="BL207" s="146">
        <v>711.82732431981299</v>
      </c>
      <c r="BM207" s="146">
        <v>826.07911867801715</v>
      </c>
      <c r="BN207" s="146">
        <v>730.09305625104344</v>
      </c>
      <c r="BO207" s="146">
        <v>686.42255049240509</v>
      </c>
      <c r="BP207" s="146">
        <v>708.92421966282734</v>
      </c>
      <c r="BQ207" s="146">
        <v>687.5625938908363</v>
      </c>
      <c r="BR207" s="146">
        <v>787.65147721582377</v>
      </c>
      <c r="BS207" s="146">
        <v>738.46140043398418</v>
      </c>
      <c r="BT207" s="146">
        <v>763.02036387915155</v>
      </c>
      <c r="BU207" s="146">
        <v>821.37873476881987</v>
      </c>
      <c r="BV207" s="146">
        <v>819.74461692539023</v>
      </c>
      <c r="BW207" s="146">
        <f>BK207+BL207+BM207+BN207+BO207+BP207+BQ207+BR207+BS207+BT207+BU207+BV207</f>
        <v>8936.3148472709072</v>
      </c>
      <c r="BX207" s="146">
        <v>820.66140877983639</v>
      </c>
      <c r="BY207" s="146">
        <v>823.44892338507771</v>
      </c>
      <c r="BZ207" s="146">
        <v>702.85094308128907</v>
      </c>
      <c r="CA207" s="146">
        <v>826.93248205641771</v>
      </c>
      <c r="CB207" s="146">
        <v>885.92847604740439</v>
      </c>
      <c r="CC207" s="146">
        <v>776.21640794525115</v>
      </c>
      <c r="CD207" s="146">
        <v>760.25663495242827</v>
      </c>
      <c r="CE207" s="146">
        <v>784.91445501585815</v>
      </c>
      <c r="CF207" s="146">
        <v>734.48297446169192</v>
      </c>
      <c r="CG207" s="146">
        <v>760.53622099816357</v>
      </c>
      <c r="CH207" s="146">
        <v>848.46937072275148</v>
      </c>
      <c r="CI207" s="146">
        <v>854.03688866633263</v>
      </c>
      <c r="CJ207" s="146">
        <f>BX207+BY207+BZ207+CA207+CB207+CC207+CD207+CE207+CF207+CG207+CH207+CI207</f>
        <v>9578.7351861125007</v>
      </c>
      <c r="CK207" s="146">
        <v>920.02879318978478</v>
      </c>
      <c r="CL207" s="146">
        <v>828.68719746286092</v>
      </c>
      <c r="CM207" s="146">
        <v>837.5525788683027</v>
      </c>
      <c r="CN207" s="146">
        <v>917.90978133867463</v>
      </c>
      <c r="CO207" s="146">
        <v>859.6227674845602</v>
      </c>
      <c r="CP207" s="146">
        <v>762.81088299115356</v>
      </c>
      <c r="CQ207" s="146">
        <v>899.09322316808414</v>
      </c>
      <c r="CR207" s="146">
        <v>788.68302453680531</v>
      </c>
      <c r="CS207" s="146">
        <v>776.16424636955435</v>
      </c>
      <c r="CT207" s="146">
        <v>859.6227674845602</v>
      </c>
      <c r="CU207" s="146">
        <v>797.02887664830575</v>
      </c>
      <c r="CV207" s="146">
        <v>907.75872141545653</v>
      </c>
      <c r="CW207" s="146">
        <f>CK207+CL207+CM207+CN207+CO207+CP207+CQ207+CR207+CS207+CT207+CU207+CV207</f>
        <v>10154.962860958105</v>
      </c>
      <c r="CX207" s="146">
        <v>824.71832749123701</v>
      </c>
      <c r="CY207" s="146">
        <v>806.44049407444493</v>
      </c>
      <c r="CZ207" s="146">
        <v>848.94717075613437</v>
      </c>
      <c r="DA207" s="146">
        <v>515.35887164079452</v>
      </c>
      <c r="DB207" s="146">
        <v>404.58504423301616</v>
      </c>
      <c r="DC207" s="146">
        <v>380.70313804039426</v>
      </c>
      <c r="DD207" s="146">
        <v>440.02395259556005</v>
      </c>
      <c r="DE207" s="146">
        <v>349.00041729260562</v>
      </c>
      <c r="DF207" s="146">
        <v>401.97174929060259</v>
      </c>
      <c r="DG207" s="146">
        <v>383.39467534635293</v>
      </c>
      <c r="DH207" s="146">
        <v>363.31518110499121</v>
      </c>
      <c r="DI207" s="146">
        <v>398.66028208980134</v>
      </c>
      <c r="DJ207" s="146">
        <f>CX207+CY207+CZ207+DA207+DB207+DC207+DD207+DE207+DF207+DG207+DH207+DI207</f>
        <v>6117.1193039559357</v>
      </c>
      <c r="DK207" s="146">
        <v>391.99407444500082</v>
      </c>
      <c r="DL207" s="146">
        <v>404.0636371223502</v>
      </c>
      <c r="DM207" s="146">
        <v>453.89939075279585</v>
      </c>
      <c r="DN207" s="146">
        <v>365.65823735603408</v>
      </c>
      <c r="DO207" s="146">
        <v>387.08078784843929</v>
      </c>
      <c r="DP207" s="146">
        <v>481.5858788182274</v>
      </c>
      <c r="DQ207" s="146">
        <v>388.97287598063804</v>
      </c>
      <c r="DR207" s="146">
        <v>381.54719579369055</v>
      </c>
      <c r="DS207" s="146">
        <v>457.27416124186277</v>
      </c>
      <c r="DT207" s="146">
        <v>380.51406276080792</v>
      </c>
      <c r="DU207" s="146">
        <v>390.64021031547378</v>
      </c>
      <c r="DV207" s="146">
        <v>477.17129861458858</v>
      </c>
      <c r="DW207" s="146">
        <f>DK207+DL207+DM207+DN207+DO207+DP207+DQ207+DR207+DS207+DT207+DU207+DV207</f>
        <v>4960.4018110499092</v>
      </c>
      <c r="DX207" s="146">
        <v>372.18</v>
      </c>
      <c r="DY207" s="146">
        <v>473.44</v>
      </c>
      <c r="DZ207" s="146">
        <v>524.69000000000005</v>
      </c>
      <c r="EA207" s="146">
        <v>406.29</v>
      </c>
      <c r="EB207" s="146">
        <v>417.64</v>
      </c>
      <c r="EC207" s="146">
        <v>517.24</v>
      </c>
      <c r="ED207" s="146">
        <v>429.43</v>
      </c>
      <c r="EE207" s="146">
        <v>464.06</v>
      </c>
      <c r="EF207" s="146">
        <v>447.01</v>
      </c>
      <c r="EG207" s="146">
        <v>440.64</v>
      </c>
      <c r="EH207" s="146">
        <v>487.18</v>
      </c>
      <c r="EI207" s="146">
        <v>458.65</v>
      </c>
      <c r="EJ207" s="146">
        <f>DX207+DY207+DZ207+EA207+EB207+EC207+ED207+EE207+EF207+EG207+EH207+EI207</f>
        <v>5438.45</v>
      </c>
      <c r="EK207" s="146">
        <v>417.09</v>
      </c>
      <c r="EL207" s="146">
        <v>580.32000000000005</v>
      </c>
      <c r="EM207" s="146">
        <v>455.02</v>
      </c>
      <c r="EN207" s="146">
        <v>500.9</v>
      </c>
      <c r="EO207" s="146">
        <v>498.35</v>
      </c>
      <c r="EP207" s="146">
        <v>451.37</v>
      </c>
      <c r="EQ207" s="146">
        <v>427.9</v>
      </c>
      <c r="ER207" s="146">
        <v>507.44</v>
      </c>
      <c r="ES207" s="146">
        <v>451.63000000000056</v>
      </c>
      <c r="ET207" s="146">
        <v>456.08</v>
      </c>
      <c r="EU207" s="146">
        <v>539.05999999999949</v>
      </c>
      <c r="EV207" s="146">
        <v>479.67</v>
      </c>
      <c r="EW207" s="146">
        <f>EK207+EL207+EM207+EN207+EO207+EP207+EQ207+ER207+ES207+ET207+EU207+EV207</f>
        <v>5764.83</v>
      </c>
      <c r="EX207" s="146">
        <v>476.76</v>
      </c>
      <c r="EY207" s="146">
        <v>488.89</v>
      </c>
      <c r="EZ207" s="146">
        <v>564.5</v>
      </c>
      <c r="FA207" s="146">
        <v>560.54</v>
      </c>
      <c r="FB207" s="146">
        <v>658.33</v>
      </c>
      <c r="FC207" s="146">
        <v>533.59</v>
      </c>
      <c r="FD207" s="146">
        <v>560.54</v>
      </c>
      <c r="FE207" s="146">
        <v>485.74</v>
      </c>
      <c r="FF207" s="146">
        <v>499.02</v>
      </c>
      <c r="FG207" s="146">
        <v>656.34</v>
      </c>
      <c r="FH207" s="146">
        <v>528.07000000000005</v>
      </c>
      <c r="FI207" s="146">
        <v>560.16999999999996</v>
      </c>
      <c r="FJ207" s="146">
        <f>EX207+EY207+EZ207+FA207+FB207+FC207+FD207+FE207+FF207+FG207+FH207+FI207</f>
        <v>6572.49</v>
      </c>
      <c r="FK207" s="146">
        <v>651.66</v>
      </c>
      <c r="FL207" s="146">
        <v>559.54999999999995</v>
      </c>
      <c r="FM207" s="146">
        <v>618.9</v>
      </c>
      <c r="FN207" s="146">
        <v>673.41</v>
      </c>
      <c r="FO207" s="146">
        <v>608.62</v>
      </c>
      <c r="FP207" s="146">
        <v>534.28</v>
      </c>
      <c r="FQ207" s="146">
        <v>711.08</v>
      </c>
      <c r="FR207" s="146">
        <v>547.11</v>
      </c>
      <c r="FS207" s="146">
        <v>530.54999999999995</v>
      </c>
      <c r="FT207" s="146">
        <v>723.43</v>
      </c>
      <c r="FU207" s="146">
        <v>526.26</v>
      </c>
      <c r="FV207" s="146">
        <v>705.80999999999949</v>
      </c>
      <c r="FW207" s="146">
        <f>FK207+FL207+FM207+FN207+FO207+FP207+FQ207+FR207+FS207+FT207+FU207+FV207</f>
        <v>7390.66</v>
      </c>
      <c r="FX207" s="146">
        <v>589.92999999999995</v>
      </c>
      <c r="FY207" s="146">
        <v>568.84</v>
      </c>
      <c r="FZ207" s="146">
        <v>689.59</v>
      </c>
      <c r="GA207" s="146">
        <v>789.91</v>
      </c>
      <c r="GB207" s="146">
        <v>627.54999999999995</v>
      </c>
      <c r="GC207" s="146">
        <v>576.30999999999995</v>
      </c>
      <c r="GD207" s="146">
        <v>769.77</v>
      </c>
      <c r="GE207" s="146">
        <v>516.55999999999995</v>
      </c>
      <c r="GF207" s="146">
        <v>781.84</v>
      </c>
      <c r="GG207" s="146">
        <v>608.32000000000005</v>
      </c>
      <c r="GH207" s="146">
        <v>538.71</v>
      </c>
      <c r="GI207" s="146">
        <v>801.25</v>
      </c>
      <c r="GJ207" s="146">
        <f>FY207+FZ207+GA207+GB207+GC207+GD207+GE207+GF207+GH207+GG207+GI207+FX207</f>
        <v>7858.5800000000008</v>
      </c>
      <c r="GK207" s="146">
        <v>566.08000000000004</v>
      </c>
      <c r="GL207" s="146">
        <v>624.67999999999995</v>
      </c>
      <c r="GM207" s="146">
        <v>932.22</v>
      </c>
      <c r="GN207" s="146">
        <v>634.29</v>
      </c>
      <c r="GO207" s="146">
        <v>697.52</v>
      </c>
      <c r="GP207" s="146">
        <v>865.87</v>
      </c>
      <c r="GQ207" s="146">
        <v>660.26</v>
      </c>
      <c r="GR207" s="146">
        <v>783.78</v>
      </c>
      <c r="GS207" s="146">
        <v>632.66999999999996</v>
      </c>
      <c r="GT207" s="146">
        <v>635.19000000000051</v>
      </c>
      <c r="GU207" s="146">
        <v>785.82</v>
      </c>
      <c r="GV207" s="146">
        <v>670.14</v>
      </c>
      <c r="GW207" s="146">
        <f>GK207+GL207+GM207+GN207+GO207+GP207+GQ207+GR207+GS207+GT207+GU207+GV207</f>
        <v>8488.52</v>
      </c>
      <c r="GX207" s="146">
        <v>623.89</v>
      </c>
      <c r="GY207" s="146">
        <v>654.96999999999991</v>
      </c>
      <c r="GZ207" s="146">
        <v>988.91000000000008</v>
      </c>
      <c r="HA207" s="146">
        <v>687.74000000000024</v>
      </c>
      <c r="HB207" s="146">
        <v>895.10999999999967</v>
      </c>
      <c r="HC207" s="146">
        <v>727.69000000000051</v>
      </c>
      <c r="HD207" s="146">
        <v>727.5</v>
      </c>
      <c r="HE207" s="146">
        <v>825.42999999999938</v>
      </c>
      <c r="HF207" s="146">
        <v>739.32999999999993</v>
      </c>
      <c r="HG207" s="146">
        <v>721.74000000000069</v>
      </c>
      <c r="HH207" s="146">
        <v>861.40999999999894</v>
      </c>
      <c r="HI207" s="146">
        <v>698.43000000000029</v>
      </c>
      <c r="HJ207" s="146">
        <f>GX207+GY207+GZ207+HA207+HB207+HC207+HD207+HE207+HF207+HG207+HH207+HI207</f>
        <v>9152.15</v>
      </c>
      <c r="HK207" s="146">
        <v>870.11</v>
      </c>
      <c r="HL207" s="146">
        <v>768.82</v>
      </c>
      <c r="HM207" s="146">
        <v>800.12999999999988</v>
      </c>
      <c r="HN207" s="146">
        <v>719.65000000000009</v>
      </c>
      <c r="HO207" s="146">
        <v>906.27999999999975</v>
      </c>
      <c r="HP207" s="146">
        <v>712.67000000000007</v>
      </c>
      <c r="HQ207" s="146">
        <v>742.44000000000051</v>
      </c>
      <c r="HR207" s="146">
        <v>858.58999999999924</v>
      </c>
      <c r="HS207" s="146">
        <v>746.71</v>
      </c>
      <c r="HT207" s="146">
        <v>875.8100000000004</v>
      </c>
      <c r="HU207" s="146">
        <v>745.83999999999924</v>
      </c>
      <c r="HV207" s="146">
        <v>767.03000000000065</v>
      </c>
      <c r="HW207" s="146">
        <f>HK207+HL207+HM207+HN207+HO207+HP207+HQ207+HR207+HS207+HT207+HU207+HV207</f>
        <v>9514.08</v>
      </c>
      <c r="HX207" s="146">
        <v>940.59</v>
      </c>
      <c r="HY207" s="146">
        <v>803.91</v>
      </c>
      <c r="HZ207" s="146">
        <v>855.40999999999985</v>
      </c>
      <c r="IA207" s="146">
        <v>974.40000000000009</v>
      </c>
      <c r="IB207" s="146">
        <v>822.84999999999991</v>
      </c>
      <c r="IC207" s="146">
        <v>774.48999999999978</v>
      </c>
      <c r="ID207" s="146">
        <v>1002.2800000000007</v>
      </c>
      <c r="IE207" s="146">
        <v>782.34000000000015</v>
      </c>
      <c r="IF207" s="146">
        <v>746.69999999999982</v>
      </c>
      <c r="IG207" s="146">
        <v>1047.3900000000003</v>
      </c>
      <c r="IH207" s="146">
        <v>772.60999999999876</v>
      </c>
      <c r="II207" s="146">
        <v>1003.4200000000001</v>
      </c>
      <c r="IJ207" s="146">
        <f>HX207+HY207+HZ207+IA207+IB207+IC207+ID207+IE207+IF207+IG207+IH207+II207</f>
        <v>10526.39</v>
      </c>
      <c r="IK207" s="146">
        <v>874.61</v>
      </c>
      <c r="IL207" s="146">
        <v>873.05000000000007</v>
      </c>
      <c r="IM207" s="146">
        <v>895.95999999999981</v>
      </c>
      <c r="IN207" s="146">
        <v>1147.98</v>
      </c>
      <c r="IO207" s="146">
        <v>885.34999999999991</v>
      </c>
      <c r="IP207" s="146">
        <v>859.76000000000022</v>
      </c>
      <c r="IQ207" s="146">
        <v>1173.6000000000004</v>
      </c>
      <c r="IR207" s="146">
        <v>811.92999999999938</v>
      </c>
      <c r="IS207" s="146">
        <v>1120.8099999999995</v>
      </c>
      <c r="IT207" s="146">
        <v>887.36000000000058</v>
      </c>
      <c r="IU207" s="146">
        <v>864.98999999999978</v>
      </c>
      <c r="IV207" s="146">
        <v>1128.9500000000007</v>
      </c>
      <c r="IW207" s="146">
        <f>IK207+IL207+IM207+IN207+IO207+IP207+IQ207+IR207+IS207+IT207+IU207+IV207</f>
        <v>11524.35</v>
      </c>
      <c r="IX207" s="146">
        <v>1101.3599999999999</v>
      </c>
      <c r="IY207" s="146">
        <v>1031.4200000000003</v>
      </c>
      <c r="IZ207" s="146">
        <v>1284.6899999999996</v>
      </c>
      <c r="JA207" s="146">
        <v>931.42000000000053</v>
      </c>
      <c r="JB207" s="146">
        <v>950.50999999999931</v>
      </c>
      <c r="JC207" s="146">
        <v>1181.1400000000003</v>
      </c>
      <c r="JD207" s="146">
        <v>986.88000000000011</v>
      </c>
      <c r="JE207" s="146">
        <v>884.45999999999913</v>
      </c>
      <c r="JF207" s="146">
        <v>1140.380000000001</v>
      </c>
      <c r="JG207" s="146">
        <v>968.88999999999942</v>
      </c>
      <c r="JH207" s="146">
        <v>951.11000000000058</v>
      </c>
      <c r="JI207" s="146">
        <v>1139.9499999999989</v>
      </c>
      <c r="JJ207" s="146">
        <f>IX207+IY207+IZ207+JA207+JB207+JC207+JD207+JE207+JF207+JG207+JH207+JI207</f>
        <v>12552.21</v>
      </c>
      <c r="JK207" s="146">
        <v>1012.27</v>
      </c>
      <c r="JL207" s="146">
        <v>1032.07</v>
      </c>
      <c r="JM207" s="146">
        <v>1293.1000000000001</v>
      </c>
      <c r="JN207" s="146">
        <v>1068.5099999999998</v>
      </c>
      <c r="JO207" s="146">
        <v>1021.1199999999999</v>
      </c>
      <c r="JP207" s="146">
        <v>1265.0700000000006</v>
      </c>
      <c r="JQ207" s="146">
        <v>1035.0099999999993</v>
      </c>
      <c r="JR207" s="146">
        <v>1170.5699999999997</v>
      </c>
      <c r="JS207" s="146">
        <v>1026.7300000000014</v>
      </c>
      <c r="JT207" s="146">
        <v>1020.3199999999997</v>
      </c>
      <c r="JU207" s="146">
        <v>1168.5499999999993</v>
      </c>
      <c r="JV207" s="146">
        <v>945.80000000000109</v>
      </c>
      <c r="JW207" s="238">
        <f>JK207+JL207+JM207+JN207+JO207+JP207+JQ207+JR207+JS207+JT207+JU207+JV207</f>
        <v>13059.12</v>
      </c>
      <c r="JX207" s="238">
        <v>1110.43</v>
      </c>
      <c r="JY207" s="146">
        <v>1116.9100000000001</v>
      </c>
      <c r="JZ207" s="146">
        <v>1459.3999999999996</v>
      </c>
      <c r="KA207" s="146">
        <v>1082.1900000000005</v>
      </c>
      <c r="KB207" s="146">
        <v>1308.5199999999995</v>
      </c>
      <c r="KC207" s="146">
        <v>1130.3800000000001</v>
      </c>
      <c r="KD207" s="146">
        <v>1068.0100000000002</v>
      </c>
      <c r="KE207" s="146">
        <v>1184.1599999999999</v>
      </c>
      <c r="KF207" s="146">
        <v>1093.6900000000005</v>
      </c>
      <c r="KG207" s="146">
        <v>1038.7299999999996</v>
      </c>
      <c r="KH207" s="146">
        <v>1238.1800000000003</v>
      </c>
      <c r="KI207" s="146">
        <v>974.77999999999884</v>
      </c>
      <c r="KJ207" s="238">
        <f>JX207+JY207+JZ207+KA207+KB207+KC207+KD207+KE207+KF207+KG207+KH207+KI207</f>
        <v>13805.38</v>
      </c>
      <c r="KK207" s="238">
        <v>1383.36</v>
      </c>
      <c r="KL207" s="146">
        <v>1169.1400000000001</v>
      </c>
      <c r="KM207" s="146">
        <v>982.5</v>
      </c>
      <c r="KN207" s="146">
        <v>1368.0600000000004</v>
      </c>
      <c r="KO207" s="146">
        <v>1282.1499999999996</v>
      </c>
      <c r="KP207" s="146">
        <v>1245.2799999999997</v>
      </c>
      <c r="KQ207" s="146">
        <v>1262.5699999999997</v>
      </c>
      <c r="KR207" s="146">
        <v>1189.5300000000007</v>
      </c>
      <c r="KS207" s="146">
        <v>1140.8500000000004</v>
      </c>
      <c r="KT207" s="146">
        <v>1299.2899999999991</v>
      </c>
      <c r="KU207" s="146">
        <v>1231.25</v>
      </c>
      <c r="KV207" s="146">
        <v>1280.9899999999998</v>
      </c>
      <c r="KW207" s="238">
        <f>KK207+KL207+KM207+KN207+KO207+KP207+KQ207+KR207+KS207+KT207+KU207+KV207</f>
        <v>14834.97</v>
      </c>
      <c r="KX207" s="238">
        <v>1285.8499999999999</v>
      </c>
      <c r="KY207" s="146">
        <v>1176.1800000000003</v>
      </c>
      <c r="KZ207" s="146">
        <v>1129.02</v>
      </c>
      <c r="LA207" s="146">
        <v>1300.2699999999995</v>
      </c>
      <c r="LB207" s="146">
        <v>1151.8000000000002</v>
      </c>
      <c r="LC207" s="146">
        <v>1026.3000000000002</v>
      </c>
      <c r="LD207" s="146">
        <v>1189.9500000000007</v>
      </c>
      <c r="LE207" s="146">
        <v>1000.9200000000001</v>
      </c>
      <c r="LF207" s="146">
        <v>1056.0599999999995</v>
      </c>
      <c r="LG207" s="146">
        <v>1327.6999999999989</v>
      </c>
      <c r="LH207" s="146">
        <v>1177.1000000000004</v>
      </c>
      <c r="LI207" s="146">
        <v>1696.2200000000012</v>
      </c>
      <c r="LJ207" s="238">
        <f>KX207+KY207+KZ207+LA207+LB207+LC207+LD207+LE207+LF207+LG207+LH207+LI207</f>
        <v>14517.37</v>
      </c>
      <c r="LK207" s="238">
        <v>1466.33</v>
      </c>
      <c r="LL207" s="146">
        <v>1922.92</v>
      </c>
      <c r="LM207" s="146">
        <v>1961.4799999999996</v>
      </c>
      <c r="LN207" s="146">
        <v>1925.46</v>
      </c>
      <c r="LO207" s="146">
        <v>1626.1800000000012</v>
      </c>
      <c r="LP207" s="146">
        <v>1559.3899999999994</v>
      </c>
      <c r="LQ207" s="146">
        <v>1609.2199999999993</v>
      </c>
      <c r="LR207" s="146">
        <v>1444.83</v>
      </c>
      <c r="LS207" s="146">
        <v>1756.2700000000004</v>
      </c>
      <c r="LT207" s="146">
        <v>1650.2500000000018</v>
      </c>
      <c r="LU207" s="146">
        <v>1579.0299999999988</v>
      </c>
      <c r="LV207" s="146">
        <v>1593.2099999999991</v>
      </c>
      <c r="LW207" s="238">
        <f>LK207+LL207+LM207+LN207+LO207+LP207+LQ207+LR207+LS207+LT207+LU207+LV207</f>
        <v>20094.57</v>
      </c>
      <c r="LX207" s="238">
        <v>1626.99</v>
      </c>
      <c r="LY207" s="146">
        <v>1681.59</v>
      </c>
      <c r="LZ207" s="146">
        <v>0</v>
      </c>
      <c r="MA207" s="146">
        <v>0</v>
      </c>
      <c r="MB207" s="146">
        <v>0</v>
      </c>
      <c r="MC207" s="146">
        <v>0</v>
      </c>
      <c r="MD207" s="146">
        <v>0</v>
      </c>
      <c r="ME207" s="146">
        <v>0</v>
      </c>
      <c r="MF207" s="146">
        <v>0</v>
      </c>
      <c r="MG207" s="146">
        <v>0</v>
      </c>
      <c r="MH207" s="146">
        <v>0</v>
      </c>
      <c r="MI207" s="146">
        <v>0</v>
      </c>
      <c r="MJ207" s="204">
        <f>LX207+LY207+LZ207+MA207+MB207+MC207+MD207+ME207+MF207+MG207+MH207+MI207</f>
        <v>3308.58</v>
      </c>
    </row>
    <row r="208" spans="1:348" x14ac:dyDescent="0.2">
      <c r="A208" s="30">
        <v>413405</v>
      </c>
      <c r="B208" s="31"/>
      <c r="C208" s="32" t="s">
        <v>270</v>
      </c>
      <c r="D208" s="32" t="s">
        <v>37</v>
      </c>
      <c r="E208" s="146">
        <v>0</v>
      </c>
      <c r="F208" s="146">
        <v>0</v>
      </c>
      <c r="G208" s="146">
        <v>0</v>
      </c>
      <c r="H208" s="146">
        <v>0</v>
      </c>
      <c r="I208" s="146">
        <v>0</v>
      </c>
      <c r="J208" s="146">
        <v>0</v>
      </c>
      <c r="K208" s="146">
        <v>0</v>
      </c>
      <c r="L208" s="146">
        <v>0</v>
      </c>
      <c r="M208" s="146">
        <v>0</v>
      </c>
      <c r="N208" s="146">
        <v>0</v>
      </c>
      <c r="O208" s="146">
        <v>0</v>
      </c>
      <c r="P208" s="146">
        <v>0</v>
      </c>
      <c r="Q208" s="146">
        <v>0</v>
      </c>
      <c r="R208" s="146">
        <v>0</v>
      </c>
      <c r="S208" s="146">
        <v>0</v>
      </c>
      <c r="T208" s="146">
        <v>0</v>
      </c>
      <c r="U208" s="146">
        <v>0</v>
      </c>
      <c r="V208" s="146">
        <v>0</v>
      </c>
      <c r="W208" s="146">
        <f>K208+L208+M208+N208+O208+P208+Q208+R208+S208+T208+U208+V208</f>
        <v>0</v>
      </c>
      <c r="X208" s="146">
        <v>0</v>
      </c>
      <c r="Y208" s="146">
        <v>0</v>
      </c>
      <c r="Z208" s="146">
        <v>0</v>
      </c>
      <c r="AA208" s="146">
        <v>0</v>
      </c>
      <c r="AB208" s="146">
        <v>0</v>
      </c>
      <c r="AC208" s="146">
        <v>0</v>
      </c>
      <c r="AD208" s="146">
        <v>0</v>
      </c>
      <c r="AE208" s="146">
        <v>0</v>
      </c>
      <c r="AF208" s="146">
        <v>0</v>
      </c>
      <c r="AG208" s="146">
        <v>0</v>
      </c>
      <c r="AH208" s="146">
        <v>0</v>
      </c>
      <c r="AI208" s="146">
        <v>0</v>
      </c>
      <c r="AJ208" s="146">
        <f>X208+Y208+Z208+AA208+AB208+AC208+AD208+AE208+AF208+AG208+AH208+AI208</f>
        <v>0</v>
      </c>
      <c r="AK208" s="146">
        <v>0</v>
      </c>
      <c r="AL208" s="146">
        <v>0</v>
      </c>
      <c r="AM208" s="146">
        <v>0</v>
      </c>
      <c r="AN208" s="146">
        <v>0</v>
      </c>
      <c r="AO208" s="146">
        <v>0</v>
      </c>
      <c r="AP208" s="146">
        <v>0</v>
      </c>
      <c r="AQ208" s="146">
        <v>0</v>
      </c>
      <c r="AR208" s="146">
        <v>0</v>
      </c>
      <c r="AS208" s="146">
        <v>0</v>
      </c>
      <c r="AT208" s="146">
        <v>0</v>
      </c>
      <c r="AU208" s="146">
        <v>0</v>
      </c>
      <c r="AV208" s="146">
        <v>0</v>
      </c>
      <c r="AW208" s="146">
        <f>AK208+AL208+AM208+AN208+AO208+AP208+AQ208+AR208+AS208+AT208+AU208+AV208</f>
        <v>0</v>
      </c>
      <c r="AX208" s="146">
        <v>1076.6562343515272</v>
      </c>
      <c r="AY208" s="146">
        <v>1136.2773326656652</v>
      </c>
      <c r="AZ208" s="146">
        <v>1290.6538975129361</v>
      </c>
      <c r="BA208" s="146">
        <v>1192.0213653814053</v>
      </c>
      <c r="BB208" s="146">
        <v>1065.9939909864797</v>
      </c>
      <c r="BC208" s="146">
        <v>1309.6160908028708</v>
      </c>
      <c r="BD208" s="146">
        <v>1133.6271073276589</v>
      </c>
      <c r="BE208" s="146">
        <v>1169.7967785010856</v>
      </c>
      <c r="BF208" s="146">
        <v>1099.2438657986993</v>
      </c>
      <c r="BG208" s="146">
        <v>1109.9983308295778</v>
      </c>
      <c r="BH208" s="146">
        <v>1310.9155399766344</v>
      </c>
      <c r="BI208" s="146">
        <v>1187.7800033383407</v>
      </c>
      <c r="BJ208" s="146">
        <f>AX208+AY208+AZ208+BA208+BB208+BC208+BD208+BE208+BF208+BG208+BH208+BI208</f>
        <v>14082.580537472881</v>
      </c>
      <c r="BK208" s="146">
        <v>1223.2098147220831</v>
      </c>
      <c r="BL208" s="146">
        <v>1325.1881989651142</v>
      </c>
      <c r="BM208" s="146">
        <v>1521.8719746286097</v>
      </c>
      <c r="BN208" s="146">
        <v>1354.4041061592384</v>
      </c>
      <c r="BO208" s="146">
        <v>1248.416791854449</v>
      </c>
      <c r="BP208" s="146">
        <v>1317.2183274912363</v>
      </c>
      <c r="BQ208" s="146">
        <v>1261.6712568853291</v>
      </c>
      <c r="BR208" s="146">
        <v>1442.4979135369713</v>
      </c>
      <c r="BS208" s="146">
        <v>1352.9022700717742</v>
      </c>
      <c r="BT208" s="146">
        <v>1385.6200968118847</v>
      </c>
      <c r="BU208" s="146">
        <v>1500.309631113337</v>
      </c>
      <c r="BV208" s="146">
        <v>1509.7237522951111</v>
      </c>
      <c r="BW208" s="146">
        <f>BK208+BL208+BM208+BN208+BO208+BP208+BQ208+BR208+BS208+BT208+BU208+BV208</f>
        <v>16443.034134535137</v>
      </c>
      <c r="BX208" s="146">
        <v>1503.7952762477053</v>
      </c>
      <c r="BY208" s="146">
        <v>1523.9263061258553</v>
      </c>
      <c r="BZ208" s="146">
        <v>1581.8344182941082</v>
      </c>
      <c r="CA208" s="146">
        <v>1546.3019529293947</v>
      </c>
      <c r="CB208" s="146">
        <v>1596.4763812385236</v>
      </c>
      <c r="CC208" s="146">
        <v>1434.8280754465043</v>
      </c>
      <c r="CD208" s="146">
        <v>1402.5296277749951</v>
      </c>
      <c r="CE208" s="146">
        <v>1469.6528125521606</v>
      </c>
      <c r="CF208" s="146">
        <v>1513.9484226339528</v>
      </c>
      <c r="CG208" s="146">
        <v>1400.2658153897505</v>
      </c>
      <c r="CH208" s="146">
        <v>1559.7613086296108</v>
      </c>
      <c r="CI208" s="146">
        <v>1311.8456851944561</v>
      </c>
      <c r="CJ208" s="146">
        <f>BX208+BY208+BZ208+CA208+CB208+CC208+CD208+CE208+CF208+CG208+CH208+CI208</f>
        <v>17845.166082457017</v>
      </c>
      <c r="CK208" s="146">
        <v>1688.6454682023036</v>
      </c>
      <c r="CL208" s="146">
        <v>1524.6223501919549</v>
      </c>
      <c r="CM208" s="146">
        <v>1536.6145050909697</v>
      </c>
      <c r="CN208" s="146">
        <v>1694.9190452345183</v>
      </c>
      <c r="CO208" s="146">
        <v>1569.0201969621098</v>
      </c>
      <c r="CP208" s="146">
        <v>1404.1896177599733</v>
      </c>
      <c r="CQ208" s="146">
        <v>1652.7616424636949</v>
      </c>
      <c r="CR208" s="146">
        <v>1448.0053413453516</v>
      </c>
      <c r="CS208" s="146">
        <v>1422.9677850108496</v>
      </c>
      <c r="CT208" s="146">
        <v>1573.1931230178602</v>
      </c>
      <c r="CU208" s="146">
        <v>1452.1782674011017</v>
      </c>
      <c r="CV208" s="146">
        <v>1654.6941245201162</v>
      </c>
      <c r="CW208" s="146">
        <f>CK208+CL208+CM208+CN208+CO208+CP208+CQ208+CR208+CS208+CT208+CU208+CV208</f>
        <v>18621.811467200801</v>
      </c>
      <c r="CX208" s="146">
        <v>1502.9239692872645</v>
      </c>
      <c r="CY208" s="146">
        <v>1451.864046069104</v>
      </c>
      <c r="CZ208" s="146">
        <v>1543.8649641128359</v>
      </c>
      <c r="DA208" s="146">
        <v>1005.0834585211151</v>
      </c>
      <c r="DB208" s="146">
        <v>777.92380237022212</v>
      </c>
      <c r="DC208" s="146">
        <v>741.95714404940736</v>
      </c>
      <c r="DD208" s="146">
        <v>836.68394258053752</v>
      </c>
      <c r="DE208" s="146">
        <v>669.69395760307123</v>
      </c>
      <c r="DF208" s="146">
        <v>776.13466032381905</v>
      </c>
      <c r="DG208" s="146">
        <v>726.51881989651145</v>
      </c>
      <c r="DH208" s="146">
        <v>695.07461191787684</v>
      </c>
      <c r="DI208" s="146">
        <v>768.65569187113999</v>
      </c>
      <c r="DJ208" s="146">
        <f>CX208+CY208+CZ208+DA208+DB208+DC208+DD208+DE208+DF208+DG208+DH208+DI208</f>
        <v>11496.379068602904</v>
      </c>
      <c r="DK208" s="146">
        <v>759.63044566850283</v>
      </c>
      <c r="DL208" s="146">
        <v>775.40277082290106</v>
      </c>
      <c r="DM208" s="146">
        <v>915.40097646469712</v>
      </c>
      <c r="DN208" s="146">
        <v>726.21866132532148</v>
      </c>
      <c r="DO208" s="146">
        <v>739.92363545317971</v>
      </c>
      <c r="DP208" s="146">
        <v>921.93002003004506</v>
      </c>
      <c r="DQ208" s="146">
        <v>730.69120347187447</v>
      </c>
      <c r="DR208" s="146">
        <v>733.09856451343683</v>
      </c>
      <c r="DS208" s="146">
        <v>873.41190953096316</v>
      </c>
      <c r="DT208" s="146">
        <v>735.19454181271919</v>
      </c>
      <c r="DU208" s="146">
        <v>767.58383408446002</v>
      </c>
      <c r="DV208" s="146">
        <v>901.32865965615088</v>
      </c>
      <c r="DW208" s="146">
        <f>DK208+DL208+DM208+DN208+DO208+DP208+DQ208+DR208+DS208+DT208+DU208+DV208</f>
        <v>9579.8152228342515</v>
      </c>
      <c r="DX208" s="146">
        <v>717.13</v>
      </c>
      <c r="DY208" s="146">
        <v>894.48</v>
      </c>
      <c r="DZ208" s="146">
        <v>1021.68</v>
      </c>
      <c r="EA208" s="146">
        <v>798.95</v>
      </c>
      <c r="EB208" s="146">
        <v>808.11000000000058</v>
      </c>
      <c r="EC208" s="146">
        <v>994.86</v>
      </c>
      <c r="ED208" s="146">
        <v>826.98</v>
      </c>
      <c r="EE208" s="146">
        <v>895.58000000000084</v>
      </c>
      <c r="EF208" s="146">
        <v>855.48</v>
      </c>
      <c r="EG208" s="146">
        <v>843.68</v>
      </c>
      <c r="EH208" s="146">
        <v>944.65</v>
      </c>
      <c r="EI208" s="146">
        <v>887.21000000000095</v>
      </c>
      <c r="EJ208" s="146">
        <f>DX208+DY208+DZ208+EA208+EB208+EC208+ED208+EE208+EF208+EG208+EH208+EI208</f>
        <v>10488.790000000003</v>
      </c>
      <c r="EK208" s="146">
        <v>806.87</v>
      </c>
      <c r="EL208" s="146">
        <v>1115.07</v>
      </c>
      <c r="EM208" s="146">
        <v>886.96</v>
      </c>
      <c r="EN208" s="146">
        <v>971.1</v>
      </c>
      <c r="EO208" s="146">
        <v>958.59</v>
      </c>
      <c r="EP208" s="146">
        <v>880.98</v>
      </c>
      <c r="EQ208" s="146">
        <v>822.3</v>
      </c>
      <c r="ER208" s="146">
        <v>959.26</v>
      </c>
      <c r="ES208" s="146">
        <v>858.59999999999945</v>
      </c>
      <c r="ET208" s="146">
        <v>869.5</v>
      </c>
      <c r="EU208" s="146">
        <v>1013.54</v>
      </c>
      <c r="EV208" s="146">
        <v>908.44999999999891</v>
      </c>
      <c r="EW208" s="146">
        <f>EK208+EL208+EM208+EN208+EO208+EP208+EQ208+ER208+ES208+ET208+EU208+EV208</f>
        <v>11051.22</v>
      </c>
      <c r="EX208" s="146">
        <v>901.07</v>
      </c>
      <c r="EY208" s="146">
        <v>914.69</v>
      </c>
      <c r="EZ208" s="146">
        <v>1047.8599999999999</v>
      </c>
      <c r="FA208" s="146">
        <v>1052.75</v>
      </c>
      <c r="FB208" s="146">
        <v>1235.3800000000001</v>
      </c>
      <c r="FC208" s="146">
        <v>1010.19</v>
      </c>
      <c r="FD208" s="146">
        <v>1062.24</v>
      </c>
      <c r="FE208" s="146">
        <v>929.88999999999942</v>
      </c>
      <c r="FF208" s="146">
        <v>951.13999999999942</v>
      </c>
      <c r="FG208" s="146">
        <v>1229.31</v>
      </c>
      <c r="FH208" s="146">
        <v>1008.15</v>
      </c>
      <c r="FI208" s="146">
        <v>1070.9000000000001</v>
      </c>
      <c r="FJ208" s="146">
        <f>EX208+EY208+EZ208+FA208+FB208+FC208+FD208+FE208+FF208+FG208+FH208+FI208</f>
        <v>12413.569999999998</v>
      </c>
      <c r="FK208" s="146">
        <v>1228.18</v>
      </c>
      <c r="FL208" s="146">
        <v>1073.32</v>
      </c>
      <c r="FM208" s="146">
        <v>1168.43</v>
      </c>
      <c r="FN208" s="146">
        <v>1275.6300000000001</v>
      </c>
      <c r="FO208" s="146">
        <v>1162.5999999999999</v>
      </c>
      <c r="FP208" s="146">
        <v>1029.1500000000001</v>
      </c>
      <c r="FQ208" s="146">
        <v>1322.66</v>
      </c>
      <c r="FR208" s="146">
        <v>1033.23</v>
      </c>
      <c r="FS208" s="146">
        <v>1024.04</v>
      </c>
      <c r="FT208" s="146">
        <v>1337.31</v>
      </c>
      <c r="FU208" s="146">
        <v>1001.94</v>
      </c>
      <c r="FV208" s="146">
        <v>1313.26</v>
      </c>
      <c r="FW208" s="146">
        <f>FK208+FL208+FM208+FN208+FO208+FP208+FQ208+FR208+FS208+FT208+FU208+FV208</f>
        <v>13969.749999999998</v>
      </c>
      <c r="FX208" s="146">
        <v>1121.6500000000001</v>
      </c>
      <c r="FY208" s="146">
        <v>1088.83</v>
      </c>
      <c r="FZ208" s="146">
        <v>1297.7</v>
      </c>
      <c r="GA208" s="146">
        <v>1478.33</v>
      </c>
      <c r="GB208" s="146">
        <v>1180.79</v>
      </c>
      <c r="GC208" s="146">
        <v>1105.19</v>
      </c>
      <c r="GD208" s="146">
        <v>1422.49</v>
      </c>
      <c r="GE208" s="146">
        <v>981.99</v>
      </c>
      <c r="GF208" s="146">
        <v>1456.75</v>
      </c>
      <c r="GG208" s="146">
        <v>1142.06</v>
      </c>
      <c r="GH208" s="146">
        <v>1020.5</v>
      </c>
      <c r="GI208" s="146">
        <v>1491.32</v>
      </c>
      <c r="GJ208" s="146">
        <f>FY208+FZ208+GA208+GB208+GC208+GD208+GE208+GF208+GH208+GG208+GI208+FX208</f>
        <v>14787.599999999999</v>
      </c>
      <c r="GK208" s="146">
        <v>1087.2</v>
      </c>
      <c r="GL208" s="146">
        <v>1185.22</v>
      </c>
      <c r="GM208" s="146">
        <v>1724.08</v>
      </c>
      <c r="GN208" s="146">
        <v>1208.1600000000001</v>
      </c>
      <c r="GO208" s="146">
        <v>1298.3900000000001</v>
      </c>
      <c r="GP208" s="146">
        <v>1602.26</v>
      </c>
      <c r="GQ208" s="146">
        <v>1232.28</v>
      </c>
      <c r="GR208" s="146">
        <v>1461.18</v>
      </c>
      <c r="GS208" s="146">
        <v>1189.43</v>
      </c>
      <c r="GT208" s="146">
        <v>1196.31</v>
      </c>
      <c r="GU208" s="146">
        <v>1462.03</v>
      </c>
      <c r="GV208" s="146">
        <v>1247.8699999999999</v>
      </c>
      <c r="GW208" s="146">
        <f>GK208+GL208+GM208+GN208+GO208+GP208+GQ208+GR208+GS208+GT208+GU208+GV208</f>
        <v>15894.41</v>
      </c>
      <c r="GX208" s="146">
        <v>1180.79</v>
      </c>
      <c r="GY208" s="146">
        <v>1221.17</v>
      </c>
      <c r="GZ208" s="146">
        <v>1840.7200000000003</v>
      </c>
      <c r="HA208" s="146">
        <v>1304.5699999999997</v>
      </c>
      <c r="HB208" s="146">
        <v>1656.0299999999997</v>
      </c>
      <c r="HC208" s="146">
        <v>1362.62</v>
      </c>
      <c r="HD208" s="146">
        <v>1358.2900000000009</v>
      </c>
      <c r="HE208" s="146">
        <v>1548.2099999999991</v>
      </c>
      <c r="HF208" s="146">
        <v>1402.380000000001</v>
      </c>
      <c r="HG208" s="146">
        <v>1347.2799999999988</v>
      </c>
      <c r="HH208" s="146">
        <v>1622.1900000000005</v>
      </c>
      <c r="HI208" s="146">
        <v>1313.4599999999991</v>
      </c>
      <c r="HJ208" s="146">
        <f>GX208+GY208+GZ208+HA208+HB208+HC208+HD208+HE208+HF208+HG208+HH208+HI208</f>
        <v>17157.71</v>
      </c>
      <c r="HK208" s="146">
        <v>1596.51</v>
      </c>
      <c r="HL208" s="146">
        <v>1449.3500000000001</v>
      </c>
      <c r="HM208" s="146">
        <v>1465.0099999999998</v>
      </c>
      <c r="HN208" s="146">
        <v>1352.8900000000003</v>
      </c>
      <c r="HO208" s="146">
        <v>1696.5999999999995</v>
      </c>
      <c r="HP208" s="146">
        <v>1359.9700000000003</v>
      </c>
      <c r="HQ208" s="146">
        <v>1390.1800000000003</v>
      </c>
      <c r="HR208" s="146">
        <v>1608.4300000000003</v>
      </c>
      <c r="HS208" s="146">
        <v>1391.2399999999998</v>
      </c>
      <c r="HT208" s="146">
        <v>1623.5699999999997</v>
      </c>
      <c r="HU208" s="146">
        <v>1398.8999999999996</v>
      </c>
      <c r="HV208" s="146">
        <v>1445.9800000000014</v>
      </c>
      <c r="HW208" s="146">
        <f>HK208+HL208+HM208+HN208+HO208+HP208+HQ208+HR208+HS208+HT208+HU208+HV208</f>
        <v>17778.63</v>
      </c>
      <c r="HX208" s="146">
        <v>1715.72</v>
      </c>
      <c r="HY208" s="146">
        <v>1556.3999999999999</v>
      </c>
      <c r="HZ208" s="146">
        <v>1606.2300000000005</v>
      </c>
      <c r="IA208" s="146">
        <v>1836.0899999999992</v>
      </c>
      <c r="IB208" s="146">
        <v>1573.7799999999997</v>
      </c>
      <c r="IC208" s="146">
        <v>1486.7100000000009</v>
      </c>
      <c r="ID208" s="146">
        <v>1886.7999999999993</v>
      </c>
      <c r="IE208" s="146">
        <v>1504.2399999999998</v>
      </c>
      <c r="IF208" s="146">
        <v>1438.380000000001</v>
      </c>
      <c r="IG208" s="146">
        <v>1957.17</v>
      </c>
      <c r="IH208" s="146">
        <v>1495.6699999999983</v>
      </c>
      <c r="II208" s="146">
        <v>1883.380000000001</v>
      </c>
      <c r="IJ208" s="146">
        <f>HX208+HY208+HZ208+IA208+IB208+IC208+ID208+IE208+IF208+IG208+IH208+II208</f>
        <v>19940.57</v>
      </c>
      <c r="IK208" s="146">
        <v>1680.87</v>
      </c>
      <c r="IL208" s="146">
        <v>1634.54</v>
      </c>
      <c r="IM208" s="146">
        <v>1763.6999999999998</v>
      </c>
      <c r="IN208" s="146">
        <v>2174.8600000000006</v>
      </c>
      <c r="IO208" s="146">
        <v>1704.79</v>
      </c>
      <c r="IP208" s="146">
        <v>1671.3799999999992</v>
      </c>
      <c r="IQ208" s="146">
        <v>2192.0200000000004</v>
      </c>
      <c r="IR208" s="146">
        <v>1591.6499999999996</v>
      </c>
      <c r="IS208" s="146">
        <v>2145.4600000000009</v>
      </c>
      <c r="IT208" s="146">
        <v>1717.5099999999984</v>
      </c>
      <c r="IU208" s="146">
        <v>1680.1000000000022</v>
      </c>
      <c r="IV208" s="146">
        <v>2158.7199999999975</v>
      </c>
      <c r="IW208" s="146">
        <f>IK208+IL208+IM208+IN208+IO208+IP208+IQ208+IR208+IS208+IT208+IU208+IV208</f>
        <v>22115.599999999999</v>
      </c>
      <c r="IX208" s="146">
        <v>2092.67</v>
      </c>
      <c r="IY208" s="146">
        <v>1973.3600000000001</v>
      </c>
      <c r="IZ208" s="146">
        <v>2462.7400000000002</v>
      </c>
      <c r="JA208" s="146">
        <v>1840.4599999999991</v>
      </c>
      <c r="JB208" s="146">
        <v>1850.25</v>
      </c>
      <c r="JC208" s="146">
        <v>2292.4300000000003</v>
      </c>
      <c r="JD208" s="146">
        <v>1923.1599999999999</v>
      </c>
      <c r="JE208" s="146">
        <v>1734.4099999999999</v>
      </c>
      <c r="JF208" s="146">
        <v>2228.9399999999987</v>
      </c>
      <c r="JG208" s="146">
        <v>1904.8100000000013</v>
      </c>
      <c r="JH208" s="146">
        <v>1859.5600000000013</v>
      </c>
      <c r="JI208" s="146">
        <v>2216.9799999999996</v>
      </c>
      <c r="JJ208" s="146">
        <f>IX208+IY208+IZ208+JA208+JB208+JC208+JD208+JE208+JF208+JG208+JH208+JI208</f>
        <v>24379.77</v>
      </c>
      <c r="JK208" s="146">
        <v>1994.78</v>
      </c>
      <c r="JL208" s="146">
        <v>1990.3700000000001</v>
      </c>
      <c r="JM208" s="146">
        <v>2547.7800000000002</v>
      </c>
      <c r="JN208" s="146">
        <v>2135.1999999999989</v>
      </c>
      <c r="JO208" s="146">
        <v>2005.5300000000007</v>
      </c>
      <c r="JP208" s="146">
        <v>2463.2199999999993</v>
      </c>
      <c r="JQ208" s="146">
        <v>2037.7600000000002</v>
      </c>
      <c r="JR208" s="146">
        <v>2288.0699999999997</v>
      </c>
      <c r="JS208" s="146">
        <v>2028.8700000000026</v>
      </c>
      <c r="JT208" s="146">
        <v>2002.3499999999985</v>
      </c>
      <c r="JU208" s="146">
        <v>2289.16</v>
      </c>
      <c r="JV208" s="146">
        <v>1905.3899999999994</v>
      </c>
      <c r="JW208" s="238">
        <f>JK208+JL208+JM208+JN208+JO208+JP208+JQ208+JR208+JS208+JT208+JU208+JV208</f>
        <v>25688.48</v>
      </c>
      <c r="JX208" s="238">
        <v>2178.0100000000002</v>
      </c>
      <c r="JY208" s="146">
        <v>2188.5699999999997</v>
      </c>
      <c r="JZ208" s="146">
        <v>2816.8599999999997</v>
      </c>
      <c r="KA208" s="146">
        <v>2128.13</v>
      </c>
      <c r="KB208" s="146">
        <v>2520.7000000000007</v>
      </c>
      <c r="KC208" s="146">
        <v>2212.3999999999996</v>
      </c>
      <c r="KD208" s="146">
        <v>2084.2800000000007</v>
      </c>
      <c r="KE208" s="146">
        <v>2333.3499999999985</v>
      </c>
      <c r="KF208" s="146">
        <v>2147</v>
      </c>
      <c r="KG208" s="146">
        <v>2046.1599999999999</v>
      </c>
      <c r="KH208" s="146">
        <v>2400.7299999999996</v>
      </c>
      <c r="KI208" s="146">
        <v>1925.8300000000017</v>
      </c>
      <c r="KJ208" s="238">
        <f>JX208+JY208+JZ208+KA208+KB208+KC208+KD208+KE208+KF208+KG208+KH208+KI208</f>
        <v>26982.02</v>
      </c>
      <c r="KK208" s="238">
        <v>2694.72</v>
      </c>
      <c r="KL208" s="146">
        <v>2292.2400000000002</v>
      </c>
      <c r="KM208" s="146">
        <v>1835.6400000000003</v>
      </c>
      <c r="KN208" s="146">
        <v>2614.8899999999994</v>
      </c>
      <c r="KO208" s="146">
        <v>2456.92</v>
      </c>
      <c r="KP208" s="146">
        <v>2442.4799999999996</v>
      </c>
      <c r="KQ208" s="146">
        <v>2460.1900000000023</v>
      </c>
      <c r="KR208" s="146">
        <v>2262.2299999999996</v>
      </c>
      <c r="KS208" s="146">
        <v>2219.0599999999977</v>
      </c>
      <c r="KT208" s="146">
        <v>2492.34</v>
      </c>
      <c r="KU208" s="146">
        <v>2348.9900000000016</v>
      </c>
      <c r="KV208" s="146">
        <v>2442.6100000000006</v>
      </c>
      <c r="KW208" s="238">
        <f>KK208+KL208+KM208+KN208+KO208+KP208+KQ208+KR208+KS208+KT208+KU208+KV208</f>
        <v>28562.31</v>
      </c>
      <c r="KX208" s="238">
        <v>2481.7600000000002</v>
      </c>
      <c r="KY208" s="146">
        <v>2278.2299999999996</v>
      </c>
      <c r="KZ208" s="146">
        <v>2164.5700000000006</v>
      </c>
      <c r="LA208" s="146">
        <v>2522.6400000000003</v>
      </c>
      <c r="LB208" s="146">
        <v>2253.7699999999986</v>
      </c>
      <c r="LC208" s="146">
        <v>2015.7399999999998</v>
      </c>
      <c r="LD208" s="146">
        <v>2320.09</v>
      </c>
      <c r="LE208" s="146">
        <v>1944.5900000000001</v>
      </c>
      <c r="LF208" s="146">
        <v>2052.880000000001</v>
      </c>
      <c r="LG208" s="146">
        <v>2508.9500000000007</v>
      </c>
      <c r="LH208" s="146">
        <v>2247.0999999999985</v>
      </c>
      <c r="LI208" s="146">
        <v>3198.9200000000019</v>
      </c>
      <c r="LJ208" s="238">
        <f>KX208+KY208+KZ208+LA208+LB208+LC208+LD208+LE208+LF208+LG208+LH208+LI208</f>
        <v>27989.24</v>
      </c>
      <c r="LK208" s="238">
        <v>2818.36</v>
      </c>
      <c r="LL208" s="146">
        <v>3575.69</v>
      </c>
      <c r="LM208" s="146">
        <v>3700.5299999999997</v>
      </c>
      <c r="LN208" s="146">
        <v>3661.4300000000003</v>
      </c>
      <c r="LO208" s="146">
        <v>3143.26</v>
      </c>
      <c r="LP208" s="146">
        <v>3003.41</v>
      </c>
      <c r="LQ208" s="146">
        <v>3148.7299999999996</v>
      </c>
      <c r="LR208" s="146">
        <v>2777.0699999999997</v>
      </c>
      <c r="LS208" s="146">
        <v>3407.91</v>
      </c>
      <c r="LT208" s="146">
        <v>3198.8100000000013</v>
      </c>
      <c r="LU208" s="146">
        <v>3066.9500000000007</v>
      </c>
      <c r="LV208" s="146">
        <v>3105.760000000002</v>
      </c>
      <c r="LW208" s="238">
        <f>LK208+LL208+LM208+LN208+LO208+LP208+LQ208+LR208+LS208+LT208+LU208+LV208</f>
        <v>38607.910000000003</v>
      </c>
      <c r="LX208" s="238">
        <v>3167.88</v>
      </c>
      <c r="LY208" s="146">
        <v>3238.76</v>
      </c>
      <c r="LZ208" s="146">
        <v>0</v>
      </c>
      <c r="MA208" s="146">
        <v>0</v>
      </c>
      <c r="MB208" s="146">
        <v>0</v>
      </c>
      <c r="MC208" s="146">
        <v>0</v>
      </c>
      <c r="MD208" s="146">
        <v>0</v>
      </c>
      <c r="ME208" s="146">
        <v>0</v>
      </c>
      <c r="MF208" s="146">
        <v>0</v>
      </c>
      <c r="MG208" s="146">
        <v>0</v>
      </c>
      <c r="MH208" s="146">
        <v>0</v>
      </c>
      <c r="MI208" s="146">
        <v>0</v>
      </c>
      <c r="MJ208" s="204">
        <f>LX208+LY208+LZ208+MA208+MB208+MC208+MD208+ME208+MF208+MG208+MH208+MI208</f>
        <v>6406.64</v>
      </c>
    </row>
    <row r="209" spans="1:348" x14ac:dyDescent="0.2">
      <c r="A209" s="30"/>
      <c r="B209" s="31"/>
      <c r="C209" s="32" t="s">
        <v>68</v>
      </c>
      <c r="D209" s="32" t="s">
        <v>68</v>
      </c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6"/>
      <c r="BF209" s="146"/>
      <c r="BG209" s="146"/>
      <c r="BH209" s="146"/>
      <c r="BI209" s="146"/>
      <c r="BJ209" s="146"/>
      <c r="BK209" s="146"/>
      <c r="BL209" s="146"/>
      <c r="BM209" s="146"/>
      <c r="BN209" s="146"/>
      <c r="BO209" s="146"/>
      <c r="BP209" s="146"/>
      <c r="BQ209" s="146"/>
      <c r="BR209" s="146"/>
      <c r="BS209" s="146"/>
      <c r="BT209" s="146"/>
      <c r="BU209" s="146"/>
      <c r="BV209" s="146"/>
      <c r="BW209" s="146"/>
      <c r="BX209" s="146"/>
      <c r="BY209" s="146"/>
      <c r="BZ209" s="146"/>
      <c r="CA209" s="146"/>
      <c r="CB209" s="146"/>
      <c r="CC209" s="146"/>
      <c r="CD209" s="146"/>
      <c r="CE209" s="146"/>
      <c r="CF209" s="146"/>
      <c r="CG209" s="146"/>
      <c r="CH209" s="146"/>
      <c r="CI209" s="146"/>
      <c r="CJ209" s="146"/>
      <c r="CK209" s="146"/>
      <c r="CL209" s="146"/>
      <c r="CM209" s="146"/>
      <c r="CN209" s="146"/>
      <c r="CO209" s="146"/>
      <c r="CP209" s="146"/>
      <c r="CQ209" s="146"/>
      <c r="CR209" s="146"/>
      <c r="CS209" s="146"/>
      <c r="CT209" s="146"/>
      <c r="CU209" s="146"/>
      <c r="CV209" s="146"/>
      <c r="CW209" s="146"/>
      <c r="CX209" s="146"/>
      <c r="CY209" s="146"/>
      <c r="CZ209" s="146"/>
      <c r="DA209" s="146"/>
      <c r="DB209" s="146"/>
      <c r="DC209" s="146"/>
      <c r="DD209" s="146"/>
      <c r="DE209" s="146"/>
      <c r="DF209" s="146"/>
      <c r="DG209" s="146"/>
      <c r="DH209" s="146"/>
      <c r="DI209" s="146"/>
      <c r="DJ209" s="146"/>
      <c r="DK209" s="146"/>
      <c r="DL209" s="146"/>
      <c r="DM209" s="146"/>
      <c r="DN209" s="146"/>
      <c r="DO209" s="146"/>
      <c r="DP209" s="146"/>
      <c r="DQ209" s="146"/>
      <c r="DR209" s="146"/>
      <c r="DS209" s="146"/>
      <c r="DT209" s="146"/>
      <c r="DU209" s="146"/>
      <c r="DV209" s="146"/>
      <c r="DW209" s="146"/>
      <c r="DX209" s="146"/>
      <c r="DY209" s="146"/>
      <c r="DZ209" s="146"/>
      <c r="EA209" s="146"/>
      <c r="EB209" s="146"/>
      <c r="EC209" s="146"/>
      <c r="ED209" s="146"/>
      <c r="EE209" s="146"/>
      <c r="EF209" s="146"/>
      <c r="EG209" s="146"/>
      <c r="EH209" s="146"/>
      <c r="EI209" s="146"/>
      <c r="EJ209" s="146"/>
      <c r="EK209" s="146"/>
      <c r="EL209" s="146"/>
      <c r="EM209" s="146"/>
      <c r="EN209" s="146"/>
      <c r="EO209" s="146"/>
      <c r="EP209" s="146"/>
      <c r="EQ209" s="146"/>
      <c r="ER209" s="146"/>
      <c r="ES209" s="146"/>
      <c r="ET209" s="146"/>
      <c r="EU209" s="146"/>
      <c r="EV209" s="146"/>
      <c r="EW209" s="146"/>
      <c r="EX209" s="146"/>
      <c r="EY209" s="146"/>
      <c r="EZ209" s="146"/>
      <c r="FA209" s="146"/>
      <c r="FB209" s="146"/>
      <c r="FC209" s="146"/>
      <c r="FD209" s="146"/>
      <c r="FE209" s="146"/>
      <c r="FF209" s="146"/>
      <c r="FG209" s="146"/>
      <c r="FH209" s="146"/>
      <c r="FI209" s="146"/>
      <c r="FJ209" s="146"/>
      <c r="FK209" s="146"/>
      <c r="FL209" s="146"/>
      <c r="FM209" s="146"/>
      <c r="FN209" s="146"/>
      <c r="FO209" s="146"/>
      <c r="FP209" s="146"/>
      <c r="FQ209" s="146"/>
      <c r="FR209" s="146"/>
      <c r="FS209" s="146"/>
      <c r="FT209" s="146"/>
      <c r="FU209" s="146"/>
      <c r="FV209" s="146"/>
      <c r="FW209" s="146"/>
      <c r="FX209" s="146"/>
      <c r="FY209" s="146"/>
      <c r="FZ209" s="146"/>
      <c r="GA209" s="146"/>
      <c r="GB209" s="146"/>
      <c r="GC209" s="146"/>
      <c r="GD209" s="146"/>
      <c r="GE209" s="146"/>
      <c r="GF209" s="146"/>
      <c r="GG209" s="146"/>
      <c r="GH209" s="146"/>
      <c r="GI209" s="146"/>
      <c r="GJ209" s="146"/>
      <c r="GK209" s="146"/>
      <c r="GL209" s="146"/>
      <c r="GM209" s="146"/>
      <c r="GN209" s="146"/>
      <c r="GO209" s="146"/>
      <c r="GP209" s="146"/>
      <c r="GQ209" s="146"/>
      <c r="GR209" s="146"/>
      <c r="GS209" s="146"/>
      <c r="GT209" s="146"/>
      <c r="GU209" s="146"/>
      <c r="GV209" s="146"/>
      <c r="GW209" s="146"/>
      <c r="GX209" s="146"/>
      <c r="GY209" s="146"/>
      <c r="GZ209" s="146"/>
      <c r="HA209" s="146"/>
      <c r="HB209" s="146"/>
      <c r="HC209" s="146"/>
      <c r="HD209" s="146"/>
      <c r="HE209" s="146"/>
      <c r="HF209" s="146"/>
      <c r="HG209" s="146"/>
      <c r="HH209" s="146"/>
      <c r="HI209" s="146"/>
      <c r="HJ209" s="146"/>
      <c r="HK209" s="146"/>
      <c r="HL209" s="146"/>
      <c r="HM209" s="146"/>
      <c r="HN209" s="146"/>
      <c r="HO209" s="146"/>
      <c r="HP209" s="146"/>
      <c r="HQ209" s="146"/>
      <c r="HR209" s="146"/>
      <c r="HS209" s="146"/>
      <c r="HT209" s="146"/>
      <c r="HU209" s="146"/>
      <c r="HV209" s="146"/>
      <c r="HW209" s="146"/>
      <c r="HX209" s="146"/>
      <c r="HY209" s="146"/>
      <c r="HZ209" s="146"/>
      <c r="IA209" s="146"/>
      <c r="IB209" s="146"/>
      <c r="IC209" s="146"/>
      <c r="ID209" s="146"/>
      <c r="IE209" s="146"/>
      <c r="IF209" s="146"/>
      <c r="IG209" s="146"/>
      <c r="IH209" s="146"/>
      <c r="II209" s="146"/>
      <c r="IJ209" s="146"/>
      <c r="IK209" s="146"/>
      <c r="IL209" s="146"/>
      <c r="IM209" s="146"/>
      <c r="IN209" s="146"/>
      <c r="IO209" s="146"/>
      <c r="IP209" s="146"/>
      <c r="IQ209" s="146"/>
      <c r="IR209" s="146"/>
      <c r="IS209" s="146"/>
      <c r="IT209" s="146"/>
      <c r="IU209" s="146"/>
      <c r="IV209" s="146"/>
      <c r="IW209" s="146"/>
      <c r="IX209" s="146"/>
      <c r="IY209" s="146"/>
      <c r="IZ209" s="146"/>
      <c r="JA209" s="146"/>
      <c r="JB209" s="146"/>
      <c r="JC209" s="146"/>
      <c r="JD209" s="146"/>
      <c r="JE209" s="146"/>
      <c r="JF209" s="146"/>
      <c r="JG209" s="146"/>
      <c r="JH209" s="146"/>
      <c r="JI209" s="146"/>
      <c r="JJ209" s="146"/>
      <c r="JK209" s="146"/>
      <c r="JL209" s="146"/>
      <c r="JM209" s="146"/>
      <c r="JN209" s="146"/>
      <c r="JO209" s="146"/>
      <c r="JP209" s="146"/>
      <c r="JQ209" s="146"/>
      <c r="JR209" s="146"/>
      <c r="JS209" s="146"/>
      <c r="JT209" s="146"/>
      <c r="JU209" s="146"/>
      <c r="JV209" s="146"/>
      <c r="JW209" s="238"/>
      <c r="JX209" s="238"/>
      <c r="JY209" s="146"/>
      <c r="JZ209" s="146"/>
      <c r="KA209" s="146"/>
      <c r="KB209" s="146"/>
      <c r="KC209" s="146"/>
      <c r="KD209" s="146"/>
      <c r="KE209" s="146"/>
      <c r="KF209" s="146"/>
      <c r="KG209" s="146"/>
      <c r="KH209" s="146"/>
      <c r="KI209" s="146"/>
      <c r="KJ209" s="238"/>
      <c r="KK209" s="238"/>
      <c r="KL209" s="146"/>
      <c r="KM209" s="146"/>
      <c r="KN209" s="146"/>
      <c r="KO209" s="146"/>
      <c r="KP209" s="146"/>
      <c r="KQ209" s="146"/>
      <c r="KR209" s="146"/>
      <c r="KS209" s="146"/>
      <c r="KT209" s="146"/>
      <c r="KU209" s="146"/>
      <c r="KV209" s="146"/>
      <c r="KW209" s="238"/>
      <c r="KX209" s="238"/>
      <c r="KY209" s="146"/>
      <c r="KZ209" s="146"/>
      <c r="LA209" s="146"/>
      <c r="LB209" s="146"/>
      <c r="LC209" s="146"/>
      <c r="LD209" s="146"/>
      <c r="LE209" s="146"/>
      <c r="LF209" s="146"/>
      <c r="LG209" s="146"/>
      <c r="LH209" s="146"/>
      <c r="LI209" s="146"/>
      <c r="LJ209" s="238"/>
      <c r="LK209" s="238"/>
      <c r="LL209" s="146"/>
      <c r="LM209" s="146"/>
      <c r="LN209" s="146"/>
      <c r="LO209" s="146"/>
      <c r="LP209" s="146"/>
      <c r="LQ209" s="146"/>
      <c r="LR209" s="146"/>
      <c r="LS209" s="146"/>
      <c r="LT209" s="146"/>
      <c r="LU209" s="146"/>
      <c r="LV209" s="146"/>
      <c r="LW209" s="238"/>
      <c r="LX209" s="238"/>
      <c r="LY209" s="146"/>
      <c r="LZ209" s="146"/>
      <c r="MA209" s="146"/>
      <c r="MB209" s="146"/>
      <c r="MC209" s="146"/>
      <c r="MD209" s="146"/>
      <c r="ME209" s="146"/>
      <c r="MF209" s="146"/>
      <c r="MG209" s="146"/>
      <c r="MH209" s="146"/>
      <c r="MI209" s="146"/>
      <c r="MJ209" s="204"/>
    </row>
    <row r="210" spans="1:348" ht="15.75" x14ac:dyDescent="0.25">
      <c r="A210" s="75">
        <v>4135</v>
      </c>
      <c r="B210" s="76"/>
      <c r="C210" s="77" t="s">
        <v>190</v>
      </c>
      <c r="D210" s="77" t="s">
        <v>46</v>
      </c>
      <c r="E210" s="154" t="s">
        <v>127</v>
      </c>
      <c r="F210" s="154" t="s">
        <v>127</v>
      </c>
      <c r="G210" s="154" t="s">
        <v>127</v>
      </c>
      <c r="H210" s="154" t="s">
        <v>127</v>
      </c>
      <c r="I210" s="154" t="s">
        <v>127</v>
      </c>
      <c r="J210" s="154" t="s">
        <v>127</v>
      </c>
      <c r="K210" s="154" t="s">
        <v>127</v>
      </c>
      <c r="L210" s="154" t="s">
        <v>127</v>
      </c>
      <c r="M210" s="154" t="s">
        <v>127</v>
      </c>
      <c r="N210" s="154" t="s">
        <v>127</v>
      </c>
      <c r="O210" s="154" t="s">
        <v>127</v>
      </c>
      <c r="P210" s="154" t="s">
        <v>127</v>
      </c>
      <c r="Q210" s="154" t="s">
        <v>127</v>
      </c>
      <c r="R210" s="154" t="s">
        <v>127</v>
      </c>
      <c r="S210" s="154" t="s">
        <v>127</v>
      </c>
      <c r="T210" s="154" t="s">
        <v>127</v>
      </c>
      <c r="U210" s="154" t="s">
        <v>127</v>
      </c>
      <c r="V210" s="154" t="s">
        <v>127</v>
      </c>
      <c r="W210" s="154" t="s">
        <v>127</v>
      </c>
      <c r="X210" s="154" t="s">
        <v>127</v>
      </c>
      <c r="Y210" s="154" t="s">
        <v>127</v>
      </c>
      <c r="Z210" s="154" t="s">
        <v>127</v>
      </c>
      <c r="AA210" s="154" t="s">
        <v>127</v>
      </c>
      <c r="AB210" s="154" t="s">
        <v>127</v>
      </c>
      <c r="AC210" s="154" t="s">
        <v>127</v>
      </c>
      <c r="AD210" s="154" t="s">
        <v>127</v>
      </c>
      <c r="AE210" s="154" t="s">
        <v>127</v>
      </c>
      <c r="AF210" s="154" t="s">
        <v>127</v>
      </c>
      <c r="AG210" s="154" t="s">
        <v>127</v>
      </c>
      <c r="AH210" s="154" t="s">
        <v>127</v>
      </c>
      <c r="AI210" s="154" t="s">
        <v>127</v>
      </c>
      <c r="AJ210" s="154" t="s">
        <v>127</v>
      </c>
      <c r="AK210" s="154" t="s">
        <v>127</v>
      </c>
      <c r="AL210" s="154" t="s">
        <v>127</v>
      </c>
      <c r="AM210" s="154" t="s">
        <v>127</v>
      </c>
      <c r="AN210" s="154" t="s">
        <v>127</v>
      </c>
      <c r="AO210" s="154" t="s">
        <v>127</v>
      </c>
      <c r="AP210" s="154" t="s">
        <v>127</v>
      </c>
      <c r="AQ210" s="154" t="s">
        <v>127</v>
      </c>
      <c r="AR210" s="154" t="s">
        <v>127</v>
      </c>
      <c r="AS210" s="154" t="s">
        <v>127</v>
      </c>
      <c r="AT210" s="154" t="s">
        <v>127</v>
      </c>
      <c r="AU210" s="154" t="s">
        <v>127</v>
      </c>
      <c r="AV210" s="154" t="s">
        <v>127</v>
      </c>
      <c r="AW210" s="154" t="s">
        <v>127</v>
      </c>
      <c r="AX210" s="154" t="s">
        <v>127</v>
      </c>
      <c r="AY210" s="154" t="s">
        <v>127</v>
      </c>
      <c r="AZ210" s="154" t="s">
        <v>127</v>
      </c>
      <c r="BA210" s="154" t="s">
        <v>127</v>
      </c>
      <c r="BB210" s="154" t="s">
        <v>127</v>
      </c>
      <c r="BC210" s="154" t="s">
        <v>127</v>
      </c>
      <c r="BD210" s="154" t="s">
        <v>127</v>
      </c>
      <c r="BE210" s="154" t="s">
        <v>127</v>
      </c>
      <c r="BF210" s="154" t="s">
        <v>127</v>
      </c>
      <c r="BG210" s="154" t="s">
        <v>127</v>
      </c>
      <c r="BH210" s="154" t="s">
        <v>127</v>
      </c>
      <c r="BI210" s="154" t="s">
        <v>127</v>
      </c>
      <c r="BJ210" s="154" t="s">
        <v>127</v>
      </c>
      <c r="BK210" s="154" t="s">
        <v>127</v>
      </c>
      <c r="BL210" s="154" t="s">
        <v>127</v>
      </c>
      <c r="BM210" s="154" t="s">
        <v>127</v>
      </c>
      <c r="BN210" s="154" t="s">
        <v>127</v>
      </c>
      <c r="BO210" s="154" t="s">
        <v>127</v>
      </c>
      <c r="BP210" s="154" t="s">
        <v>127</v>
      </c>
      <c r="BQ210" s="154" t="s">
        <v>127</v>
      </c>
      <c r="BR210" s="154" t="s">
        <v>127</v>
      </c>
      <c r="BS210" s="154" t="s">
        <v>127</v>
      </c>
      <c r="BT210" s="154" t="s">
        <v>127</v>
      </c>
      <c r="BU210" s="154" t="s">
        <v>127</v>
      </c>
      <c r="BV210" s="154" t="s">
        <v>127</v>
      </c>
      <c r="BW210" s="154" t="s">
        <v>127</v>
      </c>
      <c r="BX210" s="154" t="s">
        <v>127</v>
      </c>
      <c r="BY210" s="154" t="s">
        <v>127</v>
      </c>
      <c r="BZ210" s="154" t="s">
        <v>127</v>
      </c>
      <c r="CA210" s="154" t="s">
        <v>127</v>
      </c>
      <c r="CB210" s="154" t="s">
        <v>127</v>
      </c>
      <c r="CC210" s="154" t="s">
        <v>127</v>
      </c>
      <c r="CD210" s="154" t="s">
        <v>127</v>
      </c>
      <c r="CE210" s="154" t="s">
        <v>127</v>
      </c>
      <c r="CF210" s="154" t="s">
        <v>127</v>
      </c>
      <c r="CG210" s="154" t="s">
        <v>127</v>
      </c>
      <c r="CH210" s="154" t="s">
        <v>127</v>
      </c>
      <c r="CI210" s="154" t="s">
        <v>127</v>
      </c>
      <c r="CJ210" s="154" t="s">
        <v>127</v>
      </c>
      <c r="CK210" s="154">
        <v>11190233.067351026</v>
      </c>
      <c r="CL210" s="154">
        <v>13772448.140418962</v>
      </c>
      <c r="CM210" s="154">
        <v>21033781.728968456</v>
      </c>
      <c r="CN210" s="154">
        <v>18410464.549449176</v>
      </c>
      <c r="CO210" s="154">
        <v>15945530.796194293</v>
      </c>
      <c r="CP210" s="154">
        <v>16494274.745451512</v>
      </c>
      <c r="CQ210" s="154">
        <v>16976251.448881652</v>
      </c>
      <c r="CR210" s="154">
        <v>16308604.573526958</v>
      </c>
      <c r="CS210" s="154">
        <v>17150811.129611086</v>
      </c>
      <c r="CT210" s="154">
        <v>17082953.59706226</v>
      </c>
      <c r="CU210" s="154">
        <v>17413816.558170591</v>
      </c>
      <c r="CV210" s="154">
        <v>17600140.322525453</v>
      </c>
      <c r="CW210" s="154">
        <f t="shared" ref="CW210:CW215" si="1056">CK210+CL210+CM210+CN210+CO210+CP210+CQ210+CR210+CS210+CT210+CU210+CV210</f>
        <v>199379310.65761143</v>
      </c>
      <c r="CX210" s="154">
        <v>16393631.8398431</v>
      </c>
      <c r="CY210" s="154">
        <v>16900358.280170258</v>
      </c>
      <c r="CZ210" s="154">
        <v>17508462.70526623</v>
      </c>
      <c r="DA210" s="154">
        <v>16624952.122642299</v>
      </c>
      <c r="DB210" s="154">
        <v>17412168.68481889</v>
      </c>
      <c r="DC210" s="154">
        <v>19281754.784176283</v>
      </c>
      <c r="DD210" s="154">
        <v>17381805.937489565</v>
      </c>
      <c r="DE210" s="154">
        <v>17676511.567810036</v>
      </c>
      <c r="DF210" s="154">
        <v>18695731.407653153</v>
      </c>
      <c r="DG210" s="154">
        <v>18113726.008137211</v>
      </c>
      <c r="DH210" s="154">
        <v>18705987.407194115</v>
      </c>
      <c r="DI210" s="154">
        <v>20340139.681522295</v>
      </c>
      <c r="DJ210" s="154">
        <f t="shared" ref="DJ210:DJ215" si="1057">CX210+CY210+CZ210+DA210+DB210+DC210+DD210+DE210+DF210+DG210+DH210+DI210</f>
        <v>215035230.42672342</v>
      </c>
      <c r="DK210" s="154">
        <v>19869972.510056753</v>
      </c>
      <c r="DL210" s="154">
        <v>19785350.256175935</v>
      </c>
      <c r="DM210" s="154">
        <v>18802456.433817394</v>
      </c>
      <c r="DN210" s="154">
        <v>21467833.770822905</v>
      </c>
      <c r="DO210" s="154">
        <v>20185830.688115507</v>
      </c>
      <c r="DP210" s="154">
        <v>20231524.325237855</v>
      </c>
      <c r="DQ210" s="154">
        <v>20204168.892922729</v>
      </c>
      <c r="DR210" s="154">
        <v>19095782.340510748</v>
      </c>
      <c r="DS210" s="154">
        <v>19378616.296861976</v>
      </c>
      <c r="DT210" s="154">
        <v>22271382.628651295</v>
      </c>
      <c r="DU210" s="154">
        <v>21207033.171507295</v>
      </c>
      <c r="DV210" s="154">
        <v>23361808.431689195</v>
      </c>
      <c r="DW210" s="154">
        <f t="shared" ref="DW210:DW215" si="1058">DK210+DL210+DM210+DN210+DO210+DP210+DQ210+DR210+DS210+DT210+DU210+DV210</f>
        <v>245861759.7463696</v>
      </c>
      <c r="DX210" s="154">
        <v>20698090.710000001</v>
      </c>
      <c r="DY210" s="154">
        <v>20077296.050000001</v>
      </c>
      <c r="DZ210" s="154">
        <v>20030106.810000002</v>
      </c>
      <c r="EA210" s="154">
        <v>22654437.449999999</v>
      </c>
      <c r="EB210" s="154">
        <v>22456665.150000002</v>
      </c>
      <c r="EC210" s="154">
        <v>19763646.240000002</v>
      </c>
      <c r="ED210" s="154">
        <v>23013942.539999995</v>
      </c>
      <c r="EE210" s="154">
        <v>22122649.899999999</v>
      </c>
      <c r="EF210" s="154">
        <v>19018098.140000001</v>
      </c>
      <c r="EG210" s="154">
        <v>24767013.310000006</v>
      </c>
      <c r="EH210" s="154">
        <v>23562047.909999989</v>
      </c>
      <c r="EI210" s="154">
        <v>24614544.089999992</v>
      </c>
      <c r="EJ210" s="154">
        <f t="shared" ref="EJ210:EJ215" si="1059">DX210+DY210+DZ210+EA210+EB210+EC210+ED210+EE210+EF210+EG210+EH210+EI210</f>
        <v>262778538.30000001</v>
      </c>
      <c r="EK210" s="154">
        <v>22474360.699999999</v>
      </c>
      <c r="EL210" s="154">
        <v>21869154.449999996</v>
      </c>
      <c r="EM210" s="154">
        <v>24862622.66</v>
      </c>
      <c r="EN210" s="154">
        <v>22984341.779999997</v>
      </c>
      <c r="EO210" s="154">
        <v>23326326.330000002</v>
      </c>
      <c r="EP210" s="154">
        <v>24626799.970000006</v>
      </c>
      <c r="EQ210" s="154">
        <v>26648021.619999997</v>
      </c>
      <c r="ER210" s="154">
        <v>22816601.339999996</v>
      </c>
      <c r="ES210" s="154">
        <v>26724128.130000014</v>
      </c>
      <c r="ET210" s="154">
        <v>25552024.499999996</v>
      </c>
      <c r="EU210" s="154">
        <v>24185920.810000002</v>
      </c>
      <c r="EV210" s="154">
        <v>28998942.940000001</v>
      </c>
      <c r="EW210" s="154">
        <f t="shared" ref="EW210:EW215" si="1060">EK210+EL210+EM210+EN210+EO210+EP210+EQ210+ER210+ES210+ET210+EU210+EV210</f>
        <v>295069245.23000002</v>
      </c>
      <c r="EX210" s="154">
        <v>24250834.380000003</v>
      </c>
      <c r="EY210" s="154">
        <v>26866769.25</v>
      </c>
      <c r="EZ210" s="154">
        <v>30923006.790000003</v>
      </c>
      <c r="FA210" s="154">
        <v>26606893.330000002</v>
      </c>
      <c r="FB210" s="154">
        <v>26516307.369999994</v>
      </c>
      <c r="FC210" s="154">
        <v>30058231.130000003</v>
      </c>
      <c r="FD210" s="154">
        <v>28621778.930000007</v>
      </c>
      <c r="FE210" s="154">
        <v>25301044.609999992</v>
      </c>
      <c r="FF210" s="154">
        <v>24561458.100000005</v>
      </c>
      <c r="FG210" s="154">
        <v>23713249.789999988</v>
      </c>
      <c r="FH210" s="154">
        <v>23676284.560000002</v>
      </c>
      <c r="FI210" s="154">
        <v>28516556.710000001</v>
      </c>
      <c r="FJ210" s="154">
        <f t="shared" ref="FJ210:FJ215" si="1061">EX210+EY210+EZ210+FA210+FB210+FC210+FD210+FE210+FF210+FG210+FH210+FI210</f>
        <v>319612414.94999999</v>
      </c>
      <c r="FK210" s="154">
        <v>23153792.510000002</v>
      </c>
      <c r="FL210" s="154">
        <v>24729252.600000001</v>
      </c>
      <c r="FM210" s="154">
        <v>28154408.239999998</v>
      </c>
      <c r="FN210" s="154">
        <v>23850627.789999995</v>
      </c>
      <c r="FO210" s="154">
        <v>25768172.120000008</v>
      </c>
      <c r="FP210" s="154">
        <v>27577854.909999996</v>
      </c>
      <c r="FQ210" s="154">
        <v>25718372.950000003</v>
      </c>
      <c r="FR210" s="154">
        <v>25835614.219999999</v>
      </c>
      <c r="FS210" s="154">
        <v>25345327.640000015</v>
      </c>
      <c r="FT210" s="154">
        <v>27828271.86999999</v>
      </c>
      <c r="FU210" s="154">
        <v>26340496.950000003</v>
      </c>
      <c r="FV210" s="154">
        <v>29151147.230000008</v>
      </c>
      <c r="FW210" s="154">
        <f t="shared" ref="FW210:FW215" si="1062">FK210+FL210+FM210+FN210+FO210+FP210+FQ210+FR210+FS210+FT210+FU210+FV210</f>
        <v>313453339.03000003</v>
      </c>
      <c r="FX210" s="154">
        <v>25118359.32</v>
      </c>
      <c r="FY210" s="154">
        <v>24120931.469999999</v>
      </c>
      <c r="FZ210" s="154">
        <v>29590091.809999999</v>
      </c>
      <c r="GA210" s="154">
        <v>24703116.809999999</v>
      </c>
      <c r="GB210" s="154">
        <v>28460515.810000002</v>
      </c>
      <c r="GC210" s="154">
        <v>26810622.569999997</v>
      </c>
      <c r="GD210" s="154">
        <v>26180756.350000005</v>
      </c>
      <c r="GE210" s="154">
        <v>29258392.48</v>
      </c>
      <c r="GF210" s="154">
        <v>26642366.719999999</v>
      </c>
      <c r="GG210" s="154">
        <v>25071432.180000003</v>
      </c>
      <c r="GH210" s="154">
        <v>27829436.229999997</v>
      </c>
      <c r="GI210" s="154">
        <v>24457543.93999999</v>
      </c>
      <c r="GJ210" s="154">
        <f t="shared" ref="GJ210:GJ215" si="1063">FY210+FZ210+GA210+GB210+GC210+GD210+GE210+GF210+GH210+GG210+GI210+FX210</f>
        <v>318243565.68999994</v>
      </c>
      <c r="GK210" s="154">
        <v>28906604.710000001</v>
      </c>
      <c r="GL210" s="154">
        <v>25805470.809999995</v>
      </c>
      <c r="GM210" s="154">
        <v>26113130.140000004</v>
      </c>
      <c r="GN210" s="154">
        <v>26944907.110000003</v>
      </c>
      <c r="GO210" s="154">
        <v>26162005.289999999</v>
      </c>
      <c r="GP210" s="154">
        <v>24067042.130000003</v>
      </c>
      <c r="GQ210" s="154">
        <v>29027165.239999998</v>
      </c>
      <c r="GR210" s="154">
        <v>29650942.050000001</v>
      </c>
      <c r="GS210" s="154">
        <v>20374991.809999995</v>
      </c>
      <c r="GT210" s="154">
        <v>29366164.309999991</v>
      </c>
      <c r="GU210" s="154">
        <v>26475770.500000015</v>
      </c>
      <c r="GV210" s="154">
        <v>18503102.54999999</v>
      </c>
      <c r="GW210" s="154">
        <f t="shared" ref="GW210:GW215" si="1064">GK210+GL210+GM210+GN210+GO210+GP210+GQ210+GR210+GS210+GT210+GU210+GV210</f>
        <v>311397296.65000004</v>
      </c>
      <c r="GX210" s="154">
        <v>32831720.830000002</v>
      </c>
      <c r="GY210" s="154">
        <v>19044882.809999999</v>
      </c>
      <c r="GZ210" s="154">
        <v>27589155.82</v>
      </c>
      <c r="HA210" s="154">
        <v>27534689.18</v>
      </c>
      <c r="HB210" s="154">
        <v>26231637.350000001</v>
      </c>
      <c r="HC210" s="154">
        <v>23346500.59</v>
      </c>
      <c r="HD210" s="154">
        <v>29065921.41</v>
      </c>
      <c r="HE210" s="154">
        <v>23566377.780000009</v>
      </c>
      <c r="HF210" s="154">
        <v>24627425.340000004</v>
      </c>
      <c r="HG210" s="154">
        <v>26894001.379999988</v>
      </c>
      <c r="HH210" s="154">
        <v>24867046.370000016</v>
      </c>
      <c r="HI210" s="154">
        <v>26660688.769999992</v>
      </c>
      <c r="HJ210" s="154">
        <f t="shared" ref="HJ210:HJ215" si="1065">GX210+GY210+GZ210+HA210+HB210+HC210+HD210+HE210+HF210+HG210+HH210+HI210</f>
        <v>312260047.63</v>
      </c>
      <c r="HK210" s="154">
        <v>26232063.68</v>
      </c>
      <c r="HL210" s="154">
        <v>23995819.329999998</v>
      </c>
      <c r="HM210" s="154">
        <v>27449569.089999996</v>
      </c>
      <c r="HN210" s="154">
        <v>25861303.969999999</v>
      </c>
      <c r="HO210" s="154">
        <v>25514816.219999999</v>
      </c>
      <c r="HP210" s="154">
        <v>28133153.039999999</v>
      </c>
      <c r="HQ210" s="154">
        <v>23739570.670000009</v>
      </c>
      <c r="HR210" s="154">
        <v>22789519.949999996</v>
      </c>
      <c r="HS210" s="154">
        <v>25733323.679999996</v>
      </c>
      <c r="HT210" s="154">
        <v>27621150.069999997</v>
      </c>
      <c r="HU210" s="154">
        <v>23642791.780000001</v>
      </c>
      <c r="HV210" s="154">
        <v>29162538.41</v>
      </c>
      <c r="HW210" s="154">
        <f t="shared" ref="HW210:HW215" si="1066">HK210+HL210+HM210+HN210+HO210+HP210+HQ210+HR210+HS210+HT210+HU210+HV210</f>
        <v>309875619.89000005</v>
      </c>
      <c r="HX210" s="154">
        <v>24232767.410000004</v>
      </c>
      <c r="HY210" s="154">
        <v>22978753.969999995</v>
      </c>
      <c r="HZ210" s="154">
        <v>30863136.420000002</v>
      </c>
      <c r="IA210" s="154">
        <v>26814314.210000005</v>
      </c>
      <c r="IB210" s="154">
        <v>24595275.239999998</v>
      </c>
      <c r="IC210" s="154">
        <v>27088183.379999992</v>
      </c>
      <c r="ID210" s="154">
        <v>29298112.570000004</v>
      </c>
      <c r="IE210" s="154">
        <v>24804401.240000017</v>
      </c>
      <c r="IF210" s="154">
        <v>25815221.359999985</v>
      </c>
      <c r="IG210" s="154">
        <v>29217252.990000002</v>
      </c>
      <c r="IH210" s="154">
        <v>26737528.84</v>
      </c>
      <c r="II210" s="154">
        <v>30723382.36999999</v>
      </c>
      <c r="IJ210" s="154">
        <f t="shared" ref="IJ210:IJ215" si="1067">HX210+HY210+HZ210+IA210+IB210+IC210+ID210+IE210+IF210+IG210+IH210+II210</f>
        <v>323168330</v>
      </c>
      <c r="IK210" s="154">
        <v>22440243.079999998</v>
      </c>
      <c r="IL210" s="154">
        <v>28443418.249999996</v>
      </c>
      <c r="IM210" s="154">
        <v>30437154.74000001</v>
      </c>
      <c r="IN210" s="154">
        <v>24474590.649999995</v>
      </c>
      <c r="IO210" s="154">
        <v>28830736.100000001</v>
      </c>
      <c r="IP210" s="154">
        <v>27739829.309999995</v>
      </c>
      <c r="IQ210" s="154">
        <v>26186496.720000017</v>
      </c>
      <c r="IR210" s="154">
        <v>32392226.529999997</v>
      </c>
      <c r="IS210" s="154">
        <v>24903645.579999998</v>
      </c>
      <c r="IT210" s="154">
        <v>28603202.049999997</v>
      </c>
      <c r="IU210" s="154">
        <v>30183244.640000008</v>
      </c>
      <c r="IV210" s="154">
        <v>28715847.550000004</v>
      </c>
      <c r="IW210" s="154">
        <f t="shared" ref="IW210:IW215" si="1068">IK210+IL210+IM210+IN210+IO210+IP210+IQ210+IR210+IS210+IT210+IU210+IV210</f>
        <v>333350635.20000005</v>
      </c>
      <c r="IX210" s="154">
        <v>29674407.399999999</v>
      </c>
      <c r="IY210" s="154">
        <v>25804390.390000001</v>
      </c>
      <c r="IZ210" s="154">
        <v>33505971.990000002</v>
      </c>
      <c r="JA210" s="154">
        <v>23076127.420000002</v>
      </c>
      <c r="JB210" s="154">
        <v>32286276.379999999</v>
      </c>
      <c r="JC210" s="154">
        <v>28362594.369999997</v>
      </c>
      <c r="JD210" s="154">
        <v>29154093.189999994</v>
      </c>
      <c r="JE210" s="154">
        <v>30319850.220000003</v>
      </c>
      <c r="JF210" s="154">
        <v>24174544.559999999</v>
      </c>
      <c r="JG210" s="154">
        <v>34263246.859999999</v>
      </c>
      <c r="JH210" s="154">
        <v>29516915.180000022</v>
      </c>
      <c r="JI210" s="154">
        <v>30767119.409999996</v>
      </c>
      <c r="JJ210" s="154">
        <f t="shared" ref="JJ210:JJ215" si="1069">IX210+IY210+IZ210+JA210+JB210+JC210+JD210+JE210+JF210+JG210+JH210+JI210</f>
        <v>350905537.37</v>
      </c>
      <c r="JK210" s="154">
        <v>28426224.559999999</v>
      </c>
      <c r="JL210" s="154">
        <v>26754728.409999996</v>
      </c>
      <c r="JM210" s="154">
        <v>33279366.25</v>
      </c>
      <c r="JN210" s="154">
        <v>29493227.40000001</v>
      </c>
      <c r="JO210" s="154">
        <v>32395723.479999993</v>
      </c>
      <c r="JP210" s="154">
        <v>28211063.88000001</v>
      </c>
      <c r="JQ210" s="154">
        <v>32214230.559999995</v>
      </c>
      <c r="JR210" s="154">
        <v>33213398.580000009</v>
      </c>
      <c r="JS210" s="154">
        <v>24888404.359999992</v>
      </c>
      <c r="JT210" s="154">
        <v>35498650.189999998</v>
      </c>
      <c r="JU210" s="154">
        <v>32920413.640000015</v>
      </c>
      <c r="JV210" s="154">
        <v>38047983.219999991</v>
      </c>
      <c r="JW210" s="237">
        <f t="shared" ref="JW210:JW215" si="1070">JK210+JL210+JM210+JN210+JO210+JP210+JQ210+JR210+JS210+JT210+JU210+JV210</f>
        <v>375343414.53000003</v>
      </c>
      <c r="JX210" s="237">
        <v>31426391.090000004</v>
      </c>
      <c r="JY210" s="154">
        <v>31797826.5</v>
      </c>
      <c r="JZ210" s="154">
        <v>34614179.060000002</v>
      </c>
      <c r="KA210" s="154">
        <v>32826345.009999998</v>
      </c>
      <c r="KB210" s="154">
        <v>36383795.019999996</v>
      </c>
      <c r="KC210" s="154">
        <v>31036868.530000009</v>
      </c>
      <c r="KD210" s="154">
        <v>37970482.559999995</v>
      </c>
      <c r="KE210" s="154">
        <v>29941608.410000004</v>
      </c>
      <c r="KF210" s="154">
        <v>32250094.809999995</v>
      </c>
      <c r="KG210" s="154">
        <v>37711007.23999998</v>
      </c>
      <c r="KH210" s="154">
        <v>32883376.670000028</v>
      </c>
      <c r="KI210" s="154">
        <v>27870322.889999993</v>
      </c>
      <c r="KJ210" s="237">
        <f t="shared" ref="KJ210:KJ215" si="1071">JX210+JY210+JZ210+KA210+KB210+KC210+KD210+KE210+KF210+KG210+KH210+KI210</f>
        <v>396712297.79000002</v>
      </c>
      <c r="KK210" s="237">
        <v>43570335.469999999</v>
      </c>
      <c r="KL210" s="154">
        <v>32727850.900000002</v>
      </c>
      <c r="KM210" s="154">
        <v>41083031.43999999</v>
      </c>
      <c r="KN210" s="154">
        <v>37922444.270000011</v>
      </c>
      <c r="KO210" s="154">
        <v>38666045.250000007</v>
      </c>
      <c r="KP210" s="154">
        <v>21470680.879999992</v>
      </c>
      <c r="KQ210" s="154">
        <v>38062724.519999996</v>
      </c>
      <c r="KR210" s="154">
        <v>30829920.520000018</v>
      </c>
      <c r="KS210" s="154">
        <v>32762189.120000001</v>
      </c>
      <c r="KT210" s="154">
        <v>35458054.029999964</v>
      </c>
      <c r="KU210" s="154">
        <v>37581532.270000011</v>
      </c>
      <c r="KV210" s="154">
        <v>43013106.050000042</v>
      </c>
      <c r="KW210" s="237">
        <f t="shared" ref="KW210:KW215" si="1072">KK210+KL210+KM210+KN210+KO210+KP210+KQ210+KR210+KS210+KT210+KU210+KV210</f>
        <v>433147914.72000015</v>
      </c>
      <c r="KX210" s="237">
        <v>31274440.830000002</v>
      </c>
      <c r="KY210" s="154">
        <v>34215048.830000006</v>
      </c>
      <c r="KZ210" s="154">
        <v>45724021.440000005</v>
      </c>
      <c r="LA210" s="154">
        <v>32796925.860000007</v>
      </c>
      <c r="LB210" s="154">
        <v>36960965.959999993</v>
      </c>
      <c r="LC210" s="154">
        <v>38229679.059999995</v>
      </c>
      <c r="LD210" s="154">
        <v>37695522.940000005</v>
      </c>
      <c r="LE210" s="154">
        <v>37111355.169999987</v>
      </c>
      <c r="LF210" s="154">
        <v>36360067.050000034</v>
      </c>
      <c r="LG210" s="154">
        <v>42267341.919999987</v>
      </c>
      <c r="LH210" s="154">
        <v>41117087.969999969</v>
      </c>
      <c r="LI210" s="154">
        <v>43484598.949999988</v>
      </c>
      <c r="LJ210" s="237">
        <f t="shared" ref="LJ210:LJ215" si="1073">KX210+KY210+KZ210+LA210+LB210+LC210+LD210+LE210+LF210+LG210+LH210+LI210</f>
        <v>457237055.98000002</v>
      </c>
      <c r="LK210" s="237">
        <v>36956001.699999996</v>
      </c>
      <c r="LL210" s="154">
        <v>38599648.530000001</v>
      </c>
      <c r="LM210" s="154">
        <v>52039442</v>
      </c>
      <c r="LN210" s="154">
        <v>32757764.010000005</v>
      </c>
      <c r="LO210" s="154">
        <v>44941645.699999996</v>
      </c>
      <c r="LP210" s="154">
        <v>45521707.609999992</v>
      </c>
      <c r="LQ210" s="154">
        <v>40348111.379999995</v>
      </c>
      <c r="LR210" s="154">
        <v>49352841.18999999</v>
      </c>
      <c r="LS210" s="154">
        <v>39708099.710000008</v>
      </c>
      <c r="LT210" s="154">
        <v>48621700.88000001</v>
      </c>
      <c r="LU210" s="154">
        <v>46611568.429999992</v>
      </c>
      <c r="LV210" s="154">
        <v>62015583.009999983</v>
      </c>
      <c r="LW210" s="237">
        <f t="shared" ref="LW210:LW215" si="1074">LK210+LL210+LM210+LN210+LO210+LP210+LQ210+LR210+LS210+LT210+LU210+LV210</f>
        <v>537474114.14999986</v>
      </c>
      <c r="LX210" s="237">
        <v>45656889.730000004</v>
      </c>
      <c r="LY210" s="154">
        <v>46435486.729999997</v>
      </c>
      <c r="LZ210" s="154">
        <v>0</v>
      </c>
      <c r="MA210" s="154">
        <v>0</v>
      </c>
      <c r="MB210" s="154">
        <v>0</v>
      </c>
      <c r="MC210" s="154">
        <v>0</v>
      </c>
      <c r="MD210" s="154">
        <v>0</v>
      </c>
      <c r="ME210" s="154">
        <v>0</v>
      </c>
      <c r="MF210" s="154">
        <v>0</v>
      </c>
      <c r="MG210" s="154">
        <v>0</v>
      </c>
      <c r="MH210" s="154">
        <v>0</v>
      </c>
      <c r="MI210" s="154">
        <v>0</v>
      </c>
      <c r="MJ210" s="203">
        <f t="shared" ref="MJ210:MJ215" si="1075">LX210+LY210+LZ210+MA210+MB210+MC210+MD210+ME210+MF210+MG210+MH210+MI210</f>
        <v>92092376.460000008</v>
      </c>
    </row>
    <row r="211" spans="1:348" x14ac:dyDescent="0.2">
      <c r="A211" s="30">
        <v>413500</v>
      </c>
      <c r="B211" s="31"/>
      <c r="C211" s="32" t="s">
        <v>395</v>
      </c>
      <c r="D211" s="32" t="s">
        <v>38</v>
      </c>
      <c r="E211" s="146" t="s">
        <v>127</v>
      </c>
      <c r="F211" s="146" t="s">
        <v>127</v>
      </c>
      <c r="G211" s="146" t="s">
        <v>127</v>
      </c>
      <c r="H211" s="146" t="s">
        <v>127</v>
      </c>
      <c r="I211" s="146" t="s">
        <v>127</v>
      </c>
      <c r="J211" s="146" t="s">
        <v>127</v>
      </c>
      <c r="K211" s="146" t="s">
        <v>127</v>
      </c>
      <c r="L211" s="146" t="s">
        <v>127</v>
      </c>
      <c r="M211" s="146" t="s">
        <v>127</v>
      </c>
      <c r="N211" s="146" t="s">
        <v>127</v>
      </c>
      <c r="O211" s="146" t="s">
        <v>127</v>
      </c>
      <c r="P211" s="146" t="s">
        <v>127</v>
      </c>
      <c r="Q211" s="146" t="s">
        <v>127</v>
      </c>
      <c r="R211" s="146" t="s">
        <v>127</v>
      </c>
      <c r="S211" s="146" t="s">
        <v>127</v>
      </c>
      <c r="T211" s="146" t="s">
        <v>127</v>
      </c>
      <c r="U211" s="146" t="s">
        <v>127</v>
      </c>
      <c r="V211" s="146" t="s">
        <v>127</v>
      </c>
      <c r="W211" s="146" t="s">
        <v>127</v>
      </c>
      <c r="X211" s="146" t="s">
        <v>127</v>
      </c>
      <c r="Y211" s="146" t="s">
        <v>127</v>
      </c>
      <c r="Z211" s="146" t="s">
        <v>127</v>
      </c>
      <c r="AA211" s="146" t="s">
        <v>127</v>
      </c>
      <c r="AB211" s="146" t="s">
        <v>127</v>
      </c>
      <c r="AC211" s="146" t="s">
        <v>127</v>
      </c>
      <c r="AD211" s="146" t="s">
        <v>127</v>
      </c>
      <c r="AE211" s="146" t="s">
        <v>127</v>
      </c>
      <c r="AF211" s="146" t="s">
        <v>127</v>
      </c>
      <c r="AG211" s="146" t="s">
        <v>127</v>
      </c>
      <c r="AH211" s="146" t="s">
        <v>127</v>
      </c>
      <c r="AI211" s="146" t="s">
        <v>127</v>
      </c>
      <c r="AJ211" s="146" t="s">
        <v>127</v>
      </c>
      <c r="AK211" s="146" t="s">
        <v>127</v>
      </c>
      <c r="AL211" s="146" t="s">
        <v>127</v>
      </c>
      <c r="AM211" s="146" t="s">
        <v>127</v>
      </c>
      <c r="AN211" s="146" t="s">
        <v>127</v>
      </c>
      <c r="AO211" s="146" t="s">
        <v>127</v>
      </c>
      <c r="AP211" s="146" t="s">
        <v>127</v>
      </c>
      <c r="AQ211" s="146" t="s">
        <v>127</v>
      </c>
      <c r="AR211" s="146" t="s">
        <v>127</v>
      </c>
      <c r="AS211" s="146" t="s">
        <v>127</v>
      </c>
      <c r="AT211" s="146" t="s">
        <v>127</v>
      </c>
      <c r="AU211" s="146" t="s">
        <v>127</v>
      </c>
      <c r="AV211" s="146" t="s">
        <v>127</v>
      </c>
      <c r="AW211" s="146" t="s">
        <v>127</v>
      </c>
      <c r="AX211" s="146" t="s">
        <v>127</v>
      </c>
      <c r="AY211" s="146" t="s">
        <v>127</v>
      </c>
      <c r="AZ211" s="146" t="s">
        <v>127</v>
      </c>
      <c r="BA211" s="146" t="s">
        <v>127</v>
      </c>
      <c r="BB211" s="146" t="s">
        <v>127</v>
      </c>
      <c r="BC211" s="146" t="s">
        <v>127</v>
      </c>
      <c r="BD211" s="146" t="s">
        <v>127</v>
      </c>
      <c r="BE211" s="146" t="s">
        <v>127</v>
      </c>
      <c r="BF211" s="146" t="s">
        <v>127</v>
      </c>
      <c r="BG211" s="146" t="s">
        <v>127</v>
      </c>
      <c r="BH211" s="146" t="s">
        <v>127</v>
      </c>
      <c r="BI211" s="146" t="s">
        <v>127</v>
      </c>
      <c r="BJ211" s="146" t="s">
        <v>127</v>
      </c>
      <c r="BK211" s="146" t="s">
        <v>127</v>
      </c>
      <c r="BL211" s="146" t="s">
        <v>127</v>
      </c>
      <c r="BM211" s="146" t="s">
        <v>127</v>
      </c>
      <c r="BN211" s="146" t="s">
        <v>127</v>
      </c>
      <c r="BO211" s="146" t="s">
        <v>127</v>
      </c>
      <c r="BP211" s="146" t="s">
        <v>127</v>
      </c>
      <c r="BQ211" s="146" t="s">
        <v>127</v>
      </c>
      <c r="BR211" s="146" t="s">
        <v>127</v>
      </c>
      <c r="BS211" s="146" t="s">
        <v>127</v>
      </c>
      <c r="BT211" s="146" t="s">
        <v>127</v>
      </c>
      <c r="BU211" s="146" t="s">
        <v>127</v>
      </c>
      <c r="BV211" s="146" t="s">
        <v>127</v>
      </c>
      <c r="BW211" s="146" t="s">
        <v>127</v>
      </c>
      <c r="BX211" s="146" t="s">
        <v>127</v>
      </c>
      <c r="BY211" s="146" t="s">
        <v>127</v>
      </c>
      <c r="BZ211" s="146" t="s">
        <v>127</v>
      </c>
      <c r="CA211" s="146" t="s">
        <v>127</v>
      </c>
      <c r="CB211" s="146" t="s">
        <v>127</v>
      </c>
      <c r="CC211" s="146" t="s">
        <v>127</v>
      </c>
      <c r="CD211" s="146" t="s">
        <v>127</v>
      </c>
      <c r="CE211" s="146" t="s">
        <v>127</v>
      </c>
      <c r="CF211" s="146" t="s">
        <v>127</v>
      </c>
      <c r="CG211" s="146" t="s">
        <v>127</v>
      </c>
      <c r="CH211" s="146" t="s">
        <v>127</v>
      </c>
      <c r="CI211" s="146" t="s">
        <v>127</v>
      </c>
      <c r="CJ211" s="146" t="s">
        <v>127</v>
      </c>
      <c r="CK211" s="146">
        <v>6086051.079202136</v>
      </c>
      <c r="CL211" s="146">
        <v>7693572.8874144554</v>
      </c>
      <c r="CM211" s="146">
        <v>14546277.368469371</v>
      </c>
      <c r="CN211" s="146">
        <v>12339375.285678517</v>
      </c>
      <c r="CO211" s="146">
        <v>9917676.5147721581</v>
      </c>
      <c r="CP211" s="146">
        <v>10020130.19529294</v>
      </c>
      <c r="CQ211" s="146">
        <v>10722475.841261894</v>
      </c>
      <c r="CR211" s="146">
        <v>10487760.807878485</v>
      </c>
      <c r="CS211" s="146">
        <v>11783835.666416293</v>
      </c>
      <c r="CT211" s="146">
        <v>10815435.653480221</v>
      </c>
      <c r="CU211" s="146">
        <v>10833975.96394592</v>
      </c>
      <c r="CV211" s="146">
        <v>10909823.326155901</v>
      </c>
      <c r="CW211" s="146">
        <f t="shared" si="1056"/>
        <v>126156390.58996829</v>
      </c>
      <c r="CX211" s="146">
        <v>10375911.275162745</v>
      </c>
      <c r="CY211" s="146">
        <v>10886877.468327492</v>
      </c>
      <c r="CZ211" s="146">
        <v>10747879.567768315</v>
      </c>
      <c r="DA211" s="146">
        <v>10645398.142421965</v>
      </c>
      <c r="DB211" s="146">
        <v>10748913.806626603</v>
      </c>
      <c r="DC211" s="146">
        <v>12652265.889334014</v>
      </c>
      <c r="DD211" s="146">
        <v>10785599.35015022</v>
      </c>
      <c r="DE211" s="146">
        <v>11242435.970580863</v>
      </c>
      <c r="DF211" s="146">
        <v>12364220.551702555</v>
      </c>
      <c r="DG211" s="146">
        <v>11586835.541729266</v>
      </c>
      <c r="DH211" s="146">
        <v>11666114.003004503</v>
      </c>
      <c r="DI211" s="146">
        <v>13009884.052870981</v>
      </c>
      <c r="DJ211" s="146">
        <f t="shared" si="1057"/>
        <v>136712335.61967954</v>
      </c>
      <c r="DK211" s="146">
        <v>12726892.973835755</v>
      </c>
      <c r="DL211" s="146">
        <v>13001350.190535806</v>
      </c>
      <c r="DM211" s="146">
        <v>11353550.958187282</v>
      </c>
      <c r="DN211" s="146">
        <v>14444622.419587716</v>
      </c>
      <c r="DO211" s="146">
        <v>12768463.94011851</v>
      </c>
      <c r="DP211" s="146">
        <v>12622353.915581705</v>
      </c>
      <c r="DQ211" s="146">
        <v>12748425.346102493</v>
      </c>
      <c r="DR211" s="146">
        <v>12707043.957603056</v>
      </c>
      <c r="DS211" s="146">
        <v>12961423.750959791</v>
      </c>
      <c r="DT211" s="146">
        <v>14862714.68148054</v>
      </c>
      <c r="DU211" s="146">
        <v>13992057.860290464</v>
      </c>
      <c r="DV211" s="146">
        <v>15403521.740610909</v>
      </c>
      <c r="DW211" s="146">
        <f t="shared" si="1058"/>
        <v>159592421.73489401</v>
      </c>
      <c r="DX211" s="146">
        <v>13949185.370000001</v>
      </c>
      <c r="DY211" s="146">
        <v>14580083.18</v>
      </c>
      <c r="DZ211" s="146">
        <v>13625912.220000001</v>
      </c>
      <c r="EA211" s="146">
        <v>15702300.1</v>
      </c>
      <c r="EB211" s="146">
        <v>14246238.490000004</v>
      </c>
      <c r="EC211" s="146">
        <v>13874426.289999999</v>
      </c>
      <c r="ED211" s="146">
        <v>13883396.149999995</v>
      </c>
      <c r="EE211" s="146">
        <v>14760607.350000001</v>
      </c>
      <c r="EF211" s="146">
        <v>14399733.520000001</v>
      </c>
      <c r="EG211" s="146">
        <v>16512098.510000007</v>
      </c>
      <c r="EH211" s="146">
        <v>15817910.94999999</v>
      </c>
      <c r="EI211" s="146">
        <v>16793205.989999995</v>
      </c>
      <c r="EJ211" s="146">
        <f t="shared" si="1059"/>
        <v>178145098.12</v>
      </c>
      <c r="EK211" s="146">
        <v>14952927.09</v>
      </c>
      <c r="EL211" s="146">
        <v>15923424.819999998</v>
      </c>
      <c r="EM211" s="146">
        <v>15995776.49</v>
      </c>
      <c r="EN211" s="146">
        <v>15450907.429999998</v>
      </c>
      <c r="EO211" s="146">
        <v>15376179.150000002</v>
      </c>
      <c r="EP211" s="146">
        <v>17122395.860000003</v>
      </c>
      <c r="EQ211" s="146">
        <v>18057206.41</v>
      </c>
      <c r="ER211" s="146">
        <v>17098794.689999998</v>
      </c>
      <c r="ES211" s="146">
        <v>19181579.97000001</v>
      </c>
      <c r="ET211" s="146">
        <v>17579219.32</v>
      </c>
      <c r="EU211" s="146">
        <v>17112513.940000001</v>
      </c>
      <c r="EV211" s="146">
        <v>18904143.879999995</v>
      </c>
      <c r="EW211" s="146">
        <f t="shared" si="1060"/>
        <v>202755069.04999998</v>
      </c>
      <c r="EX211" s="146">
        <v>16634755.370000001</v>
      </c>
      <c r="EY211" s="146">
        <v>20306330.82</v>
      </c>
      <c r="EZ211" s="146">
        <v>21150002.740000002</v>
      </c>
      <c r="FA211" s="146">
        <v>18195831.989999998</v>
      </c>
      <c r="FB211" s="146">
        <v>19458557.249999996</v>
      </c>
      <c r="FC211" s="146">
        <v>20336166.440000001</v>
      </c>
      <c r="FD211" s="146">
        <v>19344250.230000004</v>
      </c>
      <c r="FE211" s="146">
        <v>17552990.899999991</v>
      </c>
      <c r="FF211" s="146">
        <v>17874034.230000004</v>
      </c>
      <c r="FG211" s="146">
        <v>15910598.649999995</v>
      </c>
      <c r="FH211" s="146">
        <v>15838211.41</v>
      </c>
      <c r="FI211" s="146">
        <v>19685104.239999998</v>
      </c>
      <c r="FJ211" s="146">
        <f t="shared" si="1061"/>
        <v>222286834.27000004</v>
      </c>
      <c r="FK211" s="146">
        <v>16520971.43</v>
      </c>
      <c r="FL211" s="146">
        <v>17398960.510000002</v>
      </c>
      <c r="FM211" s="146">
        <v>19026995.300000001</v>
      </c>
      <c r="FN211" s="146">
        <v>16807868.689999998</v>
      </c>
      <c r="FO211" s="146">
        <v>17779412.780000005</v>
      </c>
      <c r="FP211" s="146">
        <v>19641000.619999997</v>
      </c>
      <c r="FQ211" s="146">
        <v>17691305.530000005</v>
      </c>
      <c r="FR211" s="146">
        <v>17543782.339999996</v>
      </c>
      <c r="FS211" s="146">
        <v>18277200.750000007</v>
      </c>
      <c r="FT211" s="146">
        <v>19963605.379999988</v>
      </c>
      <c r="FU211" s="146">
        <v>17804254.960000005</v>
      </c>
      <c r="FV211" s="146">
        <v>19999820.340000007</v>
      </c>
      <c r="FW211" s="146">
        <f t="shared" si="1062"/>
        <v>218455178.63</v>
      </c>
      <c r="FX211" s="146">
        <v>16835130.429999996</v>
      </c>
      <c r="FY211" s="146">
        <v>17444650.239999998</v>
      </c>
      <c r="FZ211" s="146">
        <v>19658563.949999999</v>
      </c>
      <c r="GA211" s="146">
        <v>16948332.149999999</v>
      </c>
      <c r="GB211" s="146">
        <v>19804100.440000001</v>
      </c>
      <c r="GC211" s="146">
        <v>18585264.099999998</v>
      </c>
      <c r="GD211" s="146">
        <v>18400573.890000004</v>
      </c>
      <c r="GE211" s="146">
        <v>19292527.690000001</v>
      </c>
      <c r="GF211" s="146">
        <v>19900848.279999997</v>
      </c>
      <c r="GG211" s="146">
        <v>18232170.190000009</v>
      </c>
      <c r="GH211" s="146">
        <v>18063054.859999992</v>
      </c>
      <c r="GI211" s="146">
        <v>16981602.489999995</v>
      </c>
      <c r="GJ211" s="146">
        <f t="shared" si="1063"/>
        <v>220146818.70999998</v>
      </c>
      <c r="GK211" s="146">
        <v>19230818.870000001</v>
      </c>
      <c r="GL211" s="146">
        <v>18432414.249999996</v>
      </c>
      <c r="GM211" s="146">
        <v>17594100.020000003</v>
      </c>
      <c r="GN211" s="146">
        <v>18348391.830000002</v>
      </c>
      <c r="GO211" s="146">
        <v>17424660.229999997</v>
      </c>
      <c r="GP211" s="146">
        <v>17416006.340000004</v>
      </c>
      <c r="GQ211" s="146">
        <v>19629146.749999996</v>
      </c>
      <c r="GR211" s="146">
        <v>21252222.650000002</v>
      </c>
      <c r="GS211" s="146">
        <v>15201012.339999996</v>
      </c>
      <c r="GT211" s="146">
        <v>20757068.719999991</v>
      </c>
      <c r="GU211" s="146">
        <v>18288831.320000015</v>
      </c>
      <c r="GV211" s="146">
        <v>14386668.839999992</v>
      </c>
      <c r="GW211" s="146">
        <f t="shared" si="1064"/>
        <v>217961342.16000003</v>
      </c>
      <c r="GX211" s="146">
        <v>20799202.23</v>
      </c>
      <c r="GY211" s="146">
        <v>13548980.459999997</v>
      </c>
      <c r="GZ211" s="146">
        <v>19001478.210000001</v>
      </c>
      <c r="HA211" s="146">
        <v>19222847.949999999</v>
      </c>
      <c r="HB211" s="146">
        <v>17300706.32</v>
      </c>
      <c r="HC211" s="146">
        <v>16905791.91</v>
      </c>
      <c r="HD211" s="146">
        <v>18572627.629999999</v>
      </c>
      <c r="HE211" s="146">
        <v>16775804.40000001</v>
      </c>
      <c r="HF211" s="146">
        <v>17371496.860000003</v>
      </c>
      <c r="HG211" s="146">
        <v>18643108.649999991</v>
      </c>
      <c r="HH211" s="146">
        <v>17053775.15000001</v>
      </c>
      <c r="HI211" s="146">
        <v>17752205.969999995</v>
      </c>
      <c r="HJ211" s="146">
        <f t="shared" si="1065"/>
        <v>212948025.74000001</v>
      </c>
      <c r="HK211" s="146">
        <v>17774229.539999999</v>
      </c>
      <c r="HL211" s="146">
        <v>17736521.049999997</v>
      </c>
      <c r="HM211" s="146">
        <v>17977422.679999996</v>
      </c>
      <c r="HN211" s="146">
        <v>18436652.759999998</v>
      </c>
      <c r="HO211" s="146">
        <v>16913612.600000001</v>
      </c>
      <c r="HP211" s="146">
        <v>19021493.289999999</v>
      </c>
      <c r="HQ211" s="146">
        <v>16083229.840000013</v>
      </c>
      <c r="HR211" s="146">
        <v>16958636.29999999</v>
      </c>
      <c r="HS211" s="146">
        <v>17854669.369999997</v>
      </c>
      <c r="HT211" s="146">
        <v>19497399.929999996</v>
      </c>
      <c r="HU211" s="146">
        <v>16583696.830000006</v>
      </c>
      <c r="HV211" s="146">
        <v>19163964.219999995</v>
      </c>
      <c r="HW211" s="146">
        <f t="shared" si="1066"/>
        <v>214001528.41000003</v>
      </c>
      <c r="HX211" s="146">
        <v>16503921.99</v>
      </c>
      <c r="HY211" s="146">
        <v>16577348.209999995</v>
      </c>
      <c r="HZ211" s="146">
        <v>21639786.080000002</v>
      </c>
      <c r="IA211" s="146">
        <v>19149814.570000004</v>
      </c>
      <c r="IB211" s="146">
        <v>17229610.359999999</v>
      </c>
      <c r="IC211" s="146">
        <v>18380311.659999989</v>
      </c>
      <c r="ID211" s="146">
        <v>19581077.530000009</v>
      </c>
      <c r="IE211" s="146">
        <v>17343000.56000001</v>
      </c>
      <c r="IF211" s="146">
        <v>18724744.149999987</v>
      </c>
      <c r="IG211" s="146">
        <v>21395007.190000009</v>
      </c>
      <c r="IH211" s="146">
        <v>18094987.139999997</v>
      </c>
      <c r="II211" s="146">
        <v>20552775.359999992</v>
      </c>
      <c r="IJ211" s="146">
        <f t="shared" si="1067"/>
        <v>225172384.79999995</v>
      </c>
      <c r="IK211" s="146">
        <v>16259402.48</v>
      </c>
      <c r="IL211" s="146">
        <v>19446755.439999998</v>
      </c>
      <c r="IM211" s="146">
        <v>20773129.700000007</v>
      </c>
      <c r="IN211" s="146">
        <v>18267488.219999995</v>
      </c>
      <c r="IO211" s="146">
        <v>18729145.719999999</v>
      </c>
      <c r="IP211" s="146">
        <v>19418904.089999996</v>
      </c>
      <c r="IQ211" s="146">
        <v>18473656.270000018</v>
      </c>
      <c r="IR211" s="146">
        <v>21446492.119999997</v>
      </c>
      <c r="IS211" s="146">
        <v>18206087.069999997</v>
      </c>
      <c r="IT211" s="146">
        <v>20799015.5</v>
      </c>
      <c r="IU211" s="146">
        <v>20309758.400000006</v>
      </c>
      <c r="IV211" s="146">
        <v>20422710.000000007</v>
      </c>
      <c r="IW211" s="146">
        <f t="shared" si="1068"/>
        <v>232552545.01000002</v>
      </c>
      <c r="IX211" s="146">
        <v>19616264.989999998</v>
      </c>
      <c r="IY211" s="146">
        <v>18485364.400000002</v>
      </c>
      <c r="IZ211" s="146">
        <v>22484895.920000002</v>
      </c>
      <c r="JA211" s="146">
        <v>16641392.570000004</v>
      </c>
      <c r="JB211" s="146">
        <v>21542791.73</v>
      </c>
      <c r="JC211" s="146">
        <v>19476271.449999996</v>
      </c>
      <c r="JD211" s="146">
        <v>19041483.449999996</v>
      </c>
      <c r="JE211" s="146">
        <v>20481296.170000002</v>
      </c>
      <c r="JF211" s="146">
        <v>18390566.550000001</v>
      </c>
      <c r="JG211" s="146">
        <v>23873351.329999994</v>
      </c>
      <c r="JH211" s="146">
        <v>19877417.000000015</v>
      </c>
      <c r="JI211" s="146">
        <v>21249778.960000001</v>
      </c>
      <c r="JJ211" s="146">
        <f t="shared" si="1069"/>
        <v>241160874.52000001</v>
      </c>
      <c r="JK211" s="146">
        <v>18791011.279999997</v>
      </c>
      <c r="JL211" s="146">
        <v>19015431.809999999</v>
      </c>
      <c r="JM211" s="146">
        <v>22741611.760000002</v>
      </c>
      <c r="JN211" s="146">
        <v>19716614.930000007</v>
      </c>
      <c r="JO211" s="146">
        <v>22611003.359999999</v>
      </c>
      <c r="JP211" s="146">
        <v>20636703.070000008</v>
      </c>
      <c r="JQ211" s="146">
        <v>20795896.079999994</v>
      </c>
      <c r="JR211" s="146">
        <v>22130335.980000008</v>
      </c>
      <c r="JS211" s="146">
        <v>18816874.079999998</v>
      </c>
      <c r="JT211" s="146">
        <v>24766456.969999995</v>
      </c>
      <c r="JU211" s="146">
        <v>22513414.840000011</v>
      </c>
      <c r="JV211" s="146">
        <v>24365904.539999992</v>
      </c>
      <c r="JW211" s="238">
        <f t="shared" si="1070"/>
        <v>256901258.70000002</v>
      </c>
      <c r="JX211" s="238">
        <v>20952004.210000005</v>
      </c>
      <c r="JY211" s="146">
        <v>23829931.91</v>
      </c>
      <c r="JZ211" s="146">
        <v>23804140.630000003</v>
      </c>
      <c r="KA211" s="146">
        <v>21528398.640000001</v>
      </c>
      <c r="KB211" s="146">
        <v>25247834.779999997</v>
      </c>
      <c r="KC211" s="146">
        <v>22423554.040000007</v>
      </c>
      <c r="KD211" s="146">
        <v>24493585.689999986</v>
      </c>
      <c r="KE211" s="146">
        <v>21039844.230000012</v>
      </c>
      <c r="KF211" s="146">
        <v>22346880.559999987</v>
      </c>
      <c r="KG211" s="146">
        <v>27457565.249999985</v>
      </c>
      <c r="KH211" s="146">
        <v>22460453.270000026</v>
      </c>
      <c r="KI211" s="146">
        <v>20560154.759999994</v>
      </c>
      <c r="KJ211" s="238">
        <f t="shared" si="1071"/>
        <v>276144347.97000003</v>
      </c>
      <c r="KK211" s="238">
        <v>27246094.949999999</v>
      </c>
      <c r="KL211" s="146">
        <v>24746281.110000003</v>
      </c>
      <c r="KM211" s="146">
        <v>27992285.429999992</v>
      </c>
      <c r="KN211" s="146">
        <v>23238453.410000011</v>
      </c>
      <c r="KO211" s="146">
        <v>24211599.740000002</v>
      </c>
      <c r="KP211" s="146">
        <v>19100081.829999994</v>
      </c>
      <c r="KQ211" s="146">
        <v>24644787.68999999</v>
      </c>
      <c r="KR211" s="146">
        <v>20444544.150000021</v>
      </c>
      <c r="KS211" s="146">
        <v>22292887.48</v>
      </c>
      <c r="KT211" s="146">
        <v>23973222.469999969</v>
      </c>
      <c r="KU211" s="146">
        <v>24912729.510000005</v>
      </c>
      <c r="KV211" s="146">
        <v>29194610.130000036</v>
      </c>
      <c r="KW211" s="238">
        <f t="shared" si="1072"/>
        <v>291997577.90000004</v>
      </c>
      <c r="KX211" s="238">
        <v>22384943.760000002</v>
      </c>
      <c r="KY211" s="146">
        <v>22259332.650000002</v>
      </c>
      <c r="KZ211" s="146">
        <v>31071817.309999999</v>
      </c>
      <c r="LA211" s="146">
        <v>22244579.580000006</v>
      </c>
      <c r="LB211" s="146">
        <v>23989269.09</v>
      </c>
      <c r="LC211" s="146">
        <v>26136106.399999991</v>
      </c>
      <c r="LD211" s="146">
        <v>24058799.330000002</v>
      </c>
      <c r="LE211" s="146">
        <v>23750359.539999988</v>
      </c>
      <c r="LF211" s="146">
        <v>24305420.440000039</v>
      </c>
      <c r="LG211" s="146">
        <v>30694230.73999998</v>
      </c>
      <c r="LH211" s="146">
        <v>25396186.699999973</v>
      </c>
      <c r="LI211" s="146">
        <v>27751783.829999998</v>
      </c>
      <c r="LJ211" s="238">
        <f t="shared" si="1073"/>
        <v>304042829.37</v>
      </c>
      <c r="LK211" s="238">
        <v>24121372.18</v>
      </c>
      <c r="LL211" s="146">
        <v>27460624.729999997</v>
      </c>
      <c r="LM211" s="146">
        <v>34987025.420000009</v>
      </c>
      <c r="LN211" s="146">
        <v>22183725.770000003</v>
      </c>
      <c r="LO211" s="146">
        <v>28857378.629999988</v>
      </c>
      <c r="LP211" s="146">
        <v>31086189.479999997</v>
      </c>
      <c r="LQ211" s="146">
        <v>27341998.279999994</v>
      </c>
      <c r="LR211" s="146">
        <v>30918851.079999994</v>
      </c>
      <c r="LS211" s="146">
        <v>27732570.540000007</v>
      </c>
      <c r="LT211" s="146">
        <v>35608301.150000013</v>
      </c>
      <c r="LU211" s="146">
        <v>29476369.43</v>
      </c>
      <c r="LV211" s="146">
        <v>44203339.889999971</v>
      </c>
      <c r="LW211" s="238">
        <f t="shared" si="1074"/>
        <v>363977746.58000004</v>
      </c>
      <c r="LX211" s="238">
        <v>30859019.18</v>
      </c>
      <c r="LY211" s="146">
        <v>32873941.689999998</v>
      </c>
      <c r="LZ211" s="146">
        <v>0</v>
      </c>
      <c r="MA211" s="146">
        <v>0</v>
      </c>
      <c r="MB211" s="146">
        <v>0</v>
      </c>
      <c r="MC211" s="146">
        <v>0</v>
      </c>
      <c r="MD211" s="146">
        <v>0</v>
      </c>
      <c r="ME211" s="146">
        <v>0</v>
      </c>
      <c r="MF211" s="146">
        <v>0</v>
      </c>
      <c r="MG211" s="146">
        <v>0</v>
      </c>
      <c r="MH211" s="146">
        <v>0</v>
      </c>
      <c r="MI211" s="146">
        <v>0</v>
      </c>
      <c r="MJ211" s="204">
        <f t="shared" si="1075"/>
        <v>63732960.869999997</v>
      </c>
    </row>
    <row r="212" spans="1:348" x14ac:dyDescent="0.2">
      <c r="A212" s="30">
        <v>413501</v>
      </c>
      <c r="B212" s="31"/>
      <c r="C212" s="32" t="s">
        <v>191</v>
      </c>
      <c r="D212" s="32" t="s">
        <v>39</v>
      </c>
      <c r="E212" s="146" t="s">
        <v>127</v>
      </c>
      <c r="F212" s="146" t="s">
        <v>127</v>
      </c>
      <c r="G212" s="146" t="s">
        <v>127</v>
      </c>
      <c r="H212" s="146" t="s">
        <v>127</v>
      </c>
      <c r="I212" s="146" t="s">
        <v>127</v>
      </c>
      <c r="J212" s="146" t="s">
        <v>127</v>
      </c>
      <c r="K212" s="146" t="s">
        <v>127</v>
      </c>
      <c r="L212" s="146" t="s">
        <v>127</v>
      </c>
      <c r="M212" s="146" t="s">
        <v>127</v>
      </c>
      <c r="N212" s="146" t="s">
        <v>127</v>
      </c>
      <c r="O212" s="146" t="s">
        <v>127</v>
      </c>
      <c r="P212" s="146" t="s">
        <v>127</v>
      </c>
      <c r="Q212" s="146" t="s">
        <v>127</v>
      </c>
      <c r="R212" s="146" t="s">
        <v>127</v>
      </c>
      <c r="S212" s="146" t="s">
        <v>127</v>
      </c>
      <c r="T212" s="146" t="s">
        <v>127</v>
      </c>
      <c r="U212" s="146" t="s">
        <v>127</v>
      </c>
      <c r="V212" s="146" t="s">
        <v>127</v>
      </c>
      <c r="W212" s="146" t="s">
        <v>127</v>
      </c>
      <c r="X212" s="146" t="s">
        <v>127</v>
      </c>
      <c r="Y212" s="146" t="s">
        <v>127</v>
      </c>
      <c r="Z212" s="146" t="s">
        <v>127</v>
      </c>
      <c r="AA212" s="146" t="s">
        <v>127</v>
      </c>
      <c r="AB212" s="146" t="s">
        <v>127</v>
      </c>
      <c r="AC212" s="146" t="s">
        <v>127</v>
      </c>
      <c r="AD212" s="146" t="s">
        <v>127</v>
      </c>
      <c r="AE212" s="146" t="s">
        <v>127</v>
      </c>
      <c r="AF212" s="146" t="s">
        <v>127</v>
      </c>
      <c r="AG212" s="146" t="s">
        <v>127</v>
      </c>
      <c r="AH212" s="146" t="s">
        <v>127</v>
      </c>
      <c r="AI212" s="146" t="s">
        <v>127</v>
      </c>
      <c r="AJ212" s="146" t="s">
        <v>127</v>
      </c>
      <c r="AK212" s="146" t="s">
        <v>127</v>
      </c>
      <c r="AL212" s="146" t="s">
        <v>127</v>
      </c>
      <c r="AM212" s="146" t="s">
        <v>127</v>
      </c>
      <c r="AN212" s="146" t="s">
        <v>127</v>
      </c>
      <c r="AO212" s="146" t="s">
        <v>127</v>
      </c>
      <c r="AP212" s="146" t="s">
        <v>127</v>
      </c>
      <c r="AQ212" s="146" t="s">
        <v>127</v>
      </c>
      <c r="AR212" s="146" t="s">
        <v>127</v>
      </c>
      <c r="AS212" s="146" t="s">
        <v>127</v>
      </c>
      <c r="AT212" s="146" t="s">
        <v>127</v>
      </c>
      <c r="AU212" s="146" t="s">
        <v>127</v>
      </c>
      <c r="AV212" s="146" t="s">
        <v>127</v>
      </c>
      <c r="AW212" s="146" t="s">
        <v>127</v>
      </c>
      <c r="AX212" s="146" t="s">
        <v>127</v>
      </c>
      <c r="AY212" s="146" t="s">
        <v>127</v>
      </c>
      <c r="AZ212" s="146" t="s">
        <v>127</v>
      </c>
      <c r="BA212" s="146" t="s">
        <v>127</v>
      </c>
      <c r="BB212" s="146" t="s">
        <v>127</v>
      </c>
      <c r="BC212" s="146" t="s">
        <v>127</v>
      </c>
      <c r="BD212" s="146" t="s">
        <v>127</v>
      </c>
      <c r="BE212" s="146" t="s">
        <v>127</v>
      </c>
      <c r="BF212" s="146" t="s">
        <v>127</v>
      </c>
      <c r="BG212" s="146" t="s">
        <v>127</v>
      </c>
      <c r="BH212" s="146" t="s">
        <v>127</v>
      </c>
      <c r="BI212" s="146" t="s">
        <v>127</v>
      </c>
      <c r="BJ212" s="146" t="s">
        <v>127</v>
      </c>
      <c r="BK212" s="146" t="s">
        <v>127</v>
      </c>
      <c r="BL212" s="146" t="s">
        <v>127</v>
      </c>
      <c r="BM212" s="146" t="s">
        <v>127</v>
      </c>
      <c r="BN212" s="146" t="s">
        <v>127</v>
      </c>
      <c r="BO212" s="146" t="s">
        <v>127</v>
      </c>
      <c r="BP212" s="146" t="s">
        <v>127</v>
      </c>
      <c r="BQ212" s="146" t="s">
        <v>127</v>
      </c>
      <c r="BR212" s="146" t="s">
        <v>127</v>
      </c>
      <c r="BS212" s="146" t="s">
        <v>127</v>
      </c>
      <c r="BT212" s="146" t="s">
        <v>127</v>
      </c>
      <c r="BU212" s="146" t="s">
        <v>127</v>
      </c>
      <c r="BV212" s="146" t="s">
        <v>127</v>
      </c>
      <c r="BW212" s="146" t="s">
        <v>127</v>
      </c>
      <c r="BX212" s="146" t="s">
        <v>127</v>
      </c>
      <c r="BY212" s="146" t="s">
        <v>127</v>
      </c>
      <c r="BZ212" s="146" t="s">
        <v>127</v>
      </c>
      <c r="CA212" s="146" t="s">
        <v>127</v>
      </c>
      <c r="CB212" s="146" t="s">
        <v>127</v>
      </c>
      <c r="CC212" s="146" t="s">
        <v>127</v>
      </c>
      <c r="CD212" s="146" t="s">
        <v>127</v>
      </c>
      <c r="CE212" s="146" t="s">
        <v>127</v>
      </c>
      <c r="CF212" s="146" t="s">
        <v>127</v>
      </c>
      <c r="CG212" s="146" t="s">
        <v>127</v>
      </c>
      <c r="CH212" s="146" t="s">
        <v>127</v>
      </c>
      <c r="CI212" s="146" t="s">
        <v>127</v>
      </c>
      <c r="CJ212" s="146" t="s">
        <v>127</v>
      </c>
      <c r="CK212" s="146">
        <v>2986044.9660323821</v>
      </c>
      <c r="CL212" s="146">
        <v>3620645.8287013853</v>
      </c>
      <c r="CM212" s="146">
        <v>3965397.40076782</v>
      </c>
      <c r="CN212" s="146">
        <v>3494204.9911951274</v>
      </c>
      <c r="CO212" s="146">
        <v>3591003.1714238026</v>
      </c>
      <c r="CP212" s="146">
        <v>4103680.520781172</v>
      </c>
      <c r="CQ212" s="146">
        <v>3740003.7587214122</v>
      </c>
      <c r="CR212" s="146">
        <v>3568786.5131029878</v>
      </c>
      <c r="CS212" s="146">
        <v>3511596.5615089303</v>
      </c>
      <c r="CT212" s="146">
        <v>3784268.0687698214</v>
      </c>
      <c r="CU212" s="146">
        <v>4130583.3750625942</v>
      </c>
      <c r="CV212" s="146">
        <v>4469750.9589384058</v>
      </c>
      <c r="CW212" s="146">
        <f t="shared" si="1056"/>
        <v>44965966.115005836</v>
      </c>
      <c r="CX212" s="146">
        <v>3958002.5399349025</v>
      </c>
      <c r="CY212" s="146">
        <v>4254886.4995827079</v>
      </c>
      <c r="CZ212" s="146">
        <v>4654449.8982223328</v>
      </c>
      <c r="DA212" s="146">
        <v>4070915.5370555846</v>
      </c>
      <c r="DB212" s="146">
        <v>4576849.5732765803</v>
      </c>
      <c r="DC212" s="146">
        <v>4716909.0426055761</v>
      </c>
      <c r="DD212" s="146">
        <v>4235870.8112585554</v>
      </c>
      <c r="DE212" s="146">
        <v>4236305.8490652647</v>
      </c>
      <c r="DF212" s="146">
        <v>4355305.6297362735</v>
      </c>
      <c r="DG212" s="146">
        <v>4232552.8087130701</v>
      </c>
      <c r="DH212" s="146">
        <v>4523125.1187614715</v>
      </c>
      <c r="DI212" s="146">
        <v>4926595.6822316861</v>
      </c>
      <c r="DJ212" s="146">
        <f t="shared" si="1057"/>
        <v>52741768.990444005</v>
      </c>
      <c r="DK212" s="146">
        <v>4795353.5805374729</v>
      </c>
      <c r="DL212" s="146">
        <v>4506471.1780170258</v>
      </c>
      <c r="DM212" s="146">
        <v>5064995.902729094</v>
      </c>
      <c r="DN212" s="146">
        <v>4642997.2098981794</v>
      </c>
      <c r="DO212" s="146">
        <v>5094598.1940410631</v>
      </c>
      <c r="DP212" s="146">
        <v>5145644.1237689853</v>
      </c>
      <c r="DQ212" s="146">
        <v>4956722.7215406476</v>
      </c>
      <c r="DR212" s="146">
        <v>4177108.9020614219</v>
      </c>
      <c r="DS212" s="146">
        <v>4256879.2429060275</v>
      </c>
      <c r="DT212" s="146">
        <v>5015886.9755466525</v>
      </c>
      <c r="DU212" s="146">
        <v>4704142.2780837948</v>
      </c>
      <c r="DV212" s="146">
        <v>5254740.873393422</v>
      </c>
      <c r="DW212" s="146">
        <f t="shared" si="1058"/>
        <v>57615541.182523787</v>
      </c>
      <c r="DX212" s="146">
        <v>4474977.6900000004</v>
      </c>
      <c r="DY212" s="146">
        <v>3224336.44</v>
      </c>
      <c r="DZ212" s="146">
        <v>3757748.76</v>
      </c>
      <c r="EA212" s="146">
        <v>4266139.38</v>
      </c>
      <c r="EB212" s="146">
        <v>5592653.4699999988</v>
      </c>
      <c r="EC212" s="146">
        <v>3489158.21</v>
      </c>
      <c r="ED212" s="146">
        <v>6276990.1000000015</v>
      </c>
      <c r="EE212" s="146">
        <v>4983869.13</v>
      </c>
      <c r="EF212" s="146">
        <v>2456153.88</v>
      </c>
      <c r="EG212" s="146">
        <v>5611631.6799999997</v>
      </c>
      <c r="EH212" s="146">
        <v>5006944.6500000004</v>
      </c>
      <c r="EI212" s="146">
        <v>5157088.7</v>
      </c>
      <c r="EJ212" s="146">
        <f t="shared" si="1059"/>
        <v>54297692.090000004</v>
      </c>
      <c r="EK212" s="146">
        <v>4897009.2</v>
      </c>
      <c r="EL212" s="146">
        <v>3590450.39</v>
      </c>
      <c r="EM212" s="146">
        <v>6105902.6899999995</v>
      </c>
      <c r="EN212" s="146">
        <v>4901612.3099999996</v>
      </c>
      <c r="EO212" s="146">
        <v>5291162.29</v>
      </c>
      <c r="EP212" s="146">
        <v>4993019.76</v>
      </c>
      <c r="EQ212" s="146">
        <v>5902584.4399999976</v>
      </c>
      <c r="ER212" s="146">
        <v>3344087.29</v>
      </c>
      <c r="ES212" s="146">
        <v>5385000.4400000051</v>
      </c>
      <c r="ET212" s="146">
        <v>5374896.5599999949</v>
      </c>
      <c r="EU212" s="146">
        <v>4185598.54</v>
      </c>
      <c r="EV212" s="146">
        <v>6967203.9400000051</v>
      </c>
      <c r="EW212" s="146">
        <f t="shared" si="1060"/>
        <v>60938527.850000001</v>
      </c>
      <c r="EX212" s="146">
        <v>5039679.0199999996</v>
      </c>
      <c r="EY212" s="146">
        <v>3934225.52</v>
      </c>
      <c r="EZ212" s="146">
        <v>6808397.6100000013</v>
      </c>
      <c r="FA212" s="146">
        <v>5691858.6100000013</v>
      </c>
      <c r="FB212" s="146">
        <v>4244826.42</v>
      </c>
      <c r="FC212" s="146">
        <v>6846743.4299999997</v>
      </c>
      <c r="FD212" s="146">
        <v>6318965.4800000042</v>
      </c>
      <c r="FE212" s="146">
        <v>5083959.45</v>
      </c>
      <c r="FF212" s="146">
        <v>4264380.3</v>
      </c>
      <c r="FG212" s="146">
        <v>5043222.2799999937</v>
      </c>
      <c r="FH212" s="146">
        <v>5114811.8899999997</v>
      </c>
      <c r="FI212" s="146">
        <v>5855364.8100000024</v>
      </c>
      <c r="FJ212" s="146">
        <f t="shared" si="1061"/>
        <v>64246434.82</v>
      </c>
      <c r="FK212" s="146">
        <v>3976535.23</v>
      </c>
      <c r="FL212" s="146">
        <v>4796535.68</v>
      </c>
      <c r="FM212" s="146">
        <v>6678659.4900000002</v>
      </c>
      <c r="FN212" s="146">
        <v>5186110.22</v>
      </c>
      <c r="FO212" s="146">
        <v>5200632.6500000004</v>
      </c>
      <c r="FP212" s="146">
        <v>5380811.0500000007</v>
      </c>
      <c r="FQ212" s="146">
        <v>5297353.34</v>
      </c>
      <c r="FR212" s="146">
        <v>5474190.9600000009</v>
      </c>
      <c r="FS212" s="146">
        <v>4520882.9700000063</v>
      </c>
      <c r="FT212" s="146">
        <v>5176444.37</v>
      </c>
      <c r="FU212" s="146">
        <v>5567770.4699999988</v>
      </c>
      <c r="FV212" s="146">
        <v>5978815.9900000021</v>
      </c>
      <c r="FW212" s="146">
        <f t="shared" si="1062"/>
        <v>63234742.420000009</v>
      </c>
      <c r="FX212" s="146">
        <v>5166920.6500000004</v>
      </c>
      <c r="FY212" s="146">
        <v>3863748.61</v>
      </c>
      <c r="FZ212" s="146">
        <v>6648001.0199999996</v>
      </c>
      <c r="GA212" s="146">
        <v>4866873.97</v>
      </c>
      <c r="GB212" s="146">
        <v>5363945.21</v>
      </c>
      <c r="GC212" s="146">
        <v>5182996.93</v>
      </c>
      <c r="GD212" s="146">
        <v>4482736.62</v>
      </c>
      <c r="GE212" s="146">
        <v>6574431.6400000006</v>
      </c>
      <c r="GF212" s="146">
        <v>3949120.59</v>
      </c>
      <c r="GG212" s="146">
        <v>3996168.7399999946</v>
      </c>
      <c r="GH212" s="146">
        <v>6130158.2200000063</v>
      </c>
      <c r="GI212" s="146">
        <v>4312065.7099999934</v>
      </c>
      <c r="GJ212" s="146">
        <f t="shared" si="1063"/>
        <v>60537167.909999996</v>
      </c>
      <c r="GK212" s="146">
        <v>5912683.5700000003</v>
      </c>
      <c r="GL212" s="146">
        <v>4038804.22</v>
      </c>
      <c r="GM212" s="146">
        <v>5199322.2699999996</v>
      </c>
      <c r="GN212" s="146">
        <v>5193019.3</v>
      </c>
      <c r="GO212" s="146">
        <v>5148743.21</v>
      </c>
      <c r="GP212" s="146">
        <v>3605643.88</v>
      </c>
      <c r="GQ212" s="146">
        <v>5850834.6900000013</v>
      </c>
      <c r="GR212" s="146">
        <v>5141817.99</v>
      </c>
      <c r="GS212" s="146">
        <v>2625614.84</v>
      </c>
      <c r="GT212" s="146">
        <v>5299314.05</v>
      </c>
      <c r="GU212" s="146">
        <v>4904929.4800000004</v>
      </c>
      <c r="GV212" s="146">
        <v>2104808.54</v>
      </c>
      <c r="GW212" s="146">
        <f t="shared" si="1064"/>
        <v>55025536.039999999</v>
      </c>
      <c r="GX212" s="146">
        <v>7329698.3899999997</v>
      </c>
      <c r="GY212" s="146">
        <v>3182423.9200000009</v>
      </c>
      <c r="GZ212" s="146">
        <v>5075578.1199999992</v>
      </c>
      <c r="HA212" s="146">
        <v>5051341.3599999994</v>
      </c>
      <c r="HB212" s="146">
        <v>5119595.7600000016</v>
      </c>
      <c r="HC212" s="146">
        <v>3458233.879999999</v>
      </c>
      <c r="HD212" s="146">
        <v>6369644.8800000027</v>
      </c>
      <c r="HE212" s="146">
        <v>3875686.1599999964</v>
      </c>
      <c r="HF212" s="146">
        <v>4506159.7400000021</v>
      </c>
      <c r="HG212" s="146">
        <v>4681529.18</v>
      </c>
      <c r="HH212" s="146">
        <v>4631418.5300000012</v>
      </c>
      <c r="HI212" s="146">
        <v>4984993.6700000018</v>
      </c>
      <c r="HJ212" s="146">
        <f t="shared" si="1065"/>
        <v>58266303.590000004</v>
      </c>
      <c r="HK212" s="146">
        <v>4963048.6900000004</v>
      </c>
      <c r="HL212" s="146">
        <v>3247796.8899999997</v>
      </c>
      <c r="HM212" s="146">
        <v>5610073.3200000003</v>
      </c>
      <c r="HN212" s="146">
        <v>4078947.0600000005</v>
      </c>
      <c r="HO212" s="146">
        <v>4946560.8299999982</v>
      </c>
      <c r="HP212" s="146">
        <v>5054354.9700000025</v>
      </c>
      <c r="HQ212" s="146">
        <v>4198896.2599999979</v>
      </c>
      <c r="HR212" s="146">
        <v>3036564.1800000034</v>
      </c>
      <c r="HS212" s="146">
        <v>4580175.9699999988</v>
      </c>
      <c r="HT212" s="146">
        <v>4570055.6000000015</v>
      </c>
      <c r="HU212" s="146">
        <v>3645891.3299999982</v>
      </c>
      <c r="HV212" s="146">
        <v>5519041.75</v>
      </c>
      <c r="HW212" s="146">
        <f t="shared" si="1066"/>
        <v>53451406.850000001</v>
      </c>
      <c r="HX212" s="146">
        <v>4387198.68</v>
      </c>
      <c r="HY212" s="146">
        <v>3106869.67</v>
      </c>
      <c r="HZ212" s="146">
        <v>5212376.76</v>
      </c>
      <c r="IA212" s="146">
        <v>4138547.09</v>
      </c>
      <c r="IB212" s="146">
        <v>3765492.6900000013</v>
      </c>
      <c r="IC212" s="146">
        <v>4880759.41</v>
      </c>
      <c r="ID212" s="146">
        <v>5118009.6899999976</v>
      </c>
      <c r="IE212" s="146">
        <v>4060113.9600000046</v>
      </c>
      <c r="IF212" s="146">
        <v>3591123.5099999979</v>
      </c>
      <c r="IG212" s="146">
        <v>4387917.4499999955</v>
      </c>
      <c r="IH212" s="146">
        <v>4625270.9100000039</v>
      </c>
      <c r="II212" s="146">
        <v>5103860.5099999979</v>
      </c>
      <c r="IJ212" s="146">
        <f t="shared" si="1067"/>
        <v>52377540.329999998</v>
      </c>
      <c r="IK212" s="146">
        <v>3216479.7</v>
      </c>
      <c r="IL212" s="146">
        <v>4878483.1099999994</v>
      </c>
      <c r="IM212" s="146">
        <v>5025677.8</v>
      </c>
      <c r="IN212" s="146">
        <v>3144727.3200000003</v>
      </c>
      <c r="IO212" s="146">
        <v>5604664.5500000007</v>
      </c>
      <c r="IP212" s="146">
        <v>4309755.2300000004</v>
      </c>
      <c r="IQ212" s="146">
        <v>3767451.7599999979</v>
      </c>
      <c r="IR212" s="146">
        <v>5828645.1700000018</v>
      </c>
      <c r="IS212" s="146">
        <v>3709093.2199999988</v>
      </c>
      <c r="IT212" s="146">
        <v>4058201.3599999994</v>
      </c>
      <c r="IU212" s="146">
        <v>5451703.5</v>
      </c>
      <c r="IV212" s="146">
        <v>4342412.4699999988</v>
      </c>
      <c r="IW212" s="146">
        <f t="shared" si="1068"/>
        <v>53337295.189999998</v>
      </c>
      <c r="IX212" s="146">
        <v>5456041.7300000004</v>
      </c>
      <c r="IY212" s="146">
        <v>3586072.4699999988</v>
      </c>
      <c r="IZ212" s="146">
        <v>5978792.8000000007</v>
      </c>
      <c r="JA212" s="146">
        <v>3366202.7800000012</v>
      </c>
      <c r="JB212" s="146">
        <v>5905194.2799999975</v>
      </c>
      <c r="JC212" s="146">
        <v>4747522.7900000028</v>
      </c>
      <c r="JD212" s="146">
        <v>5544824.6899999976</v>
      </c>
      <c r="JE212" s="146">
        <v>4979592.0900000036</v>
      </c>
      <c r="JF212" s="146">
        <v>3027116.9899999946</v>
      </c>
      <c r="JG212" s="146">
        <v>5850849.75</v>
      </c>
      <c r="JH212" s="146">
        <v>5179400.4400000051</v>
      </c>
      <c r="JI212" s="146">
        <v>4716360.6400000006</v>
      </c>
      <c r="JJ212" s="146">
        <f t="shared" si="1069"/>
        <v>58337971.450000003</v>
      </c>
      <c r="JK212" s="146">
        <v>5492973.4100000001</v>
      </c>
      <c r="JL212" s="146">
        <v>3825059.129999999</v>
      </c>
      <c r="JM212" s="146">
        <v>5796015.0600000005</v>
      </c>
      <c r="JN212" s="146">
        <v>5545279.8200000022</v>
      </c>
      <c r="JO212" s="146">
        <v>5102569.6599999964</v>
      </c>
      <c r="JP212" s="146">
        <v>3878282.6100000031</v>
      </c>
      <c r="JQ212" s="146">
        <v>6423591.2399999984</v>
      </c>
      <c r="JR212" s="146">
        <v>5600087.7100000009</v>
      </c>
      <c r="JS212" s="146">
        <v>3287846.8299999982</v>
      </c>
      <c r="JT212" s="146">
        <v>6150754.1499999985</v>
      </c>
      <c r="JU212" s="146">
        <v>5567514.3100000024</v>
      </c>
      <c r="JV212" s="146">
        <v>5501307.9399999976</v>
      </c>
      <c r="JW212" s="238">
        <f t="shared" si="1070"/>
        <v>62171281.869999997</v>
      </c>
      <c r="JX212" s="238">
        <v>5354036.2699999996</v>
      </c>
      <c r="JY212" s="146">
        <v>3717849.0500000007</v>
      </c>
      <c r="JZ212" s="146">
        <v>5726889.5</v>
      </c>
      <c r="KA212" s="146">
        <v>6207900.9899999984</v>
      </c>
      <c r="KB212" s="146">
        <v>5783977.4800000004</v>
      </c>
      <c r="KC212" s="146">
        <v>4021266.2800000012</v>
      </c>
      <c r="KD212" s="146">
        <v>7223733.6700000018</v>
      </c>
      <c r="KE212" s="146">
        <v>4915990.049999997</v>
      </c>
      <c r="KF212" s="146">
        <v>5220075.5900000036</v>
      </c>
      <c r="KG212" s="146">
        <v>5591077.2299999967</v>
      </c>
      <c r="KH212" s="146">
        <v>5323478.2100000009</v>
      </c>
      <c r="KI212" s="146">
        <v>3232441.0099999979</v>
      </c>
      <c r="KJ212" s="238">
        <f t="shared" si="1071"/>
        <v>62318715.329999998</v>
      </c>
      <c r="KK212" s="238">
        <v>9199641.4000000004</v>
      </c>
      <c r="KL212" s="146">
        <v>3920509.17</v>
      </c>
      <c r="KM212" s="146">
        <v>7258830.6000000015</v>
      </c>
      <c r="KN212" s="146">
        <v>8364140.6799999997</v>
      </c>
      <c r="KO212" s="146">
        <v>7663941.25</v>
      </c>
      <c r="KP212" s="146">
        <v>1755917.0399999991</v>
      </c>
      <c r="KQ212" s="146">
        <v>6861152.950000003</v>
      </c>
      <c r="KR212" s="146">
        <v>5753500.9499999955</v>
      </c>
      <c r="KS212" s="146">
        <v>5510139.950000003</v>
      </c>
      <c r="KT212" s="146">
        <v>6041717</v>
      </c>
      <c r="KU212" s="146">
        <v>6714569.6900000051</v>
      </c>
      <c r="KV212" s="146">
        <v>7170395.1099999994</v>
      </c>
      <c r="KW212" s="238">
        <f t="shared" si="1072"/>
        <v>76214455.790000007</v>
      </c>
      <c r="KX212" s="238">
        <v>4595650.07</v>
      </c>
      <c r="KY212" s="146">
        <v>6431479.9100000001</v>
      </c>
      <c r="KZ212" s="146">
        <v>7854495.1099999994</v>
      </c>
      <c r="LA212" s="146">
        <v>5870630.0500000007</v>
      </c>
      <c r="LB212" s="146">
        <v>6719706.6799999997</v>
      </c>
      <c r="LC212" s="146">
        <v>6371989.1400000006</v>
      </c>
      <c r="LD212" s="146">
        <v>6807553.1000000015</v>
      </c>
      <c r="LE212" s="146">
        <v>6983711.349999994</v>
      </c>
      <c r="LF212" s="146">
        <v>6260898.6000000015</v>
      </c>
      <c r="LG212" s="146">
        <v>5922405.3000000045</v>
      </c>
      <c r="LH212" s="146">
        <v>8506979.7699999958</v>
      </c>
      <c r="LI212" s="146">
        <v>7886371.2699999958</v>
      </c>
      <c r="LJ212" s="238">
        <f t="shared" si="1073"/>
        <v>80211870.349999994</v>
      </c>
      <c r="LK212" s="238">
        <v>7073863.9699999997</v>
      </c>
      <c r="LL212" s="146">
        <v>5005161.7400000012</v>
      </c>
      <c r="LM212" s="146">
        <v>8721019.2799999975</v>
      </c>
      <c r="LN212" s="146">
        <v>5329867.0400000028</v>
      </c>
      <c r="LO212" s="146">
        <v>8730037.5600000024</v>
      </c>
      <c r="LP212" s="146">
        <v>7324602</v>
      </c>
      <c r="LQ212" s="146">
        <v>6321488.2199999988</v>
      </c>
      <c r="LR212" s="146">
        <v>9719817.0199999958</v>
      </c>
      <c r="LS212" s="146">
        <v>6334756.0799999982</v>
      </c>
      <c r="LT212" s="146">
        <v>6461726.3200000077</v>
      </c>
      <c r="LU212" s="146">
        <v>8993096.4899999946</v>
      </c>
      <c r="LV212" s="146">
        <v>9063915.1700000018</v>
      </c>
      <c r="LW212" s="238">
        <f t="shared" si="1074"/>
        <v>89079350.890000001</v>
      </c>
      <c r="LX212" s="238">
        <v>8112178.3899999997</v>
      </c>
      <c r="LY212" s="146">
        <v>6251238.3999999994</v>
      </c>
      <c r="LZ212" s="146">
        <v>0</v>
      </c>
      <c r="MA212" s="146">
        <v>0</v>
      </c>
      <c r="MB212" s="146">
        <v>0</v>
      </c>
      <c r="MC212" s="146">
        <v>0</v>
      </c>
      <c r="MD212" s="146">
        <v>0</v>
      </c>
      <c r="ME212" s="146">
        <v>0</v>
      </c>
      <c r="MF212" s="146">
        <v>0</v>
      </c>
      <c r="MG212" s="146">
        <v>0</v>
      </c>
      <c r="MH212" s="146">
        <v>0</v>
      </c>
      <c r="MI212" s="146">
        <v>0</v>
      </c>
      <c r="MJ212" s="204">
        <f t="shared" si="1075"/>
        <v>14363416.789999999</v>
      </c>
    </row>
    <row r="213" spans="1:348" x14ac:dyDescent="0.2">
      <c r="A213" s="30">
        <v>413502</v>
      </c>
      <c r="B213" s="31"/>
      <c r="C213" s="32" t="s">
        <v>192</v>
      </c>
      <c r="D213" s="32" t="s">
        <v>40</v>
      </c>
      <c r="E213" s="146" t="s">
        <v>127</v>
      </c>
      <c r="F213" s="146" t="s">
        <v>127</v>
      </c>
      <c r="G213" s="146" t="s">
        <v>127</v>
      </c>
      <c r="H213" s="146" t="s">
        <v>127</v>
      </c>
      <c r="I213" s="146" t="s">
        <v>127</v>
      </c>
      <c r="J213" s="146" t="s">
        <v>127</v>
      </c>
      <c r="K213" s="146" t="s">
        <v>127</v>
      </c>
      <c r="L213" s="146" t="s">
        <v>127</v>
      </c>
      <c r="M213" s="146" t="s">
        <v>127</v>
      </c>
      <c r="N213" s="146" t="s">
        <v>127</v>
      </c>
      <c r="O213" s="146" t="s">
        <v>127</v>
      </c>
      <c r="P213" s="146" t="s">
        <v>127</v>
      </c>
      <c r="Q213" s="146" t="s">
        <v>127</v>
      </c>
      <c r="R213" s="146" t="s">
        <v>127</v>
      </c>
      <c r="S213" s="146" t="s">
        <v>127</v>
      </c>
      <c r="T213" s="146" t="s">
        <v>127</v>
      </c>
      <c r="U213" s="146" t="s">
        <v>127</v>
      </c>
      <c r="V213" s="146" t="s">
        <v>127</v>
      </c>
      <c r="W213" s="146" t="s">
        <v>127</v>
      </c>
      <c r="X213" s="146" t="s">
        <v>127</v>
      </c>
      <c r="Y213" s="146" t="s">
        <v>127</v>
      </c>
      <c r="Z213" s="146" t="s">
        <v>127</v>
      </c>
      <c r="AA213" s="146" t="s">
        <v>127</v>
      </c>
      <c r="AB213" s="146" t="s">
        <v>127</v>
      </c>
      <c r="AC213" s="146" t="s">
        <v>127</v>
      </c>
      <c r="AD213" s="146" t="s">
        <v>127</v>
      </c>
      <c r="AE213" s="146" t="s">
        <v>127</v>
      </c>
      <c r="AF213" s="146" t="s">
        <v>127</v>
      </c>
      <c r="AG213" s="146" t="s">
        <v>127</v>
      </c>
      <c r="AH213" s="146" t="s">
        <v>127</v>
      </c>
      <c r="AI213" s="146" t="s">
        <v>127</v>
      </c>
      <c r="AJ213" s="146" t="s">
        <v>127</v>
      </c>
      <c r="AK213" s="146" t="s">
        <v>127</v>
      </c>
      <c r="AL213" s="146" t="s">
        <v>127</v>
      </c>
      <c r="AM213" s="146" t="s">
        <v>127</v>
      </c>
      <c r="AN213" s="146" t="s">
        <v>127</v>
      </c>
      <c r="AO213" s="146" t="s">
        <v>127</v>
      </c>
      <c r="AP213" s="146" t="s">
        <v>127</v>
      </c>
      <c r="AQ213" s="146" t="s">
        <v>127</v>
      </c>
      <c r="AR213" s="146" t="s">
        <v>127</v>
      </c>
      <c r="AS213" s="146" t="s">
        <v>127</v>
      </c>
      <c r="AT213" s="146" t="s">
        <v>127</v>
      </c>
      <c r="AU213" s="146" t="s">
        <v>127</v>
      </c>
      <c r="AV213" s="146" t="s">
        <v>127</v>
      </c>
      <c r="AW213" s="146" t="s">
        <v>127</v>
      </c>
      <c r="AX213" s="146" t="s">
        <v>127</v>
      </c>
      <c r="AY213" s="146" t="s">
        <v>127</v>
      </c>
      <c r="AZ213" s="146" t="s">
        <v>127</v>
      </c>
      <c r="BA213" s="146" t="s">
        <v>127</v>
      </c>
      <c r="BB213" s="146" t="s">
        <v>127</v>
      </c>
      <c r="BC213" s="146" t="s">
        <v>127</v>
      </c>
      <c r="BD213" s="146" t="s">
        <v>127</v>
      </c>
      <c r="BE213" s="146" t="s">
        <v>127</v>
      </c>
      <c r="BF213" s="146" t="s">
        <v>127</v>
      </c>
      <c r="BG213" s="146" t="s">
        <v>127</v>
      </c>
      <c r="BH213" s="146" t="s">
        <v>127</v>
      </c>
      <c r="BI213" s="146" t="s">
        <v>127</v>
      </c>
      <c r="BJ213" s="146" t="s">
        <v>127</v>
      </c>
      <c r="BK213" s="146" t="s">
        <v>127</v>
      </c>
      <c r="BL213" s="146" t="s">
        <v>127</v>
      </c>
      <c r="BM213" s="146" t="s">
        <v>127</v>
      </c>
      <c r="BN213" s="146" t="s">
        <v>127</v>
      </c>
      <c r="BO213" s="146" t="s">
        <v>127</v>
      </c>
      <c r="BP213" s="146" t="s">
        <v>127</v>
      </c>
      <c r="BQ213" s="146" t="s">
        <v>127</v>
      </c>
      <c r="BR213" s="146" t="s">
        <v>127</v>
      </c>
      <c r="BS213" s="146" t="s">
        <v>127</v>
      </c>
      <c r="BT213" s="146" t="s">
        <v>127</v>
      </c>
      <c r="BU213" s="146" t="s">
        <v>127</v>
      </c>
      <c r="BV213" s="146" t="s">
        <v>127</v>
      </c>
      <c r="BW213" s="146" t="s">
        <v>127</v>
      </c>
      <c r="BX213" s="146" t="s">
        <v>127</v>
      </c>
      <c r="BY213" s="146" t="s">
        <v>127</v>
      </c>
      <c r="BZ213" s="146" t="s">
        <v>127</v>
      </c>
      <c r="CA213" s="146" t="s">
        <v>127</v>
      </c>
      <c r="CB213" s="146" t="s">
        <v>127</v>
      </c>
      <c r="CC213" s="146" t="s">
        <v>127</v>
      </c>
      <c r="CD213" s="146" t="s">
        <v>127</v>
      </c>
      <c r="CE213" s="146" t="s">
        <v>127</v>
      </c>
      <c r="CF213" s="146" t="s">
        <v>127</v>
      </c>
      <c r="CG213" s="146" t="s">
        <v>127</v>
      </c>
      <c r="CH213" s="146" t="s">
        <v>127</v>
      </c>
      <c r="CI213" s="146" t="s">
        <v>127</v>
      </c>
      <c r="CJ213" s="146" t="s">
        <v>127</v>
      </c>
      <c r="CK213" s="146">
        <v>2118137.0221165079</v>
      </c>
      <c r="CL213" s="146">
        <v>2458229.4243031219</v>
      </c>
      <c r="CM213" s="146">
        <v>2522106.9597312636</v>
      </c>
      <c r="CN213" s="146">
        <v>2576884.2725755307</v>
      </c>
      <c r="CO213" s="146">
        <v>2436851.1099983309</v>
      </c>
      <c r="CP213" s="146">
        <v>2370464.0293773995</v>
      </c>
      <c r="CQ213" s="146">
        <v>2513771.848898347</v>
      </c>
      <c r="CR213" s="146">
        <v>2252057.2525454848</v>
      </c>
      <c r="CS213" s="146">
        <v>1855378.9016858623</v>
      </c>
      <c r="CT213" s="146">
        <v>2483249.8748122184</v>
      </c>
      <c r="CU213" s="146">
        <v>2449257.2191620767</v>
      </c>
      <c r="CV213" s="146">
        <v>2220566.0374311488</v>
      </c>
      <c r="CW213" s="146">
        <f t="shared" si="1056"/>
        <v>28256953.952637292</v>
      </c>
      <c r="CX213" s="146">
        <v>2059718.0247454518</v>
      </c>
      <c r="CY213" s="146">
        <v>1758594.3122600573</v>
      </c>
      <c r="CZ213" s="146">
        <v>2106133.2392755803</v>
      </c>
      <c r="DA213" s="146">
        <v>1908638.443164747</v>
      </c>
      <c r="DB213" s="146">
        <v>2086405.3049157069</v>
      </c>
      <c r="DC213" s="146">
        <v>1912579.8522366884</v>
      </c>
      <c r="DD213" s="146">
        <v>2360335.7760807886</v>
      </c>
      <c r="DE213" s="146">
        <v>2197769.748163912</v>
      </c>
      <c r="DF213" s="146">
        <v>1976205.226214323</v>
      </c>
      <c r="DG213" s="146">
        <v>2294337.6576948757</v>
      </c>
      <c r="DH213" s="146">
        <v>2516748.2854281422</v>
      </c>
      <c r="DI213" s="146">
        <v>2403659.9464196274</v>
      </c>
      <c r="DJ213" s="146">
        <f t="shared" si="1057"/>
        <v>25581125.816599898</v>
      </c>
      <c r="DK213" s="146">
        <v>2347725.9556835252</v>
      </c>
      <c r="DL213" s="146">
        <v>2277528.8876231019</v>
      </c>
      <c r="DM213" s="146">
        <v>2383909.5729010184</v>
      </c>
      <c r="DN213" s="146">
        <v>2380214.1413370064</v>
      </c>
      <c r="DO213" s="146">
        <v>2322768.5539559345</v>
      </c>
      <c r="DP213" s="146">
        <v>2463526.2858871627</v>
      </c>
      <c r="DQ213" s="146">
        <v>2499020.8252795869</v>
      </c>
      <c r="DR213" s="146">
        <v>2211629.4808462714</v>
      </c>
      <c r="DS213" s="146">
        <v>2160313.3029961581</v>
      </c>
      <c r="DT213" s="146">
        <v>2392780.9716241024</v>
      </c>
      <c r="DU213" s="146">
        <v>2510833.0331330351</v>
      </c>
      <c r="DV213" s="146">
        <v>2703545.8176848609</v>
      </c>
      <c r="DW213" s="146">
        <f t="shared" si="1058"/>
        <v>28653796.828951761</v>
      </c>
      <c r="DX213" s="146">
        <v>2273927.65</v>
      </c>
      <c r="DY213" s="146">
        <v>2272876.4300000002</v>
      </c>
      <c r="DZ213" s="146">
        <v>2646445.83</v>
      </c>
      <c r="EA213" s="146">
        <v>2685997.97</v>
      </c>
      <c r="EB213" s="146">
        <v>2617773.19</v>
      </c>
      <c r="EC213" s="146">
        <v>2400061.7400000002</v>
      </c>
      <c r="ED213" s="146">
        <v>2853556.29</v>
      </c>
      <c r="EE213" s="146">
        <v>2378173.42</v>
      </c>
      <c r="EF213" s="146">
        <v>2162210.7400000002</v>
      </c>
      <c r="EG213" s="146">
        <v>2643283.12</v>
      </c>
      <c r="EH213" s="146">
        <v>2737192.31</v>
      </c>
      <c r="EI213" s="146">
        <v>2664249.4</v>
      </c>
      <c r="EJ213" s="146">
        <f t="shared" si="1059"/>
        <v>30335748.090000004</v>
      </c>
      <c r="EK213" s="146">
        <v>2624424.41</v>
      </c>
      <c r="EL213" s="146">
        <v>2355279.2400000002</v>
      </c>
      <c r="EM213" s="146">
        <v>2760943.48</v>
      </c>
      <c r="EN213" s="146">
        <v>2631822.04</v>
      </c>
      <c r="EO213" s="146">
        <v>2658984.89</v>
      </c>
      <c r="EP213" s="146">
        <v>2511384.35</v>
      </c>
      <c r="EQ213" s="146">
        <v>2688230.77</v>
      </c>
      <c r="ER213" s="146">
        <v>2373719.36</v>
      </c>
      <c r="ES213" s="146">
        <v>2157547.7200000002</v>
      </c>
      <c r="ET213" s="146">
        <v>2597908.62</v>
      </c>
      <c r="EU213" s="146">
        <v>2887808.33</v>
      </c>
      <c r="EV213" s="146">
        <v>3127595.12</v>
      </c>
      <c r="EW213" s="146">
        <f t="shared" si="1060"/>
        <v>31375648.330000002</v>
      </c>
      <c r="EX213" s="146">
        <v>2576399.9900000002</v>
      </c>
      <c r="EY213" s="146">
        <v>2626212.91</v>
      </c>
      <c r="EZ213" s="146">
        <v>2964606.44</v>
      </c>
      <c r="FA213" s="146">
        <v>2719202.73</v>
      </c>
      <c r="FB213" s="146">
        <v>2812923.7</v>
      </c>
      <c r="FC213" s="146">
        <v>2875321.26</v>
      </c>
      <c r="FD213" s="146">
        <v>2958563.22</v>
      </c>
      <c r="FE213" s="146">
        <v>2664094.2599999998</v>
      </c>
      <c r="FF213" s="146">
        <v>2423043.5699999998</v>
      </c>
      <c r="FG213" s="146">
        <v>2759428.86</v>
      </c>
      <c r="FH213" s="146">
        <v>2723261.26</v>
      </c>
      <c r="FI213" s="146">
        <v>2976087.66</v>
      </c>
      <c r="FJ213" s="146">
        <f t="shared" si="1061"/>
        <v>33079145.859999996</v>
      </c>
      <c r="FK213" s="146">
        <v>2656285.85</v>
      </c>
      <c r="FL213" s="146">
        <v>2533756.41</v>
      </c>
      <c r="FM213" s="146">
        <v>2448753.4500000002</v>
      </c>
      <c r="FN213" s="146">
        <v>1856648.88</v>
      </c>
      <c r="FO213" s="146">
        <v>2788126.69</v>
      </c>
      <c r="FP213" s="146">
        <v>2556043.2400000002</v>
      </c>
      <c r="FQ213" s="146">
        <v>2729714.08</v>
      </c>
      <c r="FR213" s="146">
        <v>2817640.92</v>
      </c>
      <c r="FS213" s="146">
        <v>2547243.92</v>
      </c>
      <c r="FT213" s="146">
        <v>2688222.12</v>
      </c>
      <c r="FU213" s="146">
        <v>2968471.52</v>
      </c>
      <c r="FV213" s="146">
        <v>3172510.9</v>
      </c>
      <c r="FW213" s="146">
        <f t="shared" si="1062"/>
        <v>31763417.980000004</v>
      </c>
      <c r="FX213" s="146">
        <v>3116308.24</v>
      </c>
      <c r="FY213" s="146">
        <v>2812532.62</v>
      </c>
      <c r="FZ213" s="146">
        <v>3283526.84</v>
      </c>
      <c r="GA213" s="146">
        <v>2887910.69</v>
      </c>
      <c r="GB213" s="146">
        <v>3292470.16</v>
      </c>
      <c r="GC213" s="146">
        <v>3042361.54</v>
      </c>
      <c r="GD213" s="146">
        <v>3297445.84</v>
      </c>
      <c r="GE213" s="146">
        <v>3391433.15</v>
      </c>
      <c r="GF213" s="146">
        <v>2792397.85</v>
      </c>
      <c r="GG213" s="146">
        <v>2843093.25</v>
      </c>
      <c r="GH213" s="146">
        <v>3636223.15</v>
      </c>
      <c r="GI213" s="146">
        <v>3163875.74</v>
      </c>
      <c r="GJ213" s="146">
        <f t="shared" si="1063"/>
        <v>37559579.07</v>
      </c>
      <c r="GK213" s="146">
        <v>3763102.27</v>
      </c>
      <c r="GL213" s="146">
        <v>3334252.34</v>
      </c>
      <c r="GM213" s="146">
        <v>3319707.85</v>
      </c>
      <c r="GN213" s="146">
        <v>3403495.98</v>
      </c>
      <c r="GO213" s="146">
        <v>3588601.85</v>
      </c>
      <c r="GP213" s="146">
        <v>3045391.91</v>
      </c>
      <c r="GQ213" s="146">
        <v>3547183.8</v>
      </c>
      <c r="GR213" s="146">
        <v>3256901.41</v>
      </c>
      <c r="GS213" s="146">
        <v>2548364.63</v>
      </c>
      <c r="GT213" s="146">
        <v>3309781.54</v>
      </c>
      <c r="GU213" s="146">
        <v>3282009.7</v>
      </c>
      <c r="GV213" s="146">
        <v>2011625.17</v>
      </c>
      <c r="GW213" s="146">
        <f t="shared" si="1064"/>
        <v>38410418.450000003</v>
      </c>
      <c r="GX213" s="146">
        <v>4702820.21</v>
      </c>
      <c r="GY213" s="146">
        <v>2313478.4299999997</v>
      </c>
      <c r="GZ213" s="146">
        <v>3512099.4900000012</v>
      </c>
      <c r="HA213" s="146">
        <v>3260499.8699999992</v>
      </c>
      <c r="HB213" s="146">
        <v>3811335.2699999996</v>
      </c>
      <c r="HC213" s="146">
        <v>2982474.8000000007</v>
      </c>
      <c r="HD213" s="146">
        <v>4123648.8999999985</v>
      </c>
      <c r="HE213" s="146">
        <v>2914887.2200000025</v>
      </c>
      <c r="HF213" s="146">
        <v>2749768.7399999984</v>
      </c>
      <c r="HG213" s="146">
        <v>3569363.549999997</v>
      </c>
      <c r="HH213" s="146">
        <v>3181852.6900000051</v>
      </c>
      <c r="HI213" s="146">
        <v>3923489.1299999952</v>
      </c>
      <c r="HJ213" s="146">
        <f t="shared" si="1065"/>
        <v>41045718.299999997</v>
      </c>
      <c r="HK213" s="146">
        <v>3494785.45</v>
      </c>
      <c r="HL213" s="146">
        <v>3011501.3899999997</v>
      </c>
      <c r="HM213" s="146">
        <v>3862073.09</v>
      </c>
      <c r="HN213" s="146">
        <v>3345704.1500000004</v>
      </c>
      <c r="HO213" s="146">
        <v>3654642.790000001</v>
      </c>
      <c r="HP213" s="146">
        <v>4057304.7799999975</v>
      </c>
      <c r="HQ213" s="146">
        <v>3457444.5700000003</v>
      </c>
      <c r="HR213" s="146">
        <v>2794319.4700000025</v>
      </c>
      <c r="HS213" s="146">
        <v>3298478.34</v>
      </c>
      <c r="HT213" s="146">
        <v>3553694.5399999991</v>
      </c>
      <c r="HU213" s="146">
        <v>3413203.6199999973</v>
      </c>
      <c r="HV213" s="146">
        <v>4479532.4400000051</v>
      </c>
      <c r="HW213" s="146">
        <f t="shared" si="1066"/>
        <v>42422684.630000003</v>
      </c>
      <c r="HX213" s="146">
        <v>3341646.74</v>
      </c>
      <c r="HY213" s="146">
        <v>3294536.09</v>
      </c>
      <c r="HZ213" s="146">
        <v>4010973.58</v>
      </c>
      <c r="IA213" s="146">
        <v>3525952.5500000007</v>
      </c>
      <c r="IB213" s="146">
        <v>3600172.1899999976</v>
      </c>
      <c r="IC213" s="146">
        <v>3827112.3100000024</v>
      </c>
      <c r="ID213" s="146">
        <v>4599025.3499999978</v>
      </c>
      <c r="IE213" s="146">
        <v>3401286.7200000025</v>
      </c>
      <c r="IF213" s="146">
        <v>3499353.6999999993</v>
      </c>
      <c r="IG213" s="146">
        <v>3434328.3499999978</v>
      </c>
      <c r="IH213" s="146">
        <v>4017270.7899999991</v>
      </c>
      <c r="II213" s="146">
        <v>5066746.5</v>
      </c>
      <c r="IJ213" s="146">
        <f t="shared" si="1067"/>
        <v>45618404.869999997</v>
      </c>
      <c r="IK213" s="146">
        <v>2964360.9</v>
      </c>
      <c r="IL213" s="146">
        <v>4118179.6999999997</v>
      </c>
      <c r="IM213" s="146">
        <v>4638347.24</v>
      </c>
      <c r="IN213" s="146">
        <v>3062375.1099999994</v>
      </c>
      <c r="IO213" s="146">
        <v>4496925.8300000019</v>
      </c>
      <c r="IP213" s="146">
        <v>4011169.9899999984</v>
      </c>
      <c r="IQ213" s="146">
        <v>3945388.6900000013</v>
      </c>
      <c r="IR213" s="146">
        <v>5117089.2399999984</v>
      </c>
      <c r="IS213" s="146">
        <v>2988465.2900000028</v>
      </c>
      <c r="IT213" s="146">
        <v>3745985.1899999976</v>
      </c>
      <c r="IU213" s="146">
        <v>4421782.7400000021</v>
      </c>
      <c r="IV213" s="146">
        <v>3950725.0799999982</v>
      </c>
      <c r="IW213" s="146">
        <f t="shared" si="1068"/>
        <v>47460795</v>
      </c>
      <c r="IX213" s="146">
        <v>4602100.68</v>
      </c>
      <c r="IY213" s="146">
        <v>3732953.5200000005</v>
      </c>
      <c r="IZ213" s="146">
        <v>5042283.2700000005</v>
      </c>
      <c r="JA213" s="146">
        <v>3068532.0699999984</v>
      </c>
      <c r="JB213" s="146">
        <v>4838290.370000001</v>
      </c>
      <c r="JC213" s="146">
        <v>4138800.129999999</v>
      </c>
      <c r="JD213" s="146">
        <v>4567785.0500000007</v>
      </c>
      <c r="JE213" s="146">
        <v>4858961.9599999972</v>
      </c>
      <c r="JF213" s="146">
        <v>2756861.0200000033</v>
      </c>
      <c r="JG213" s="146">
        <v>4539045.7800000012</v>
      </c>
      <c r="JH213" s="146">
        <v>4460097.7400000021</v>
      </c>
      <c r="JI213" s="146">
        <v>4800979.8099999949</v>
      </c>
      <c r="JJ213" s="146">
        <f t="shared" si="1069"/>
        <v>51406691.399999999</v>
      </c>
      <c r="JK213" s="146">
        <v>4142239.87</v>
      </c>
      <c r="JL213" s="146">
        <v>3914237.4699999997</v>
      </c>
      <c r="JM213" s="146">
        <v>4741739.43</v>
      </c>
      <c r="JN213" s="146">
        <v>4231332.6500000022</v>
      </c>
      <c r="JO213" s="146">
        <v>4682150.4599999972</v>
      </c>
      <c r="JP213" s="146">
        <v>3696078.1999999993</v>
      </c>
      <c r="JQ213" s="146">
        <v>4994743.2400000021</v>
      </c>
      <c r="JR213" s="146">
        <v>5482974.8900000006</v>
      </c>
      <c r="JS213" s="146">
        <v>2783683.4499999955</v>
      </c>
      <c r="JT213" s="146">
        <v>4581439.07</v>
      </c>
      <c r="JU213" s="146">
        <v>4839484.4900000021</v>
      </c>
      <c r="JV213" s="146">
        <v>4977490.2800000012</v>
      </c>
      <c r="JW213" s="238">
        <f t="shared" si="1070"/>
        <v>53067593.5</v>
      </c>
      <c r="JX213" s="238">
        <v>4820089.62</v>
      </c>
      <c r="JY213" s="146">
        <v>4047838.88</v>
      </c>
      <c r="JZ213" s="146">
        <v>4765622.1899999995</v>
      </c>
      <c r="KA213" s="146">
        <v>4766474.5200000014</v>
      </c>
      <c r="KB213" s="146">
        <v>5014081.4199999981</v>
      </c>
      <c r="KC213" s="146">
        <v>4344251.120000001</v>
      </c>
      <c r="KD213" s="146">
        <v>5822282.3800000027</v>
      </c>
      <c r="KE213" s="146">
        <v>3753759.9499999955</v>
      </c>
      <c r="KF213" s="146">
        <v>4419328.9900000021</v>
      </c>
      <c r="KG213" s="146">
        <v>4392514.3500000015</v>
      </c>
      <c r="KH213" s="146">
        <v>4777090.6700000018</v>
      </c>
      <c r="KI213" s="146">
        <v>3834170.6099999994</v>
      </c>
      <c r="KJ213" s="238">
        <f t="shared" si="1071"/>
        <v>54757504.700000003</v>
      </c>
      <c r="KK213" s="238">
        <v>6692234.71</v>
      </c>
      <c r="KL213" s="146">
        <v>3847290.5100000007</v>
      </c>
      <c r="KM213" s="146">
        <v>5435409.1799999997</v>
      </c>
      <c r="KN213" s="146">
        <v>5925527.4099999983</v>
      </c>
      <c r="KO213" s="146">
        <v>6413909.4700000025</v>
      </c>
      <c r="KP213" s="146">
        <v>556336.68999999762</v>
      </c>
      <c r="KQ213" s="146">
        <v>6180160.6700000018</v>
      </c>
      <c r="KR213" s="146">
        <v>4347489.3100000024</v>
      </c>
      <c r="KS213" s="146">
        <v>4678353.1199999973</v>
      </c>
      <c r="KT213" s="146">
        <v>5120259.0899999961</v>
      </c>
      <c r="KU213" s="146">
        <v>5591685.4100000039</v>
      </c>
      <c r="KV213" s="146">
        <v>6210100.6400000006</v>
      </c>
      <c r="KW213" s="238">
        <f t="shared" si="1072"/>
        <v>60998756.210000001</v>
      </c>
      <c r="KX213" s="238">
        <v>3991387.02</v>
      </c>
      <c r="KY213" s="146">
        <v>5227199.5</v>
      </c>
      <c r="KZ213" s="146">
        <v>6325883.120000001</v>
      </c>
      <c r="LA213" s="146">
        <v>4412271.57</v>
      </c>
      <c r="LB213" s="146">
        <v>5802152.5299999975</v>
      </c>
      <c r="LC213" s="146">
        <v>5325108.4900000021</v>
      </c>
      <c r="LD213" s="146">
        <v>6407284.4899999984</v>
      </c>
      <c r="LE213" s="146">
        <v>5923835.1700000018</v>
      </c>
      <c r="LF213" s="146">
        <v>5440724.8900000006</v>
      </c>
      <c r="LG213" s="146">
        <v>5284058.57</v>
      </c>
      <c r="LH213" s="146">
        <v>6727564.9600000009</v>
      </c>
      <c r="LI213" s="146">
        <v>7342913.8799999952</v>
      </c>
      <c r="LJ213" s="238">
        <f t="shared" si="1073"/>
        <v>68210384.189999998</v>
      </c>
      <c r="LK213" s="238">
        <v>5336721.3</v>
      </c>
      <c r="LL213" s="146">
        <v>5698425.8600000003</v>
      </c>
      <c r="LM213" s="146">
        <v>7541637.9100000001</v>
      </c>
      <c r="LN213" s="146">
        <v>4879150.4899999984</v>
      </c>
      <c r="LO213" s="146">
        <v>6817782.450000003</v>
      </c>
      <c r="LP213" s="146">
        <v>6712633.6499999948</v>
      </c>
      <c r="LQ213" s="146">
        <v>6259406.0900000036</v>
      </c>
      <c r="LR213" s="146">
        <v>8085302.0799999982</v>
      </c>
      <c r="LS213" s="146">
        <v>5328277.7600000054</v>
      </c>
      <c r="LT213" s="146">
        <v>6174688.5699999928</v>
      </c>
      <c r="LU213" s="146">
        <v>7608774.3599999994</v>
      </c>
      <c r="LV213" s="146">
        <v>8150606.6800000072</v>
      </c>
      <c r="LW213" s="238">
        <f t="shared" si="1074"/>
        <v>78593407.200000003</v>
      </c>
      <c r="LX213" s="238">
        <v>6258062.46</v>
      </c>
      <c r="LY213" s="146">
        <v>6891390.7500000009</v>
      </c>
      <c r="LZ213" s="146">
        <v>0</v>
      </c>
      <c r="MA213" s="146">
        <v>0</v>
      </c>
      <c r="MB213" s="146">
        <v>0</v>
      </c>
      <c r="MC213" s="146">
        <v>0</v>
      </c>
      <c r="MD213" s="146">
        <v>0</v>
      </c>
      <c r="ME213" s="146">
        <v>0</v>
      </c>
      <c r="MF213" s="146">
        <v>0</v>
      </c>
      <c r="MG213" s="146">
        <v>0</v>
      </c>
      <c r="MH213" s="146">
        <v>0</v>
      </c>
      <c r="MI213" s="146">
        <v>0</v>
      </c>
      <c r="MJ213" s="204">
        <f t="shared" si="1075"/>
        <v>13149453.210000001</v>
      </c>
    </row>
    <row r="214" spans="1:348" x14ac:dyDescent="0.2">
      <c r="A214" s="30">
        <v>413503</v>
      </c>
      <c r="B214" s="31"/>
      <c r="C214" s="32" t="s">
        <v>193</v>
      </c>
      <c r="D214" s="32" t="s">
        <v>41</v>
      </c>
      <c r="E214" s="146" t="s">
        <v>127</v>
      </c>
      <c r="F214" s="146" t="s">
        <v>127</v>
      </c>
      <c r="G214" s="146" t="s">
        <v>127</v>
      </c>
      <c r="H214" s="146" t="s">
        <v>127</v>
      </c>
      <c r="I214" s="146" t="s">
        <v>127</v>
      </c>
      <c r="J214" s="146" t="s">
        <v>127</v>
      </c>
      <c r="K214" s="146" t="s">
        <v>127</v>
      </c>
      <c r="L214" s="146" t="s">
        <v>127</v>
      </c>
      <c r="M214" s="146" t="s">
        <v>127</v>
      </c>
      <c r="N214" s="146" t="s">
        <v>127</v>
      </c>
      <c r="O214" s="146" t="s">
        <v>127</v>
      </c>
      <c r="P214" s="146" t="s">
        <v>127</v>
      </c>
      <c r="Q214" s="146" t="s">
        <v>127</v>
      </c>
      <c r="R214" s="146" t="s">
        <v>127</v>
      </c>
      <c r="S214" s="146" t="s">
        <v>127</v>
      </c>
      <c r="T214" s="146" t="s">
        <v>127</v>
      </c>
      <c r="U214" s="146" t="s">
        <v>127</v>
      </c>
      <c r="V214" s="146" t="s">
        <v>127</v>
      </c>
      <c r="W214" s="146" t="s">
        <v>127</v>
      </c>
      <c r="X214" s="146" t="s">
        <v>127</v>
      </c>
      <c r="Y214" s="146" t="s">
        <v>127</v>
      </c>
      <c r="Z214" s="146" t="s">
        <v>127</v>
      </c>
      <c r="AA214" s="146" t="s">
        <v>127</v>
      </c>
      <c r="AB214" s="146" t="s">
        <v>127</v>
      </c>
      <c r="AC214" s="146" t="s">
        <v>127</v>
      </c>
      <c r="AD214" s="146" t="s">
        <v>127</v>
      </c>
      <c r="AE214" s="146" t="s">
        <v>127</v>
      </c>
      <c r="AF214" s="146" t="s">
        <v>127</v>
      </c>
      <c r="AG214" s="146" t="s">
        <v>127</v>
      </c>
      <c r="AH214" s="146" t="s">
        <v>127</v>
      </c>
      <c r="AI214" s="146" t="s">
        <v>127</v>
      </c>
      <c r="AJ214" s="146" t="s">
        <v>127</v>
      </c>
      <c r="AK214" s="146" t="s">
        <v>127</v>
      </c>
      <c r="AL214" s="146" t="s">
        <v>127</v>
      </c>
      <c r="AM214" s="146" t="s">
        <v>127</v>
      </c>
      <c r="AN214" s="146" t="s">
        <v>127</v>
      </c>
      <c r="AO214" s="146" t="s">
        <v>127</v>
      </c>
      <c r="AP214" s="146" t="s">
        <v>127</v>
      </c>
      <c r="AQ214" s="146" t="s">
        <v>127</v>
      </c>
      <c r="AR214" s="146" t="s">
        <v>127</v>
      </c>
      <c r="AS214" s="146" t="s">
        <v>127</v>
      </c>
      <c r="AT214" s="146" t="s">
        <v>127</v>
      </c>
      <c r="AU214" s="146" t="s">
        <v>127</v>
      </c>
      <c r="AV214" s="146" t="s">
        <v>127</v>
      </c>
      <c r="AW214" s="146" t="s">
        <v>127</v>
      </c>
      <c r="AX214" s="146" t="s">
        <v>127</v>
      </c>
      <c r="AY214" s="146" t="s">
        <v>127</v>
      </c>
      <c r="AZ214" s="146" t="s">
        <v>127</v>
      </c>
      <c r="BA214" s="146" t="s">
        <v>127</v>
      </c>
      <c r="BB214" s="146" t="s">
        <v>127</v>
      </c>
      <c r="BC214" s="146" t="s">
        <v>127</v>
      </c>
      <c r="BD214" s="146" t="s">
        <v>127</v>
      </c>
      <c r="BE214" s="146" t="s">
        <v>127</v>
      </c>
      <c r="BF214" s="146" t="s">
        <v>127</v>
      </c>
      <c r="BG214" s="146" t="s">
        <v>127</v>
      </c>
      <c r="BH214" s="146" t="s">
        <v>127</v>
      </c>
      <c r="BI214" s="146" t="s">
        <v>127</v>
      </c>
      <c r="BJ214" s="146" t="s">
        <v>127</v>
      </c>
      <c r="BK214" s="146" t="s">
        <v>127</v>
      </c>
      <c r="BL214" s="146" t="s">
        <v>127</v>
      </c>
      <c r="BM214" s="146" t="s">
        <v>127</v>
      </c>
      <c r="BN214" s="146" t="s">
        <v>127</v>
      </c>
      <c r="BO214" s="146" t="s">
        <v>127</v>
      </c>
      <c r="BP214" s="146" t="s">
        <v>127</v>
      </c>
      <c r="BQ214" s="146" t="s">
        <v>127</v>
      </c>
      <c r="BR214" s="146" t="s">
        <v>127</v>
      </c>
      <c r="BS214" s="146" t="s">
        <v>127</v>
      </c>
      <c r="BT214" s="146" t="s">
        <v>127</v>
      </c>
      <c r="BU214" s="146" t="s">
        <v>127</v>
      </c>
      <c r="BV214" s="146" t="s">
        <v>127</v>
      </c>
      <c r="BW214" s="146" t="s">
        <v>127</v>
      </c>
      <c r="BX214" s="146" t="s">
        <v>127</v>
      </c>
      <c r="BY214" s="146" t="s">
        <v>127</v>
      </c>
      <c r="BZ214" s="146" t="s">
        <v>127</v>
      </c>
      <c r="CA214" s="146" t="s">
        <v>127</v>
      </c>
      <c r="CB214" s="146" t="s">
        <v>127</v>
      </c>
      <c r="CC214" s="146" t="s">
        <v>127</v>
      </c>
      <c r="CD214" s="146" t="s">
        <v>127</v>
      </c>
      <c r="CE214" s="146" t="s">
        <v>127</v>
      </c>
      <c r="CF214" s="146" t="s">
        <v>127</v>
      </c>
      <c r="CG214" s="146" t="s">
        <v>127</v>
      </c>
      <c r="CH214" s="146" t="s">
        <v>127</v>
      </c>
      <c r="CI214" s="146" t="s">
        <v>127</v>
      </c>
      <c r="CJ214" s="146" t="s">
        <v>127</v>
      </c>
      <c r="CK214" s="146">
        <v>0</v>
      </c>
      <c r="CL214" s="146">
        <v>0</v>
      </c>
      <c r="CM214" s="146">
        <v>0</v>
      </c>
      <c r="CN214" s="146">
        <v>0</v>
      </c>
      <c r="CO214" s="146">
        <v>0</v>
      </c>
      <c r="CP214" s="146">
        <v>0</v>
      </c>
      <c r="CQ214" s="146">
        <v>0</v>
      </c>
      <c r="CR214" s="146">
        <v>0</v>
      </c>
      <c r="CS214" s="146">
        <v>0</v>
      </c>
      <c r="CT214" s="146">
        <v>0</v>
      </c>
      <c r="CU214" s="146">
        <v>0</v>
      </c>
      <c r="CV214" s="146">
        <v>0</v>
      </c>
      <c r="CW214" s="146">
        <f t="shared" si="1056"/>
        <v>0</v>
      </c>
      <c r="CX214" s="146">
        <v>0</v>
      </c>
      <c r="CY214" s="146">
        <v>0</v>
      </c>
      <c r="CZ214" s="146">
        <v>0</v>
      </c>
      <c r="DA214" s="146">
        <v>0</v>
      </c>
      <c r="DB214" s="146">
        <v>0</v>
      </c>
      <c r="DC214" s="146">
        <v>0</v>
      </c>
      <c r="DD214" s="146">
        <v>0</v>
      </c>
      <c r="DE214" s="146">
        <v>0</v>
      </c>
      <c r="DF214" s="146">
        <v>0</v>
      </c>
      <c r="DG214" s="146">
        <v>0</v>
      </c>
      <c r="DH214" s="146">
        <v>0</v>
      </c>
      <c r="DI214" s="146">
        <v>0</v>
      </c>
      <c r="DJ214" s="146">
        <f t="shared" si="1057"/>
        <v>0</v>
      </c>
      <c r="DK214" s="146">
        <v>0</v>
      </c>
      <c r="DL214" s="146">
        <v>0</v>
      </c>
      <c r="DM214" s="146">
        <v>0</v>
      </c>
      <c r="DN214" s="146">
        <v>0</v>
      </c>
      <c r="DO214" s="146">
        <v>0</v>
      </c>
      <c r="DP214" s="146">
        <v>0</v>
      </c>
      <c r="DQ214" s="146">
        <v>0</v>
      </c>
      <c r="DR214" s="146">
        <v>0</v>
      </c>
      <c r="DS214" s="146">
        <v>0</v>
      </c>
      <c r="DT214" s="146">
        <v>0</v>
      </c>
      <c r="DU214" s="146">
        <v>0</v>
      </c>
      <c r="DV214" s="146">
        <v>0</v>
      </c>
      <c r="DW214" s="146">
        <f t="shared" si="1058"/>
        <v>0</v>
      </c>
      <c r="DX214" s="146">
        <v>0</v>
      </c>
      <c r="DY214" s="146">
        <v>0</v>
      </c>
      <c r="DZ214" s="146">
        <v>0</v>
      </c>
      <c r="EA214" s="146">
        <v>0</v>
      </c>
      <c r="EB214" s="146">
        <v>0</v>
      </c>
      <c r="EC214" s="146">
        <v>0</v>
      </c>
      <c r="ED214" s="146">
        <v>0</v>
      </c>
      <c r="EE214" s="146">
        <v>0</v>
      </c>
      <c r="EF214" s="146">
        <v>0</v>
      </c>
      <c r="EG214" s="146">
        <v>0</v>
      </c>
      <c r="EH214" s="146">
        <v>0</v>
      </c>
      <c r="EI214" s="146">
        <v>0</v>
      </c>
      <c r="EJ214" s="146">
        <f t="shared" si="1059"/>
        <v>0</v>
      </c>
      <c r="EK214" s="146">
        <v>0</v>
      </c>
      <c r="EL214" s="146">
        <v>0</v>
      </c>
      <c r="EM214" s="146">
        <v>0</v>
      </c>
      <c r="EN214" s="146">
        <v>0</v>
      </c>
      <c r="EO214" s="146">
        <v>0</v>
      </c>
      <c r="EP214" s="146">
        <v>0</v>
      </c>
      <c r="EQ214" s="146">
        <v>0</v>
      </c>
      <c r="ER214" s="146">
        <v>0</v>
      </c>
      <c r="ES214" s="146">
        <v>0</v>
      </c>
      <c r="ET214" s="146">
        <v>0</v>
      </c>
      <c r="EU214" s="146">
        <v>0</v>
      </c>
      <c r="EV214" s="146">
        <v>0</v>
      </c>
      <c r="EW214" s="146">
        <f t="shared" si="1060"/>
        <v>0</v>
      </c>
      <c r="EX214" s="146">
        <v>0</v>
      </c>
      <c r="EY214" s="146">
        <v>0</v>
      </c>
      <c r="EZ214" s="146">
        <v>0</v>
      </c>
      <c r="FA214" s="146">
        <v>0</v>
      </c>
      <c r="FB214" s="146">
        <v>0</v>
      </c>
      <c r="FC214" s="146">
        <v>0</v>
      </c>
      <c r="FD214" s="146">
        <v>0</v>
      </c>
      <c r="FE214" s="146">
        <v>0</v>
      </c>
      <c r="FF214" s="146">
        <v>0</v>
      </c>
      <c r="FG214" s="146">
        <v>0</v>
      </c>
      <c r="FH214" s="146">
        <v>0</v>
      </c>
      <c r="FI214" s="146">
        <v>0</v>
      </c>
      <c r="FJ214" s="146">
        <f t="shared" si="1061"/>
        <v>0</v>
      </c>
      <c r="FK214" s="146">
        <v>0</v>
      </c>
      <c r="FL214" s="146">
        <v>0</v>
      </c>
      <c r="FM214" s="146">
        <v>0</v>
      </c>
      <c r="FN214" s="146">
        <v>0</v>
      </c>
      <c r="FO214" s="146">
        <v>0</v>
      </c>
      <c r="FP214" s="146">
        <v>0</v>
      </c>
      <c r="FQ214" s="146">
        <v>0</v>
      </c>
      <c r="FR214" s="146">
        <v>0</v>
      </c>
      <c r="FS214" s="146">
        <v>0</v>
      </c>
      <c r="FT214" s="146">
        <v>0</v>
      </c>
      <c r="FU214" s="146">
        <v>0</v>
      </c>
      <c r="FV214" s="146">
        <v>0</v>
      </c>
      <c r="FW214" s="146">
        <f t="shared" si="1062"/>
        <v>0</v>
      </c>
      <c r="FX214" s="146">
        <v>0</v>
      </c>
      <c r="FY214" s="146">
        <v>0</v>
      </c>
      <c r="FZ214" s="146">
        <v>0</v>
      </c>
      <c r="GA214" s="146">
        <v>0</v>
      </c>
      <c r="GB214" s="146">
        <v>0</v>
      </c>
      <c r="GC214" s="146">
        <v>0</v>
      </c>
      <c r="GD214" s="146">
        <v>0</v>
      </c>
      <c r="GE214" s="146">
        <v>0</v>
      </c>
      <c r="GF214" s="146">
        <v>0</v>
      </c>
      <c r="GG214" s="146">
        <v>0</v>
      </c>
      <c r="GH214" s="146">
        <v>0</v>
      </c>
      <c r="GI214" s="146">
        <v>0</v>
      </c>
      <c r="GJ214" s="146">
        <f t="shared" si="1063"/>
        <v>0</v>
      </c>
      <c r="GK214" s="146">
        <v>0</v>
      </c>
      <c r="GL214" s="146">
        <v>0</v>
      </c>
      <c r="GM214" s="146">
        <v>0</v>
      </c>
      <c r="GN214" s="146">
        <v>0</v>
      </c>
      <c r="GO214" s="146">
        <v>0</v>
      </c>
      <c r="GP214" s="146">
        <v>0</v>
      </c>
      <c r="GQ214" s="146">
        <v>0</v>
      </c>
      <c r="GR214" s="146">
        <v>0</v>
      </c>
      <c r="GS214" s="146">
        <v>0</v>
      </c>
      <c r="GT214" s="146">
        <v>0</v>
      </c>
      <c r="GU214" s="146">
        <v>0</v>
      </c>
      <c r="GV214" s="146">
        <v>0</v>
      </c>
      <c r="GW214" s="146">
        <f t="shared" si="1064"/>
        <v>0</v>
      </c>
      <c r="GX214" s="146">
        <v>0</v>
      </c>
      <c r="GY214" s="146">
        <v>0</v>
      </c>
      <c r="GZ214" s="146">
        <v>0</v>
      </c>
      <c r="HA214" s="146">
        <v>0</v>
      </c>
      <c r="HB214" s="146">
        <v>0</v>
      </c>
      <c r="HC214" s="146">
        <v>0</v>
      </c>
      <c r="HD214" s="146">
        <v>0</v>
      </c>
      <c r="HE214" s="146">
        <v>0</v>
      </c>
      <c r="HF214" s="146">
        <v>0</v>
      </c>
      <c r="HG214" s="146">
        <v>0</v>
      </c>
      <c r="HH214" s="146">
        <v>0</v>
      </c>
      <c r="HI214" s="146">
        <v>0</v>
      </c>
      <c r="HJ214" s="146">
        <f t="shared" si="1065"/>
        <v>0</v>
      </c>
      <c r="HK214" s="146">
        <v>0</v>
      </c>
      <c r="HL214" s="146">
        <v>0</v>
      </c>
      <c r="HM214" s="146">
        <v>0</v>
      </c>
      <c r="HN214" s="146">
        <v>0</v>
      </c>
      <c r="HO214" s="146">
        <v>0</v>
      </c>
      <c r="HP214" s="146">
        <v>0</v>
      </c>
      <c r="HQ214" s="146">
        <v>0</v>
      </c>
      <c r="HR214" s="146">
        <v>0</v>
      </c>
      <c r="HS214" s="146">
        <v>0</v>
      </c>
      <c r="HT214" s="146">
        <v>0</v>
      </c>
      <c r="HU214" s="146">
        <v>0</v>
      </c>
      <c r="HV214" s="146">
        <v>0</v>
      </c>
      <c r="HW214" s="146">
        <f t="shared" si="1066"/>
        <v>0</v>
      </c>
      <c r="HX214" s="146">
        <v>0</v>
      </c>
      <c r="HY214" s="146">
        <v>0</v>
      </c>
      <c r="HZ214" s="146">
        <v>0</v>
      </c>
      <c r="IA214" s="146">
        <v>0</v>
      </c>
      <c r="IB214" s="146">
        <v>0</v>
      </c>
      <c r="IC214" s="146">
        <v>0</v>
      </c>
      <c r="ID214" s="146">
        <v>0</v>
      </c>
      <c r="IE214" s="146">
        <v>0</v>
      </c>
      <c r="IF214" s="146">
        <v>0</v>
      </c>
      <c r="IG214" s="146">
        <v>0</v>
      </c>
      <c r="IH214" s="146">
        <v>0</v>
      </c>
      <c r="II214" s="146">
        <v>0</v>
      </c>
      <c r="IJ214" s="146">
        <f t="shared" si="1067"/>
        <v>0</v>
      </c>
      <c r="IK214" s="146">
        <v>0</v>
      </c>
      <c r="IL214" s="146">
        <v>0</v>
      </c>
      <c r="IM214" s="146">
        <v>0</v>
      </c>
      <c r="IN214" s="146">
        <v>0</v>
      </c>
      <c r="IO214" s="146">
        <v>0</v>
      </c>
      <c r="IP214" s="146">
        <v>0</v>
      </c>
      <c r="IQ214" s="146">
        <v>0</v>
      </c>
      <c r="IR214" s="146">
        <v>0</v>
      </c>
      <c r="IS214" s="146">
        <v>0</v>
      </c>
      <c r="IT214" s="146">
        <v>0</v>
      </c>
      <c r="IU214" s="146">
        <v>0</v>
      </c>
      <c r="IV214" s="146">
        <v>0</v>
      </c>
      <c r="IW214" s="146">
        <f t="shared" si="1068"/>
        <v>0</v>
      </c>
      <c r="IX214" s="146">
        <v>0</v>
      </c>
      <c r="IY214" s="146">
        <v>0</v>
      </c>
      <c r="IZ214" s="146">
        <v>0</v>
      </c>
      <c r="JA214" s="146">
        <v>0</v>
      </c>
      <c r="JB214" s="146">
        <v>0</v>
      </c>
      <c r="JC214" s="146">
        <v>0</v>
      </c>
      <c r="JD214" s="146">
        <v>0</v>
      </c>
      <c r="JE214" s="146">
        <v>0</v>
      </c>
      <c r="JF214" s="146">
        <v>0</v>
      </c>
      <c r="JG214" s="146">
        <v>0</v>
      </c>
      <c r="JH214" s="146">
        <v>0</v>
      </c>
      <c r="JI214" s="146">
        <v>0</v>
      </c>
      <c r="JJ214" s="146">
        <f t="shared" si="1069"/>
        <v>0</v>
      </c>
      <c r="JK214" s="146">
        <v>0</v>
      </c>
      <c r="JL214" s="146">
        <v>0</v>
      </c>
      <c r="JM214" s="146">
        <v>0</v>
      </c>
      <c r="JN214" s="146">
        <v>0</v>
      </c>
      <c r="JO214" s="146">
        <v>0</v>
      </c>
      <c r="JP214" s="146">
        <v>0</v>
      </c>
      <c r="JQ214" s="146">
        <v>0</v>
      </c>
      <c r="JR214" s="146">
        <v>0</v>
      </c>
      <c r="JS214" s="146">
        <v>0</v>
      </c>
      <c r="JT214" s="146">
        <v>0</v>
      </c>
      <c r="JU214" s="146">
        <v>0</v>
      </c>
      <c r="JV214" s="146">
        <v>0</v>
      </c>
      <c r="JW214" s="238">
        <f t="shared" si="1070"/>
        <v>0</v>
      </c>
      <c r="JX214" s="238">
        <v>0</v>
      </c>
      <c r="JY214" s="146">
        <v>0</v>
      </c>
      <c r="JZ214" s="146">
        <v>0</v>
      </c>
      <c r="KA214" s="146">
        <v>0</v>
      </c>
      <c r="KB214" s="146">
        <v>0</v>
      </c>
      <c r="KC214" s="146">
        <v>0</v>
      </c>
      <c r="KD214" s="146">
        <v>0</v>
      </c>
      <c r="KE214" s="146">
        <v>0</v>
      </c>
      <c r="KF214" s="146">
        <v>0</v>
      </c>
      <c r="KG214" s="146">
        <v>0</v>
      </c>
      <c r="KH214" s="146">
        <v>0</v>
      </c>
      <c r="KI214" s="146">
        <v>0</v>
      </c>
      <c r="KJ214" s="238">
        <f t="shared" si="1071"/>
        <v>0</v>
      </c>
      <c r="KK214" s="238">
        <v>0</v>
      </c>
      <c r="KL214" s="146">
        <v>0</v>
      </c>
      <c r="KM214" s="146">
        <v>0</v>
      </c>
      <c r="KN214" s="146">
        <v>0</v>
      </c>
      <c r="KO214" s="146">
        <v>0</v>
      </c>
      <c r="KP214" s="146">
        <v>0</v>
      </c>
      <c r="KQ214" s="146">
        <v>0</v>
      </c>
      <c r="KR214" s="146">
        <v>0</v>
      </c>
      <c r="KS214" s="146">
        <v>0</v>
      </c>
      <c r="KT214" s="146">
        <v>0</v>
      </c>
      <c r="KU214" s="146">
        <v>0</v>
      </c>
      <c r="KV214" s="146">
        <v>0</v>
      </c>
      <c r="KW214" s="238">
        <f t="shared" si="1072"/>
        <v>0</v>
      </c>
      <c r="KX214" s="238">
        <v>0</v>
      </c>
      <c r="KY214" s="146">
        <v>0</v>
      </c>
      <c r="KZ214" s="146">
        <v>0</v>
      </c>
      <c r="LA214" s="146">
        <v>0</v>
      </c>
      <c r="LB214" s="146">
        <v>0</v>
      </c>
      <c r="LC214" s="146">
        <v>0</v>
      </c>
      <c r="LD214" s="146">
        <v>0</v>
      </c>
      <c r="LE214" s="146">
        <v>0</v>
      </c>
      <c r="LF214" s="146">
        <v>0</v>
      </c>
      <c r="LG214" s="146">
        <v>0</v>
      </c>
      <c r="LH214" s="146">
        <v>0</v>
      </c>
      <c r="LI214" s="146">
        <v>0</v>
      </c>
      <c r="LJ214" s="238">
        <f t="shared" si="1073"/>
        <v>0</v>
      </c>
      <c r="LK214" s="238">
        <v>0</v>
      </c>
      <c r="LL214" s="146">
        <v>0</v>
      </c>
      <c r="LM214" s="146">
        <v>0</v>
      </c>
      <c r="LN214" s="146">
        <v>0</v>
      </c>
      <c r="LO214" s="146">
        <v>0</v>
      </c>
      <c r="LP214" s="146">
        <v>0</v>
      </c>
      <c r="LQ214" s="146">
        <v>0</v>
      </c>
      <c r="LR214" s="146">
        <v>0</v>
      </c>
      <c r="LS214" s="146">
        <v>0</v>
      </c>
      <c r="LT214" s="146">
        <v>0</v>
      </c>
      <c r="LU214" s="146">
        <v>0</v>
      </c>
      <c r="LV214" s="146">
        <v>0</v>
      </c>
      <c r="LW214" s="238">
        <f t="shared" si="1074"/>
        <v>0</v>
      </c>
      <c r="LX214" s="238">
        <v>0</v>
      </c>
      <c r="LY214" s="146">
        <v>0</v>
      </c>
      <c r="LZ214" s="146">
        <v>0</v>
      </c>
      <c r="MA214" s="146">
        <v>0</v>
      </c>
      <c r="MB214" s="146">
        <v>0</v>
      </c>
      <c r="MC214" s="146">
        <v>0</v>
      </c>
      <c r="MD214" s="146">
        <v>0</v>
      </c>
      <c r="ME214" s="146">
        <v>0</v>
      </c>
      <c r="MF214" s="146">
        <v>0</v>
      </c>
      <c r="MG214" s="146">
        <v>0</v>
      </c>
      <c r="MH214" s="146">
        <v>0</v>
      </c>
      <c r="MI214" s="146">
        <v>0</v>
      </c>
      <c r="MJ214" s="204">
        <f t="shared" si="1075"/>
        <v>0</v>
      </c>
    </row>
    <row r="215" spans="1:348" x14ac:dyDescent="0.2">
      <c r="A215" s="30">
        <v>413504</v>
      </c>
      <c r="B215" s="31"/>
      <c r="C215" s="32" t="s">
        <v>465</v>
      </c>
      <c r="D215" s="32" t="s">
        <v>466</v>
      </c>
      <c r="E215" s="146" t="s">
        <v>127</v>
      </c>
      <c r="F215" s="146" t="s">
        <v>127</v>
      </c>
      <c r="G215" s="146" t="s">
        <v>127</v>
      </c>
      <c r="H215" s="146" t="s">
        <v>127</v>
      </c>
      <c r="I215" s="146" t="s">
        <v>127</v>
      </c>
      <c r="J215" s="146" t="s">
        <v>127</v>
      </c>
      <c r="K215" s="146" t="s">
        <v>127</v>
      </c>
      <c r="L215" s="146" t="s">
        <v>127</v>
      </c>
      <c r="M215" s="146" t="s">
        <v>127</v>
      </c>
      <c r="N215" s="146" t="s">
        <v>127</v>
      </c>
      <c r="O215" s="146" t="s">
        <v>127</v>
      </c>
      <c r="P215" s="146" t="s">
        <v>127</v>
      </c>
      <c r="Q215" s="146" t="s">
        <v>127</v>
      </c>
      <c r="R215" s="146" t="s">
        <v>127</v>
      </c>
      <c r="S215" s="146" t="s">
        <v>127</v>
      </c>
      <c r="T215" s="146" t="s">
        <v>127</v>
      </c>
      <c r="U215" s="146" t="s">
        <v>127</v>
      </c>
      <c r="V215" s="146" t="s">
        <v>127</v>
      </c>
      <c r="W215" s="146" t="s">
        <v>127</v>
      </c>
      <c r="X215" s="146" t="s">
        <v>127</v>
      </c>
      <c r="Y215" s="146" t="s">
        <v>127</v>
      </c>
      <c r="Z215" s="146" t="s">
        <v>127</v>
      </c>
      <c r="AA215" s="146" t="s">
        <v>127</v>
      </c>
      <c r="AB215" s="146" t="s">
        <v>127</v>
      </c>
      <c r="AC215" s="146" t="s">
        <v>127</v>
      </c>
      <c r="AD215" s="146" t="s">
        <v>127</v>
      </c>
      <c r="AE215" s="146" t="s">
        <v>127</v>
      </c>
      <c r="AF215" s="146" t="s">
        <v>127</v>
      </c>
      <c r="AG215" s="146" t="s">
        <v>127</v>
      </c>
      <c r="AH215" s="146" t="s">
        <v>127</v>
      </c>
      <c r="AI215" s="146" t="s">
        <v>127</v>
      </c>
      <c r="AJ215" s="146" t="s">
        <v>127</v>
      </c>
      <c r="AK215" s="146" t="s">
        <v>127</v>
      </c>
      <c r="AL215" s="146" t="s">
        <v>127</v>
      </c>
      <c r="AM215" s="146" t="s">
        <v>127</v>
      </c>
      <c r="AN215" s="146" t="s">
        <v>127</v>
      </c>
      <c r="AO215" s="146" t="s">
        <v>127</v>
      </c>
      <c r="AP215" s="146" t="s">
        <v>127</v>
      </c>
      <c r="AQ215" s="146" t="s">
        <v>127</v>
      </c>
      <c r="AR215" s="146" t="s">
        <v>127</v>
      </c>
      <c r="AS215" s="146" t="s">
        <v>127</v>
      </c>
      <c r="AT215" s="146" t="s">
        <v>127</v>
      </c>
      <c r="AU215" s="146" t="s">
        <v>127</v>
      </c>
      <c r="AV215" s="146" t="s">
        <v>127</v>
      </c>
      <c r="AW215" s="146" t="s">
        <v>127</v>
      </c>
      <c r="AX215" s="146" t="s">
        <v>127</v>
      </c>
      <c r="AY215" s="146" t="s">
        <v>127</v>
      </c>
      <c r="AZ215" s="146" t="s">
        <v>127</v>
      </c>
      <c r="BA215" s="146" t="s">
        <v>127</v>
      </c>
      <c r="BB215" s="146" t="s">
        <v>127</v>
      </c>
      <c r="BC215" s="146" t="s">
        <v>127</v>
      </c>
      <c r="BD215" s="146" t="s">
        <v>127</v>
      </c>
      <c r="BE215" s="146" t="s">
        <v>127</v>
      </c>
      <c r="BF215" s="146" t="s">
        <v>127</v>
      </c>
      <c r="BG215" s="146" t="s">
        <v>127</v>
      </c>
      <c r="BH215" s="146" t="s">
        <v>127</v>
      </c>
      <c r="BI215" s="146" t="s">
        <v>127</v>
      </c>
      <c r="BJ215" s="146" t="s">
        <v>127</v>
      </c>
      <c r="BK215" s="146" t="s">
        <v>127</v>
      </c>
      <c r="BL215" s="146" t="s">
        <v>127</v>
      </c>
      <c r="BM215" s="146" t="s">
        <v>127</v>
      </c>
      <c r="BN215" s="146" t="s">
        <v>127</v>
      </c>
      <c r="BO215" s="146" t="s">
        <v>127</v>
      </c>
      <c r="BP215" s="146" t="s">
        <v>127</v>
      </c>
      <c r="BQ215" s="146" t="s">
        <v>127</v>
      </c>
      <c r="BR215" s="146" t="s">
        <v>127</v>
      </c>
      <c r="BS215" s="146" t="s">
        <v>127</v>
      </c>
      <c r="BT215" s="146" t="s">
        <v>127</v>
      </c>
      <c r="BU215" s="146" t="s">
        <v>127</v>
      </c>
      <c r="BV215" s="146" t="s">
        <v>127</v>
      </c>
      <c r="BW215" s="146" t="s">
        <v>127</v>
      </c>
      <c r="BX215" s="146" t="s">
        <v>127</v>
      </c>
      <c r="BY215" s="146" t="s">
        <v>127</v>
      </c>
      <c r="BZ215" s="146" t="s">
        <v>127</v>
      </c>
      <c r="CA215" s="146" t="s">
        <v>127</v>
      </c>
      <c r="CB215" s="146" t="s">
        <v>127</v>
      </c>
      <c r="CC215" s="146" t="s">
        <v>127</v>
      </c>
      <c r="CD215" s="146" t="s">
        <v>127</v>
      </c>
      <c r="CE215" s="146" t="s">
        <v>127</v>
      </c>
      <c r="CF215" s="146" t="s">
        <v>127</v>
      </c>
      <c r="CG215" s="146" t="s">
        <v>127</v>
      </c>
      <c r="CH215" s="146" t="s">
        <v>127</v>
      </c>
      <c r="CI215" s="146" t="s">
        <v>127</v>
      </c>
      <c r="CJ215" s="146" t="s">
        <v>127</v>
      </c>
      <c r="CK215" s="146">
        <v>0</v>
      </c>
      <c r="CL215" s="146">
        <v>0</v>
      </c>
      <c r="CM215" s="146">
        <v>0</v>
      </c>
      <c r="CN215" s="146">
        <v>0</v>
      </c>
      <c r="CO215" s="146">
        <v>0</v>
      </c>
      <c r="CP215" s="146">
        <v>0</v>
      </c>
      <c r="CQ215" s="146">
        <v>0</v>
      </c>
      <c r="CR215" s="146">
        <v>0</v>
      </c>
      <c r="CS215" s="146">
        <v>0</v>
      </c>
      <c r="CT215" s="146">
        <v>0</v>
      </c>
      <c r="CU215" s="146">
        <v>0</v>
      </c>
      <c r="CV215" s="146">
        <v>0</v>
      </c>
      <c r="CW215" s="146">
        <f t="shared" si="1056"/>
        <v>0</v>
      </c>
      <c r="CX215" s="146">
        <v>0</v>
      </c>
      <c r="CY215" s="146">
        <v>0</v>
      </c>
      <c r="CZ215" s="146">
        <v>0</v>
      </c>
      <c r="DA215" s="146">
        <v>0</v>
      </c>
      <c r="DB215" s="146">
        <v>0</v>
      </c>
      <c r="DC215" s="146">
        <v>0</v>
      </c>
      <c r="DD215" s="146">
        <v>0</v>
      </c>
      <c r="DE215" s="146">
        <v>0</v>
      </c>
      <c r="DF215" s="146">
        <v>0</v>
      </c>
      <c r="DG215" s="146">
        <v>0</v>
      </c>
      <c r="DH215" s="146">
        <v>0</v>
      </c>
      <c r="DI215" s="146">
        <v>0</v>
      </c>
      <c r="DJ215" s="146">
        <f t="shared" si="1057"/>
        <v>0</v>
      </c>
      <c r="DK215" s="146">
        <v>0</v>
      </c>
      <c r="DL215" s="146">
        <v>0</v>
      </c>
      <c r="DM215" s="146">
        <v>0</v>
      </c>
      <c r="DN215" s="146">
        <v>0</v>
      </c>
      <c r="DO215" s="146">
        <v>0</v>
      </c>
      <c r="DP215" s="146">
        <v>0</v>
      </c>
      <c r="DQ215" s="146">
        <v>0</v>
      </c>
      <c r="DR215" s="146">
        <v>0</v>
      </c>
      <c r="DS215" s="146">
        <v>0</v>
      </c>
      <c r="DT215" s="146">
        <v>0</v>
      </c>
      <c r="DU215" s="146">
        <v>0</v>
      </c>
      <c r="DV215" s="146">
        <v>0</v>
      </c>
      <c r="DW215" s="146">
        <f t="shared" si="1058"/>
        <v>0</v>
      </c>
      <c r="DX215" s="146">
        <v>0</v>
      </c>
      <c r="DY215" s="146">
        <v>0</v>
      </c>
      <c r="DZ215" s="146">
        <v>0</v>
      </c>
      <c r="EA215" s="146">
        <v>0</v>
      </c>
      <c r="EB215" s="146">
        <v>0</v>
      </c>
      <c r="EC215" s="146">
        <v>0</v>
      </c>
      <c r="ED215" s="146">
        <v>0</v>
      </c>
      <c r="EE215" s="146">
        <v>0</v>
      </c>
      <c r="EF215" s="146">
        <v>0</v>
      </c>
      <c r="EG215" s="146">
        <v>0</v>
      </c>
      <c r="EH215" s="146">
        <v>0</v>
      </c>
      <c r="EI215" s="146">
        <v>0</v>
      </c>
      <c r="EJ215" s="146">
        <f t="shared" si="1059"/>
        <v>0</v>
      </c>
      <c r="EK215" s="146">
        <v>0</v>
      </c>
      <c r="EL215" s="146">
        <v>0</v>
      </c>
      <c r="EM215" s="146">
        <v>0</v>
      </c>
      <c r="EN215" s="146">
        <v>0</v>
      </c>
      <c r="EO215" s="146">
        <v>0</v>
      </c>
      <c r="EP215" s="146">
        <v>0</v>
      </c>
      <c r="EQ215" s="146">
        <v>0</v>
      </c>
      <c r="ER215" s="146">
        <v>0</v>
      </c>
      <c r="ES215" s="146">
        <v>0</v>
      </c>
      <c r="ET215" s="146">
        <v>0</v>
      </c>
      <c r="EU215" s="146">
        <v>0</v>
      </c>
      <c r="EV215" s="146">
        <v>0</v>
      </c>
      <c r="EW215" s="146">
        <f t="shared" si="1060"/>
        <v>0</v>
      </c>
      <c r="EX215" s="146">
        <v>0</v>
      </c>
      <c r="EY215" s="146">
        <v>0</v>
      </c>
      <c r="EZ215" s="146">
        <v>0</v>
      </c>
      <c r="FA215" s="146">
        <v>0</v>
      </c>
      <c r="FB215" s="146">
        <v>0</v>
      </c>
      <c r="FC215" s="146">
        <v>0</v>
      </c>
      <c r="FD215" s="146">
        <v>0</v>
      </c>
      <c r="FE215" s="146">
        <v>0</v>
      </c>
      <c r="FF215" s="146">
        <v>0</v>
      </c>
      <c r="FG215" s="146">
        <v>0</v>
      </c>
      <c r="FH215" s="146">
        <v>0</v>
      </c>
      <c r="FI215" s="146">
        <v>0</v>
      </c>
      <c r="FJ215" s="146">
        <f t="shared" si="1061"/>
        <v>0</v>
      </c>
      <c r="FK215" s="146">
        <v>0</v>
      </c>
      <c r="FL215" s="146">
        <v>0</v>
      </c>
      <c r="FM215" s="146">
        <v>0</v>
      </c>
      <c r="FN215" s="146">
        <v>0</v>
      </c>
      <c r="FO215" s="146">
        <v>0</v>
      </c>
      <c r="FP215" s="146">
        <v>0</v>
      </c>
      <c r="FQ215" s="146">
        <v>0</v>
      </c>
      <c r="FR215" s="146">
        <v>0</v>
      </c>
      <c r="FS215" s="146">
        <v>0</v>
      </c>
      <c r="FT215" s="146">
        <v>0</v>
      </c>
      <c r="FU215" s="146">
        <v>0</v>
      </c>
      <c r="FV215" s="146">
        <v>0</v>
      </c>
      <c r="FW215" s="146">
        <f t="shared" si="1062"/>
        <v>0</v>
      </c>
      <c r="FX215" s="146">
        <v>0</v>
      </c>
      <c r="FY215" s="146">
        <v>0</v>
      </c>
      <c r="FZ215" s="146">
        <v>0</v>
      </c>
      <c r="GA215" s="146">
        <v>0</v>
      </c>
      <c r="GB215" s="146">
        <v>0</v>
      </c>
      <c r="GC215" s="146">
        <v>0</v>
      </c>
      <c r="GD215" s="146">
        <v>0</v>
      </c>
      <c r="GE215" s="146">
        <v>0</v>
      </c>
      <c r="GF215" s="146">
        <v>0</v>
      </c>
      <c r="GG215" s="146">
        <v>0</v>
      </c>
      <c r="GH215" s="146">
        <v>0</v>
      </c>
      <c r="GI215" s="146">
        <v>0</v>
      </c>
      <c r="GJ215" s="146">
        <f t="shared" si="1063"/>
        <v>0</v>
      </c>
      <c r="GK215" s="146">
        <v>0</v>
      </c>
      <c r="GL215" s="146">
        <v>0</v>
      </c>
      <c r="GM215" s="146">
        <v>0</v>
      </c>
      <c r="GN215" s="146">
        <v>0</v>
      </c>
      <c r="GO215" s="146">
        <v>0</v>
      </c>
      <c r="GP215" s="146">
        <v>0</v>
      </c>
      <c r="GQ215" s="146">
        <v>0</v>
      </c>
      <c r="GR215" s="146">
        <v>0</v>
      </c>
      <c r="GS215" s="146">
        <v>0</v>
      </c>
      <c r="GT215" s="146">
        <v>0</v>
      </c>
      <c r="GU215" s="146">
        <v>0</v>
      </c>
      <c r="GV215" s="146">
        <v>0</v>
      </c>
      <c r="GW215" s="146">
        <f t="shared" si="1064"/>
        <v>0</v>
      </c>
      <c r="GX215" s="146">
        <v>0</v>
      </c>
      <c r="GY215" s="146">
        <v>0</v>
      </c>
      <c r="GZ215" s="146">
        <v>0</v>
      </c>
      <c r="HA215" s="146">
        <v>0</v>
      </c>
      <c r="HB215" s="146">
        <v>0</v>
      </c>
      <c r="HC215" s="146">
        <v>0</v>
      </c>
      <c r="HD215" s="146">
        <v>0</v>
      </c>
      <c r="HE215" s="146">
        <v>0</v>
      </c>
      <c r="HF215" s="146">
        <v>0</v>
      </c>
      <c r="HG215" s="146">
        <v>0</v>
      </c>
      <c r="HH215" s="146">
        <v>0</v>
      </c>
      <c r="HI215" s="146">
        <v>0</v>
      </c>
      <c r="HJ215" s="146">
        <f t="shared" si="1065"/>
        <v>0</v>
      </c>
      <c r="HK215" s="146">
        <v>0</v>
      </c>
      <c r="HL215" s="146">
        <v>0</v>
      </c>
      <c r="HM215" s="146">
        <v>0</v>
      </c>
      <c r="HN215" s="146">
        <v>0</v>
      </c>
      <c r="HO215" s="146">
        <v>0</v>
      </c>
      <c r="HP215" s="146">
        <v>0</v>
      </c>
      <c r="HQ215" s="146">
        <v>0</v>
      </c>
      <c r="HR215" s="146">
        <v>0</v>
      </c>
      <c r="HS215" s="146">
        <v>0</v>
      </c>
      <c r="HT215" s="146">
        <v>0</v>
      </c>
      <c r="HU215" s="146">
        <v>0</v>
      </c>
      <c r="HV215" s="146">
        <v>0</v>
      </c>
      <c r="HW215" s="146">
        <f t="shared" si="1066"/>
        <v>0</v>
      </c>
      <c r="HX215" s="146">
        <v>0</v>
      </c>
      <c r="HY215" s="146">
        <v>0</v>
      </c>
      <c r="HZ215" s="146">
        <v>0</v>
      </c>
      <c r="IA215" s="146">
        <v>0</v>
      </c>
      <c r="IB215" s="146">
        <v>0</v>
      </c>
      <c r="IC215" s="146">
        <v>0</v>
      </c>
      <c r="ID215" s="146">
        <v>0</v>
      </c>
      <c r="IE215" s="146">
        <v>0</v>
      </c>
      <c r="IF215" s="146">
        <v>0</v>
      </c>
      <c r="IG215" s="146">
        <v>0</v>
      </c>
      <c r="IH215" s="146">
        <v>0</v>
      </c>
      <c r="II215" s="146">
        <v>0</v>
      </c>
      <c r="IJ215" s="146">
        <f t="shared" si="1067"/>
        <v>0</v>
      </c>
      <c r="IK215" s="146">
        <v>0</v>
      </c>
      <c r="IL215" s="146">
        <v>0</v>
      </c>
      <c r="IM215" s="146">
        <v>0</v>
      </c>
      <c r="IN215" s="146">
        <v>0</v>
      </c>
      <c r="IO215" s="146">
        <v>0</v>
      </c>
      <c r="IP215" s="146">
        <v>0</v>
      </c>
      <c r="IQ215" s="146">
        <v>0</v>
      </c>
      <c r="IR215" s="146">
        <v>0</v>
      </c>
      <c r="IS215" s="146">
        <v>0</v>
      </c>
      <c r="IT215" s="146">
        <v>0</v>
      </c>
      <c r="IU215" s="146">
        <v>0</v>
      </c>
      <c r="IV215" s="146">
        <v>0</v>
      </c>
      <c r="IW215" s="146">
        <f t="shared" si="1068"/>
        <v>0</v>
      </c>
      <c r="IX215" s="146">
        <v>0</v>
      </c>
      <c r="IY215" s="146">
        <v>0</v>
      </c>
      <c r="IZ215" s="146">
        <v>0</v>
      </c>
      <c r="JA215" s="146">
        <v>0</v>
      </c>
      <c r="JB215" s="146">
        <v>0</v>
      </c>
      <c r="JC215" s="146">
        <v>0</v>
      </c>
      <c r="JD215" s="146">
        <v>0</v>
      </c>
      <c r="JE215" s="146">
        <v>0</v>
      </c>
      <c r="JF215" s="146">
        <v>0</v>
      </c>
      <c r="JG215" s="146">
        <v>0</v>
      </c>
      <c r="JH215" s="146">
        <v>0</v>
      </c>
      <c r="JI215" s="146">
        <v>0</v>
      </c>
      <c r="JJ215" s="146">
        <f t="shared" si="1069"/>
        <v>0</v>
      </c>
      <c r="JK215" s="146">
        <v>0</v>
      </c>
      <c r="JL215" s="146">
        <v>0</v>
      </c>
      <c r="JM215" s="146">
        <v>0</v>
      </c>
      <c r="JN215" s="146">
        <v>0</v>
      </c>
      <c r="JO215" s="146">
        <v>0</v>
      </c>
      <c r="JP215" s="146">
        <v>0</v>
      </c>
      <c r="JQ215" s="146">
        <v>0</v>
      </c>
      <c r="JR215" s="146">
        <v>0</v>
      </c>
      <c r="JS215" s="146">
        <v>0</v>
      </c>
      <c r="JT215" s="146">
        <v>0</v>
      </c>
      <c r="JU215" s="146">
        <v>0</v>
      </c>
      <c r="JV215" s="146">
        <v>3203280.46</v>
      </c>
      <c r="JW215" s="238">
        <f t="shared" si="1070"/>
        <v>3203280.46</v>
      </c>
      <c r="JX215" s="238">
        <v>300260.99</v>
      </c>
      <c r="JY215" s="146">
        <v>202206.66000000003</v>
      </c>
      <c r="JZ215" s="146">
        <v>317526.74</v>
      </c>
      <c r="KA215" s="146">
        <v>323570.86</v>
      </c>
      <c r="KB215" s="146">
        <v>337901.34000000008</v>
      </c>
      <c r="KC215" s="146">
        <v>247797.08999999985</v>
      </c>
      <c r="KD215" s="146">
        <v>430880.82000000007</v>
      </c>
      <c r="KE215" s="146">
        <v>232014.18000000017</v>
      </c>
      <c r="KF215" s="146">
        <v>263809.66999999993</v>
      </c>
      <c r="KG215" s="146">
        <v>269850.40999999968</v>
      </c>
      <c r="KH215" s="146">
        <v>322354.52</v>
      </c>
      <c r="KI215" s="146">
        <v>243556.51000000024</v>
      </c>
      <c r="KJ215" s="238">
        <f t="shared" si="1071"/>
        <v>3491729.79</v>
      </c>
      <c r="KK215" s="238">
        <v>432364.41</v>
      </c>
      <c r="KL215" s="146">
        <v>213770.11000000004</v>
      </c>
      <c r="KM215" s="146">
        <v>396506.23</v>
      </c>
      <c r="KN215" s="146">
        <v>394322.77</v>
      </c>
      <c r="KO215" s="146">
        <v>376594.79000000004</v>
      </c>
      <c r="KP215" s="146">
        <v>58345.319999999832</v>
      </c>
      <c r="KQ215" s="146">
        <v>376623.20999999996</v>
      </c>
      <c r="KR215" s="146">
        <v>284386.11000000034</v>
      </c>
      <c r="KS215" s="146">
        <v>280808.56999999983</v>
      </c>
      <c r="KT215" s="146">
        <v>322855.4700000002</v>
      </c>
      <c r="KU215" s="146">
        <v>362547.65999999968</v>
      </c>
      <c r="KV215" s="146">
        <v>438000.16999999993</v>
      </c>
      <c r="KW215" s="238">
        <f t="shared" si="1072"/>
        <v>3937124.82</v>
      </c>
      <c r="KX215" s="238">
        <v>302459.98</v>
      </c>
      <c r="KY215" s="146">
        <v>297036.77</v>
      </c>
      <c r="KZ215" s="146">
        <v>471825.89999999991</v>
      </c>
      <c r="LA215" s="146">
        <v>269444.66000000015</v>
      </c>
      <c r="LB215" s="146">
        <v>449837.65999999992</v>
      </c>
      <c r="LC215" s="146">
        <v>396475.03</v>
      </c>
      <c r="LD215" s="146">
        <v>421886.02</v>
      </c>
      <c r="LE215" s="146">
        <v>453449.10999999987</v>
      </c>
      <c r="LF215" s="146">
        <v>353023.12000000011</v>
      </c>
      <c r="LG215" s="146">
        <v>366647.31000000006</v>
      </c>
      <c r="LH215" s="146">
        <v>486356.53999999957</v>
      </c>
      <c r="LI215" s="146">
        <v>503529.97000000067</v>
      </c>
      <c r="LJ215" s="238">
        <f t="shared" si="1073"/>
        <v>4771972.07</v>
      </c>
      <c r="LK215" s="238">
        <v>424044.25</v>
      </c>
      <c r="LL215" s="146">
        <v>435436.19999999995</v>
      </c>
      <c r="LM215" s="146">
        <v>789759.39000000013</v>
      </c>
      <c r="LN215" s="146">
        <v>365020.70999999996</v>
      </c>
      <c r="LO215" s="146">
        <v>536447.05999999982</v>
      </c>
      <c r="LP215" s="146">
        <v>398282.48</v>
      </c>
      <c r="LQ215" s="146">
        <v>425218.79000000004</v>
      </c>
      <c r="LR215" s="146">
        <v>628871.01000000024</v>
      </c>
      <c r="LS215" s="146">
        <v>312495.32999999961</v>
      </c>
      <c r="LT215" s="146">
        <v>376984.83999999985</v>
      </c>
      <c r="LU215" s="146">
        <v>533328.15000000037</v>
      </c>
      <c r="LV215" s="146">
        <v>597721.27000000048</v>
      </c>
      <c r="LW215" s="238">
        <f t="shared" si="1074"/>
        <v>5823609.4800000004</v>
      </c>
      <c r="LX215" s="238">
        <v>427629.7</v>
      </c>
      <c r="LY215" s="146">
        <v>418915.88999999996</v>
      </c>
      <c r="LZ215" s="146">
        <v>0</v>
      </c>
      <c r="MA215" s="146">
        <v>0</v>
      </c>
      <c r="MB215" s="146">
        <v>0</v>
      </c>
      <c r="MC215" s="146">
        <v>0</v>
      </c>
      <c r="MD215" s="146">
        <v>0</v>
      </c>
      <c r="ME215" s="146">
        <v>0</v>
      </c>
      <c r="MF215" s="146">
        <v>0</v>
      </c>
      <c r="MG215" s="146">
        <v>0</v>
      </c>
      <c r="MH215" s="146">
        <v>0</v>
      </c>
      <c r="MI215" s="146">
        <v>0</v>
      </c>
      <c r="MJ215" s="204">
        <f t="shared" si="1075"/>
        <v>846545.59</v>
      </c>
    </row>
    <row r="216" spans="1:348" x14ac:dyDescent="0.2">
      <c r="A216" s="33"/>
      <c r="B216" s="34"/>
      <c r="C216" s="35" t="s">
        <v>68</v>
      </c>
      <c r="D216" s="35" t="s">
        <v>68</v>
      </c>
      <c r="E216" s="150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  <c r="AN216" s="150"/>
      <c r="AO216" s="150"/>
      <c r="AP216" s="150"/>
      <c r="AQ216" s="150"/>
      <c r="AR216" s="150"/>
      <c r="AS216" s="150"/>
      <c r="AT216" s="150"/>
      <c r="AU216" s="150"/>
      <c r="AV216" s="150"/>
      <c r="AW216" s="150"/>
      <c r="AX216" s="150"/>
      <c r="AY216" s="150"/>
      <c r="AZ216" s="150"/>
      <c r="BA216" s="150"/>
      <c r="BB216" s="150"/>
      <c r="BC216" s="150"/>
      <c r="BD216" s="150"/>
      <c r="BE216" s="150"/>
      <c r="BF216" s="150"/>
      <c r="BG216" s="150"/>
      <c r="BH216" s="150"/>
      <c r="BI216" s="150"/>
      <c r="BJ216" s="150"/>
      <c r="BK216" s="150"/>
      <c r="BL216" s="150"/>
      <c r="BM216" s="150"/>
      <c r="BN216" s="150"/>
      <c r="BO216" s="150"/>
      <c r="BP216" s="150"/>
      <c r="BQ216" s="150"/>
      <c r="BR216" s="150"/>
      <c r="BS216" s="150"/>
      <c r="BT216" s="150"/>
      <c r="BU216" s="150"/>
      <c r="BV216" s="150"/>
      <c r="BW216" s="150"/>
      <c r="BX216" s="150"/>
      <c r="BY216" s="150"/>
      <c r="BZ216" s="150"/>
      <c r="CA216" s="150"/>
      <c r="CB216" s="150"/>
      <c r="CC216" s="150"/>
      <c r="CD216" s="150"/>
      <c r="CE216" s="150"/>
      <c r="CF216" s="150"/>
      <c r="CG216" s="150"/>
      <c r="CH216" s="150"/>
      <c r="CI216" s="150"/>
      <c r="CJ216" s="150"/>
      <c r="CK216" s="150"/>
      <c r="CL216" s="150"/>
      <c r="CM216" s="150"/>
      <c r="CN216" s="150"/>
      <c r="CO216" s="150"/>
      <c r="CP216" s="150"/>
      <c r="CQ216" s="150"/>
      <c r="CR216" s="150"/>
      <c r="CS216" s="150"/>
      <c r="CT216" s="150"/>
      <c r="CU216" s="150"/>
      <c r="CV216" s="150"/>
      <c r="CW216" s="150"/>
      <c r="CX216" s="150"/>
      <c r="CY216" s="150"/>
      <c r="CZ216" s="150"/>
      <c r="DA216" s="150"/>
      <c r="DB216" s="150"/>
      <c r="DC216" s="150"/>
      <c r="DD216" s="150"/>
      <c r="DE216" s="150"/>
      <c r="DF216" s="150"/>
      <c r="DG216" s="150"/>
      <c r="DH216" s="150"/>
      <c r="DI216" s="150"/>
      <c r="DJ216" s="150"/>
      <c r="DK216" s="150"/>
      <c r="DL216" s="150"/>
      <c r="DM216" s="150"/>
      <c r="DN216" s="150"/>
      <c r="DO216" s="150"/>
      <c r="DP216" s="150"/>
      <c r="DQ216" s="150"/>
      <c r="DR216" s="150"/>
      <c r="DS216" s="150"/>
      <c r="DT216" s="150"/>
      <c r="DU216" s="150"/>
      <c r="DV216" s="150"/>
      <c r="DW216" s="150"/>
      <c r="DX216" s="150"/>
      <c r="DY216" s="150"/>
      <c r="DZ216" s="150"/>
      <c r="EA216" s="150"/>
      <c r="EB216" s="150"/>
      <c r="EC216" s="150"/>
      <c r="ED216" s="150"/>
      <c r="EE216" s="150"/>
      <c r="EF216" s="150"/>
      <c r="EG216" s="150"/>
      <c r="EH216" s="150"/>
      <c r="EI216" s="150"/>
      <c r="EJ216" s="150"/>
      <c r="EK216" s="150"/>
      <c r="EL216" s="150"/>
      <c r="EM216" s="150"/>
      <c r="EN216" s="150"/>
      <c r="EO216" s="150"/>
      <c r="EP216" s="150"/>
      <c r="EQ216" s="150"/>
      <c r="ER216" s="150"/>
      <c r="ES216" s="150"/>
      <c r="ET216" s="150"/>
      <c r="EU216" s="150"/>
      <c r="EV216" s="150"/>
      <c r="EW216" s="150"/>
      <c r="EX216" s="150"/>
      <c r="EY216" s="150"/>
      <c r="EZ216" s="150"/>
      <c r="FA216" s="150"/>
      <c r="FB216" s="150"/>
      <c r="FC216" s="150"/>
      <c r="FD216" s="150"/>
      <c r="FE216" s="150"/>
      <c r="FF216" s="150"/>
      <c r="FG216" s="150"/>
      <c r="FH216" s="150"/>
      <c r="FI216" s="150"/>
      <c r="FJ216" s="150"/>
      <c r="FK216" s="150"/>
      <c r="FL216" s="150"/>
      <c r="FM216" s="150"/>
      <c r="FN216" s="150"/>
      <c r="FO216" s="150"/>
      <c r="FP216" s="150"/>
      <c r="FQ216" s="150"/>
      <c r="FR216" s="150"/>
      <c r="FS216" s="150"/>
      <c r="FT216" s="150"/>
      <c r="FU216" s="150"/>
      <c r="FV216" s="150"/>
      <c r="FW216" s="150"/>
      <c r="FX216" s="150"/>
      <c r="FY216" s="150"/>
      <c r="FZ216" s="150"/>
      <c r="GA216" s="150"/>
      <c r="GB216" s="150"/>
      <c r="GC216" s="150"/>
      <c r="GD216" s="150"/>
      <c r="GE216" s="150"/>
      <c r="GF216" s="150"/>
      <c r="GG216" s="150"/>
      <c r="GH216" s="150"/>
      <c r="GI216" s="150"/>
      <c r="GJ216" s="150"/>
      <c r="GK216" s="150"/>
      <c r="GL216" s="150"/>
      <c r="GM216" s="150"/>
      <c r="GN216" s="150"/>
      <c r="GO216" s="150"/>
      <c r="GP216" s="150"/>
      <c r="GQ216" s="150"/>
      <c r="GR216" s="150"/>
      <c r="GS216" s="150"/>
      <c r="GT216" s="150"/>
      <c r="GU216" s="150"/>
      <c r="GV216" s="150"/>
      <c r="GW216" s="150"/>
      <c r="GX216" s="150"/>
      <c r="GY216" s="150"/>
      <c r="GZ216" s="150"/>
      <c r="HA216" s="150"/>
      <c r="HB216" s="150"/>
      <c r="HC216" s="150"/>
      <c r="HD216" s="150"/>
      <c r="HE216" s="150"/>
      <c r="HF216" s="150"/>
      <c r="HG216" s="150"/>
      <c r="HH216" s="150"/>
      <c r="HI216" s="150"/>
      <c r="HJ216" s="150"/>
      <c r="HK216" s="150"/>
      <c r="HL216" s="150"/>
      <c r="HM216" s="150"/>
      <c r="HN216" s="150"/>
      <c r="HO216" s="150"/>
      <c r="HP216" s="150"/>
      <c r="HQ216" s="150"/>
      <c r="HR216" s="150"/>
      <c r="HS216" s="150"/>
      <c r="HT216" s="150"/>
      <c r="HU216" s="150"/>
      <c r="HV216" s="150"/>
      <c r="HW216" s="150"/>
      <c r="HX216" s="150"/>
      <c r="HY216" s="150"/>
      <c r="HZ216" s="150"/>
      <c r="IA216" s="150"/>
      <c r="IB216" s="150"/>
      <c r="IC216" s="150"/>
      <c r="ID216" s="150"/>
      <c r="IE216" s="150"/>
      <c r="IF216" s="150"/>
      <c r="IG216" s="150"/>
      <c r="IH216" s="150"/>
      <c r="II216" s="150"/>
      <c r="IJ216" s="150"/>
      <c r="IK216" s="150"/>
      <c r="IL216" s="150"/>
      <c r="IM216" s="150"/>
      <c r="IN216" s="150"/>
      <c r="IO216" s="150"/>
      <c r="IP216" s="150"/>
      <c r="IQ216" s="150"/>
      <c r="IR216" s="150"/>
      <c r="IS216" s="150"/>
      <c r="IT216" s="150"/>
      <c r="IU216" s="150"/>
      <c r="IV216" s="150"/>
      <c r="IW216" s="150"/>
      <c r="IX216" s="150"/>
      <c r="IY216" s="150"/>
      <c r="IZ216" s="150"/>
      <c r="JA216" s="150"/>
      <c r="JB216" s="150"/>
      <c r="JC216" s="150"/>
      <c r="JD216" s="150"/>
      <c r="JE216" s="150"/>
      <c r="JF216" s="150"/>
      <c r="JG216" s="150"/>
      <c r="JH216" s="150"/>
      <c r="JI216" s="150"/>
      <c r="JJ216" s="150"/>
      <c r="JK216" s="150"/>
      <c r="JL216" s="150"/>
      <c r="JM216" s="150"/>
      <c r="JN216" s="150"/>
      <c r="JO216" s="150"/>
      <c r="JP216" s="150"/>
      <c r="JQ216" s="150"/>
      <c r="JR216" s="150"/>
      <c r="JS216" s="150"/>
      <c r="JT216" s="150"/>
      <c r="JU216" s="150"/>
      <c r="JV216" s="150"/>
      <c r="JW216" s="234"/>
      <c r="JX216" s="234"/>
      <c r="JY216" s="150"/>
      <c r="JZ216" s="150"/>
      <c r="KA216" s="150"/>
      <c r="KB216" s="150"/>
      <c r="KC216" s="150"/>
      <c r="KD216" s="150"/>
      <c r="KE216" s="150"/>
      <c r="KF216" s="150"/>
      <c r="KG216" s="150"/>
      <c r="KH216" s="150"/>
      <c r="KI216" s="150"/>
      <c r="KJ216" s="234"/>
      <c r="KK216" s="234"/>
      <c r="KL216" s="150"/>
      <c r="KM216" s="150"/>
      <c r="KN216" s="150"/>
      <c r="KO216" s="150"/>
      <c r="KP216" s="150"/>
      <c r="KQ216" s="150"/>
      <c r="KR216" s="150"/>
      <c r="KS216" s="150"/>
      <c r="KT216" s="150"/>
      <c r="KU216" s="150"/>
      <c r="KV216" s="150"/>
      <c r="KW216" s="234"/>
      <c r="KX216" s="234"/>
      <c r="KY216" s="150"/>
      <c r="KZ216" s="150"/>
      <c r="LA216" s="150"/>
      <c r="LB216" s="150"/>
      <c r="LC216" s="150"/>
      <c r="LD216" s="150"/>
      <c r="LE216" s="150"/>
      <c r="LF216" s="150"/>
      <c r="LG216" s="150"/>
      <c r="LH216" s="150"/>
      <c r="LI216" s="150"/>
      <c r="LJ216" s="234"/>
      <c r="LK216" s="234"/>
      <c r="LL216" s="150"/>
      <c r="LM216" s="150"/>
      <c r="LN216" s="150"/>
      <c r="LO216" s="150"/>
      <c r="LP216" s="150"/>
      <c r="LQ216" s="150"/>
      <c r="LR216" s="150"/>
      <c r="LS216" s="150"/>
      <c r="LT216" s="150"/>
      <c r="LU216" s="150"/>
      <c r="LV216" s="150"/>
      <c r="LW216" s="234"/>
      <c r="LX216" s="234"/>
      <c r="LY216" s="150"/>
      <c r="LZ216" s="150"/>
      <c r="MA216" s="150"/>
      <c r="MB216" s="150"/>
      <c r="MC216" s="150"/>
      <c r="MD216" s="150"/>
      <c r="ME216" s="150"/>
      <c r="MF216" s="150"/>
      <c r="MG216" s="150"/>
      <c r="MH216" s="150"/>
      <c r="MI216" s="150"/>
      <c r="MJ216" s="200"/>
    </row>
    <row r="217" spans="1:348" ht="18" x14ac:dyDescent="0.25">
      <c r="A217" s="36">
        <v>414</v>
      </c>
      <c r="B217" s="37"/>
      <c r="C217" s="2" t="s">
        <v>79</v>
      </c>
      <c r="D217" s="2" t="s">
        <v>364</v>
      </c>
      <c r="E217" s="153">
        <f t="shared" ref="E217:V217" si="1076">E219+E223</f>
        <v>1227507.9285595061</v>
      </c>
      <c r="F217" s="153">
        <f t="shared" si="1076"/>
        <v>2714313.1363712237</v>
      </c>
      <c r="G217" s="153">
        <f t="shared" si="1076"/>
        <v>3572525.4548489405</v>
      </c>
      <c r="H217" s="153">
        <v>5021386.2460357202</v>
      </c>
      <c r="I217" s="153">
        <f t="shared" si="1076"/>
        <v>9763382.5738607924</v>
      </c>
      <c r="J217" s="153">
        <f t="shared" si="1076"/>
        <v>10731843.598731432</v>
      </c>
      <c r="K217" s="153">
        <f t="shared" si="1076"/>
        <v>285482.39025204477</v>
      </c>
      <c r="L217" s="153">
        <f t="shared" si="1076"/>
        <v>212360.20697713239</v>
      </c>
      <c r="M217" s="153">
        <f t="shared" si="1076"/>
        <v>425851.27691537305</v>
      </c>
      <c r="N217" s="153">
        <f t="shared" si="1076"/>
        <v>259647.80504089469</v>
      </c>
      <c r="O217" s="153">
        <f t="shared" si="1076"/>
        <v>340398.09714571858</v>
      </c>
      <c r="P217" s="153">
        <f t="shared" si="1076"/>
        <v>211250.20864630278</v>
      </c>
      <c r="Q217" s="153">
        <f t="shared" si="1076"/>
        <v>1104665.3313303289</v>
      </c>
      <c r="R217" s="153">
        <f t="shared" si="1076"/>
        <v>264534.30145217828</v>
      </c>
      <c r="S217" s="153">
        <f t="shared" si="1076"/>
        <v>319207.97863461857</v>
      </c>
      <c r="T217" s="153">
        <f t="shared" si="1076"/>
        <v>2410941.4121181774</v>
      </c>
      <c r="U217" s="153">
        <f t="shared" si="1076"/>
        <v>277320.14688699722</v>
      </c>
      <c r="V217" s="153">
        <f t="shared" si="1076"/>
        <v>7442196.6282757483</v>
      </c>
      <c r="W217" s="153">
        <f>K217+L217+M217+N217+O217+P217+Q217+R217+S217+T217+U217+V217</f>
        <v>13553855.783675514</v>
      </c>
      <c r="X217" s="153">
        <f t="shared" ref="X217:AI217" si="1077">X219+X223</f>
        <v>148735.60340510769</v>
      </c>
      <c r="Y217" s="153">
        <f t="shared" si="1077"/>
        <v>148735.60340510769</v>
      </c>
      <c r="Z217" s="153">
        <f t="shared" si="1077"/>
        <v>535949.75797028875</v>
      </c>
      <c r="AA217" s="153">
        <f t="shared" si="1077"/>
        <v>231493.07294274747</v>
      </c>
      <c r="AB217" s="153">
        <f t="shared" si="1077"/>
        <v>350321.31530629279</v>
      </c>
      <c r="AC217" s="153">
        <f t="shared" si="1077"/>
        <v>341883.65882156574</v>
      </c>
      <c r="AD217" s="153">
        <f t="shared" si="1077"/>
        <v>315723.5853780671</v>
      </c>
      <c r="AE217" s="153">
        <f t="shared" si="1077"/>
        <v>344783.84243031213</v>
      </c>
      <c r="AF217" s="153">
        <f t="shared" si="1077"/>
        <v>560766.14922383579</v>
      </c>
      <c r="AG217" s="153">
        <f t="shared" si="1077"/>
        <v>3162193.2899349025</v>
      </c>
      <c r="AH217" s="153">
        <f t="shared" si="1077"/>
        <v>322241.69587714912</v>
      </c>
      <c r="AI217" s="153">
        <f t="shared" si="1077"/>
        <v>5410449.0068435995</v>
      </c>
      <c r="AJ217" s="153">
        <f>X217+Y217+Z217+AA217+AB217+AC217+AD217+AE217+AF217+AG217+AH217+AI217</f>
        <v>11873276.581538975</v>
      </c>
      <c r="AK217" s="153">
        <f t="shared" ref="AK217:AV217" si="1078">AK219+AK223</f>
        <v>489759.63945918879</v>
      </c>
      <c r="AL217" s="153">
        <f t="shared" si="1078"/>
        <v>200146.05241195127</v>
      </c>
      <c r="AM217" s="153">
        <f t="shared" si="1078"/>
        <v>387961.10832916049</v>
      </c>
      <c r="AN217" s="153">
        <f t="shared" si="1078"/>
        <v>134343.18143882492</v>
      </c>
      <c r="AO217" s="153">
        <f t="shared" si="1078"/>
        <v>492324.53304957447</v>
      </c>
      <c r="AP217" s="153">
        <f t="shared" si="1078"/>
        <v>331989.65114338172</v>
      </c>
      <c r="AQ217" s="153">
        <f t="shared" si="1078"/>
        <v>339834.75212819234</v>
      </c>
      <c r="AR217" s="153">
        <f t="shared" si="1078"/>
        <v>297503.75955600053</v>
      </c>
      <c r="AS217" s="153">
        <f t="shared" si="1078"/>
        <v>149785.59172091467</v>
      </c>
      <c r="AT217" s="153">
        <f t="shared" si="1078"/>
        <v>150809.24490903021</v>
      </c>
      <c r="AU217" s="153">
        <f t="shared" si="1078"/>
        <v>917462.93473543646</v>
      </c>
      <c r="AV217" s="153">
        <f t="shared" si="1078"/>
        <v>2377616.4246369554</v>
      </c>
      <c r="AW217" s="153">
        <f>AK217+AL217+AM217+AN217+AO217+AP217+AQ217+AR217+AS217+AT217+AU217+AV217</f>
        <v>6269536.8735186113</v>
      </c>
      <c r="AX217" s="153">
        <f t="shared" ref="AX217:BI217" si="1079">AX219+AX223</f>
        <v>69173.092555499927</v>
      </c>
      <c r="AY217" s="153">
        <f t="shared" si="1079"/>
        <v>339311.67188282422</v>
      </c>
      <c r="AZ217" s="153">
        <f t="shared" si="1079"/>
        <v>281476.31313637126</v>
      </c>
      <c r="BA217" s="153">
        <f t="shared" si="1079"/>
        <v>259175.1612001335</v>
      </c>
      <c r="BB217" s="153">
        <f t="shared" si="1079"/>
        <v>223145.2669838091</v>
      </c>
      <c r="BC217" s="153">
        <f t="shared" si="1079"/>
        <v>1693176.5235353028</v>
      </c>
      <c r="BD217" s="153">
        <f t="shared" si="1079"/>
        <v>48354.378234017538</v>
      </c>
      <c r="BE217" s="153">
        <f t="shared" si="1079"/>
        <v>295682.45543314976</v>
      </c>
      <c r="BF217" s="153">
        <f t="shared" si="1079"/>
        <v>338988.85486563214</v>
      </c>
      <c r="BG217" s="153">
        <f t="shared" si="1079"/>
        <v>186266.9003505258</v>
      </c>
      <c r="BH217" s="153">
        <f t="shared" si="1079"/>
        <v>376015.93790686026</v>
      </c>
      <c r="BI217" s="153">
        <f t="shared" si="1079"/>
        <v>8626862.4882740788</v>
      </c>
      <c r="BJ217" s="153">
        <f>AX217+AY217+AZ217+BA217+BB217+BC217+BD217+BE217+BF217+BG217+BH217+BI217</f>
        <v>12737629.044358205</v>
      </c>
      <c r="BK217" s="153">
        <f t="shared" ref="BK217:BV217" si="1080">BK219+BK223</f>
        <v>291132.78250709397</v>
      </c>
      <c r="BL217" s="153">
        <f t="shared" si="1080"/>
        <v>249071.38349190453</v>
      </c>
      <c r="BM217" s="153">
        <f t="shared" si="1080"/>
        <v>232155.34643632121</v>
      </c>
      <c r="BN217" s="153">
        <f t="shared" si="1080"/>
        <v>176465.78763979295</v>
      </c>
      <c r="BO217" s="153">
        <f t="shared" si="1080"/>
        <v>186060.94258053755</v>
      </c>
      <c r="BP217" s="153">
        <f t="shared" si="1080"/>
        <v>476205.13178100483</v>
      </c>
      <c r="BQ217" s="153">
        <f t="shared" si="1080"/>
        <v>271141.99958270718</v>
      </c>
      <c r="BR217" s="153">
        <f t="shared" si="1080"/>
        <v>111071.72275079321</v>
      </c>
      <c r="BS217" s="153">
        <f t="shared" si="1080"/>
        <v>337605.48351694189</v>
      </c>
      <c r="BT217" s="153">
        <f t="shared" si="1080"/>
        <v>161859.86934568538</v>
      </c>
      <c r="BU217" s="153">
        <f t="shared" si="1080"/>
        <v>4023884.7444500085</v>
      </c>
      <c r="BV217" s="153">
        <f t="shared" si="1080"/>
        <v>4367146.0335503258</v>
      </c>
      <c r="BW217" s="153">
        <f>BK217+BL217+BM217+BN217+BO217+BP217+BQ217+BR217+BS217+BT217+BU217+BV217</f>
        <v>10883801.227633117</v>
      </c>
      <c r="BX217" s="153">
        <f t="shared" ref="BX217:CI217" si="1081">BX219+BX223</f>
        <v>365009.93794858956</v>
      </c>
      <c r="BY217" s="153">
        <f t="shared" si="1081"/>
        <v>135517.8784843933</v>
      </c>
      <c r="BZ217" s="153">
        <f t="shared" si="1081"/>
        <v>212080.79602737442</v>
      </c>
      <c r="CA217" s="153">
        <f t="shared" si="1081"/>
        <v>157889.17526289439</v>
      </c>
      <c r="CB217" s="153">
        <f t="shared" si="1081"/>
        <v>460820.98176431295</v>
      </c>
      <c r="CC217" s="153">
        <f t="shared" si="1081"/>
        <v>2119387.9894424975</v>
      </c>
      <c r="CD217" s="153">
        <f t="shared" si="1081"/>
        <v>396186.06626606558</v>
      </c>
      <c r="CE217" s="153">
        <f t="shared" si="1081"/>
        <v>294634.73823234811</v>
      </c>
      <c r="CF217" s="153">
        <f t="shared" si="1081"/>
        <v>1756270.9972041398</v>
      </c>
      <c r="CG217" s="153">
        <f t="shared" si="1081"/>
        <v>1441010.6583625448</v>
      </c>
      <c r="CH217" s="153">
        <f t="shared" si="1081"/>
        <v>1952240.861291938</v>
      </c>
      <c r="CI217" s="153">
        <f t="shared" si="1081"/>
        <v>914208.25116841891</v>
      </c>
      <c r="CJ217" s="153">
        <f>BX217+BY217+BZ217+CA217+CB217+CC217+CD217+CE217+CF217+CG217+CH217+CI217</f>
        <v>10205258.331455518</v>
      </c>
      <c r="CK217" s="153">
        <f t="shared" ref="CK217:CV217" si="1082">CK219+CK223</f>
        <v>239174.82482056416</v>
      </c>
      <c r="CL217" s="153">
        <f t="shared" si="1082"/>
        <v>107675.69825571694</v>
      </c>
      <c r="CM217" s="153">
        <f t="shared" si="1082"/>
        <v>305798.35031714238</v>
      </c>
      <c r="CN217" s="153">
        <f t="shared" si="1082"/>
        <v>133864.06367885161</v>
      </c>
      <c r="CO217" s="153">
        <f t="shared" si="1082"/>
        <v>337318.47771657491</v>
      </c>
      <c r="CP217" s="153">
        <f t="shared" si="1082"/>
        <v>3171724.253046236</v>
      </c>
      <c r="CQ217" s="153">
        <f t="shared" si="1082"/>
        <v>146217.4084460024</v>
      </c>
      <c r="CR217" s="153">
        <f t="shared" si="1082"/>
        <v>105524.95409781339</v>
      </c>
      <c r="CS217" s="153">
        <f t="shared" si="1082"/>
        <v>301679.60273743951</v>
      </c>
      <c r="CT217" s="153">
        <f t="shared" si="1082"/>
        <v>5210916.3745618435</v>
      </c>
      <c r="CU217" s="153">
        <f t="shared" si="1082"/>
        <v>140181.10499081956</v>
      </c>
      <c r="CV217" s="153">
        <f t="shared" si="1082"/>
        <v>522829.78534468386</v>
      </c>
      <c r="CW217" s="153">
        <f>CK217+CL217+CM217+CN217+CO217+CP217+CQ217+CR217+CS217+CT217+CU217+CV217</f>
        <v>10722904.898013689</v>
      </c>
      <c r="CX217" s="153">
        <f t="shared" ref="CX217:DI217" si="1083">CX219+CX223</f>
        <v>84397.119554331512</v>
      </c>
      <c r="CY217" s="153">
        <f t="shared" si="1083"/>
        <v>116998.52841762644</v>
      </c>
      <c r="CZ217" s="153">
        <f t="shared" si="1083"/>
        <v>202010.70993990984</v>
      </c>
      <c r="DA217" s="153">
        <f t="shared" si="1083"/>
        <v>261442.11062426982</v>
      </c>
      <c r="DB217" s="153">
        <f t="shared" si="1083"/>
        <v>101840.92835085961</v>
      </c>
      <c r="DC217" s="153">
        <f t="shared" si="1083"/>
        <v>3555175.6869888166</v>
      </c>
      <c r="DD217" s="153">
        <f t="shared" si="1083"/>
        <v>2488620.9400350535</v>
      </c>
      <c r="DE217" s="153">
        <f t="shared" si="1083"/>
        <v>138875.32444500044</v>
      </c>
      <c r="DF217" s="153">
        <f t="shared" si="1083"/>
        <v>3277820.5477800039</v>
      </c>
      <c r="DG217" s="153">
        <f t="shared" si="1083"/>
        <v>69952.85857953511</v>
      </c>
      <c r="DH217" s="153">
        <f t="shared" si="1083"/>
        <v>247027.77599732863</v>
      </c>
      <c r="DI217" s="153">
        <f t="shared" si="1083"/>
        <v>990178.16019863228</v>
      </c>
      <c r="DJ217" s="153">
        <f>CX217+CY217+CZ217+DA217+DB217+DC217+DD217+DE217+DF217+DG217+DH217+DI217</f>
        <v>11534340.690911369</v>
      </c>
      <c r="DK217" s="153">
        <f t="shared" ref="DK217:DV217" si="1084">DK219+DK223</f>
        <v>57525.784092805879</v>
      </c>
      <c r="DL217" s="153">
        <f t="shared" si="1084"/>
        <v>102564.70401435488</v>
      </c>
      <c r="DM217" s="153">
        <f t="shared" si="1084"/>
        <v>278973.29986646638</v>
      </c>
      <c r="DN217" s="153">
        <f t="shared" si="1084"/>
        <v>491830.54798864969</v>
      </c>
      <c r="DO217" s="153">
        <f t="shared" si="1084"/>
        <v>2619999.1266900352</v>
      </c>
      <c r="DP217" s="153">
        <f t="shared" si="1084"/>
        <v>1322665.101819396</v>
      </c>
      <c r="DQ217" s="153">
        <f t="shared" si="1084"/>
        <v>2167140.6681689201</v>
      </c>
      <c r="DR217" s="153">
        <f t="shared" si="1084"/>
        <v>142126.69470872992</v>
      </c>
      <c r="DS217" s="153">
        <f t="shared" si="1084"/>
        <v>2727335.9506760137</v>
      </c>
      <c r="DT217" s="153">
        <f t="shared" si="1084"/>
        <v>272167.56814388291</v>
      </c>
      <c r="DU217" s="153">
        <f t="shared" si="1084"/>
        <v>2379112.0965197794</v>
      </c>
      <c r="DV217" s="153">
        <f t="shared" si="1084"/>
        <v>42300.857578034178</v>
      </c>
      <c r="DW217" s="153">
        <f>DK217+DL217+DM217+DN217+DO217+DP217+DQ217+DR217+DS217+DT217+DU217+DV217</f>
        <v>12603742.400267068</v>
      </c>
      <c r="DX217" s="153">
        <f t="shared" ref="DX217:EI217" si="1085">DX219+DX223</f>
        <v>61840.55</v>
      </c>
      <c r="DY217" s="153">
        <f t="shared" si="1085"/>
        <v>88210.63</v>
      </c>
      <c r="DZ217" s="153">
        <f t="shared" si="1085"/>
        <v>159315.64000000001</v>
      </c>
      <c r="EA217" s="153">
        <f t="shared" si="1085"/>
        <v>328312.33999999997</v>
      </c>
      <c r="EB217" s="153">
        <f t="shared" si="1085"/>
        <v>3564791.88</v>
      </c>
      <c r="EC217" s="153">
        <f t="shared" si="1085"/>
        <v>783206.04</v>
      </c>
      <c r="ED217" s="153">
        <f t="shared" si="1085"/>
        <v>2515236.38</v>
      </c>
      <c r="EE217" s="153">
        <f t="shared" si="1085"/>
        <v>2566926.91</v>
      </c>
      <c r="EF217" s="153">
        <f t="shared" si="1085"/>
        <v>461311.91999999905</v>
      </c>
      <c r="EG217" s="153">
        <f t="shared" si="1085"/>
        <v>498665.39</v>
      </c>
      <c r="EH217" s="153">
        <f t="shared" si="1085"/>
        <v>621764.16000000061</v>
      </c>
      <c r="EI217" s="153">
        <f t="shared" si="1085"/>
        <v>335606.78000000073</v>
      </c>
      <c r="EJ217" s="153">
        <f>DX217+DY217+DZ217+EA217+EB217+EC217+ED217+EE217+EF217+EG217+EH217+EI217</f>
        <v>11985188.620000003</v>
      </c>
      <c r="EK217" s="153">
        <f t="shared" ref="EK217:EV217" si="1086">EK219+EK223</f>
        <v>63563.11</v>
      </c>
      <c r="EL217" s="153">
        <f t="shared" si="1086"/>
        <v>47907.32</v>
      </c>
      <c r="EM217" s="153">
        <f t="shared" si="1086"/>
        <v>95058.82</v>
      </c>
      <c r="EN217" s="153">
        <f t="shared" si="1086"/>
        <v>368913.97000000003</v>
      </c>
      <c r="EO217" s="153">
        <f t="shared" si="1086"/>
        <v>4336401.3</v>
      </c>
      <c r="EP217" s="153">
        <f t="shared" si="1086"/>
        <v>57906.089999999647</v>
      </c>
      <c r="EQ217" s="153">
        <f t="shared" si="1086"/>
        <v>739601.52</v>
      </c>
      <c r="ER217" s="153">
        <f t="shared" si="1086"/>
        <v>1834209.94</v>
      </c>
      <c r="ES217" s="153">
        <f t="shared" si="1086"/>
        <v>3658997.23</v>
      </c>
      <c r="ET217" s="153">
        <f t="shared" si="1086"/>
        <v>9701.3299999989104</v>
      </c>
      <c r="EU217" s="153">
        <f t="shared" si="1086"/>
        <v>967149.13000000082</v>
      </c>
      <c r="EV217" s="153">
        <f t="shared" si="1086"/>
        <v>1299364.0299999998</v>
      </c>
      <c r="EW217" s="153">
        <f>EK217+EL217+EM217+EN217+EO217+EP217+EQ217+ER217+ES217+ET217+EU217+EV217</f>
        <v>13478773.789999997</v>
      </c>
      <c r="EX217" s="153">
        <f t="shared" ref="EX217:FI217" si="1087">EX219+EX223</f>
        <v>72885.509999999995</v>
      </c>
      <c r="EY217" s="153">
        <f t="shared" si="1087"/>
        <v>65140.7</v>
      </c>
      <c r="EZ217" s="153">
        <f t="shared" si="1087"/>
        <v>132673.09</v>
      </c>
      <c r="FA217" s="153">
        <f t="shared" si="1087"/>
        <v>609588.16999999993</v>
      </c>
      <c r="FB217" s="153">
        <f t="shared" si="1087"/>
        <v>3544693.77</v>
      </c>
      <c r="FC217" s="153">
        <f t="shared" si="1087"/>
        <v>456091.31</v>
      </c>
      <c r="FD217" s="153">
        <f t="shared" si="1087"/>
        <v>769134.24</v>
      </c>
      <c r="FE217" s="153">
        <f t="shared" si="1087"/>
        <v>611000.81000000006</v>
      </c>
      <c r="FF217" s="153">
        <f t="shared" si="1087"/>
        <v>6183991.0499999989</v>
      </c>
      <c r="FG217" s="153">
        <f t="shared" si="1087"/>
        <v>334288.66000000073</v>
      </c>
      <c r="FH217" s="153">
        <f t="shared" si="1087"/>
        <v>145893.98000000001</v>
      </c>
      <c r="FI217" s="153">
        <f t="shared" si="1087"/>
        <v>738358.76</v>
      </c>
      <c r="FJ217" s="153">
        <f>EX217+EY217+EZ217+FA217+FB217+FC217+FD217+FE217+FF217+FG217+FH217+FI217</f>
        <v>13663740.049999999</v>
      </c>
      <c r="FK217" s="153">
        <f t="shared" ref="FK217:FV217" si="1088">FK219+FK223</f>
        <v>49336.94</v>
      </c>
      <c r="FL217" s="153">
        <f t="shared" si="1088"/>
        <v>37124.519999999997</v>
      </c>
      <c r="FM217" s="153">
        <f t="shared" si="1088"/>
        <v>566777.62</v>
      </c>
      <c r="FN217" s="153">
        <f t="shared" si="1088"/>
        <v>109659.49</v>
      </c>
      <c r="FO217" s="153">
        <f t="shared" si="1088"/>
        <v>1408602.3599999999</v>
      </c>
      <c r="FP217" s="153">
        <f t="shared" si="1088"/>
        <v>3531815.85</v>
      </c>
      <c r="FQ217" s="153">
        <f t="shared" si="1088"/>
        <v>175425.62</v>
      </c>
      <c r="FR217" s="153">
        <f t="shared" si="1088"/>
        <v>26212.440000000177</v>
      </c>
      <c r="FS217" s="153">
        <f t="shared" si="1088"/>
        <v>5219184.55</v>
      </c>
      <c r="FT217" s="153">
        <f t="shared" si="1088"/>
        <v>2047035.7399999998</v>
      </c>
      <c r="FU217" s="153">
        <f t="shared" si="1088"/>
        <v>1689038.47</v>
      </c>
      <c r="FV217" s="153">
        <f t="shared" si="1088"/>
        <v>793135.79</v>
      </c>
      <c r="FW217" s="153">
        <f>FK217+FL217+FM217+FN217+FO217+FP217+FQ217+FR217+FS217+FT217+FU217+FV217</f>
        <v>15653349.390000001</v>
      </c>
      <c r="FX217" s="153">
        <f t="shared" ref="FX217:GF217" si="1089">FX219+FX223</f>
        <v>100876.6</v>
      </c>
      <c r="FY217" s="153">
        <f t="shared" si="1089"/>
        <v>178170.16999999998</v>
      </c>
      <c r="FZ217" s="153">
        <f t="shared" si="1089"/>
        <v>196862.85</v>
      </c>
      <c r="GA217" s="153">
        <f t="shared" si="1089"/>
        <v>871679.14</v>
      </c>
      <c r="GB217" s="153">
        <f t="shared" si="1089"/>
        <v>6939314.21</v>
      </c>
      <c r="GC217" s="153">
        <f t="shared" si="1089"/>
        <v>432826.33</v>
      </c>
      <c r="GD217" s="153">
        <f t="shared" si="1089"/>
        <v>624961.55999999936</v>
      </c>
      <c r="GE217" s="153">
        <f t="shared" si="1089"/>
        <v>506058.04000000074</v>
      </c>
      <c r="GF217" s="153">
        <f t="shared" si="1089"/>
        <v>6136497.5600000005</v>
      </c>
      <c r="GG217" s="153">
        <f>GG219+GG223</f>
        <v>383952.8</v>
      </c>
      <c r="GH217" s="153">
        <f>GH219+GH223</f>
        <v>140617.37999999861</v>
      </c>
      <c r="GI217" s="153">
        <f>GI219+GI223</f>
        <v>9986532.4800000023</v>
      </c>
      <c r="GJ217" s="153">
        <f>FY217+FZ217+GA217+GB217+GC217+GD217+GE217+GF217+GH217+GG217+GI217+FX217</f>
        <v>26498349.120000005</v>
      </c>
      <c r="GK217" s="153">
        <f t="shared" ref="GK217:GT217" si="1090">GK219+GK223</f>
        <v>238610.99</v>
      </c>
      <c r="GL217" s="153">
        <f t="shared" si="1090"/>
        <v>567738.68999999994</v>
      </c>
      <c r="GM217" s="153">
        <f t="shared" si="1090"/>
        <v>717427.46</v>
      </c>
      <c r="GN217" s="153">
        <f t="shared" si="1090"/>
        <v>2127751.2999999998</v>
      </c>
      <c r="GO217" s="153">
        <f t="shared" si="1090"/>
        <v>4203473.28</v>
      </c>
      <c r="GP217" s="153">
        <f t="shared" si="1090"/>
        <v>785717.71</v>
      </c>
      <c r="GQ217" s="153">
        <f t="shared" si="1090"/>
        <v>1046294.98</v>
      </c>
      <c r="GR217" s="153">
        <f t="shared" si="1090"/>
        <v>2691480.12</v>
      </c>
      <c r="GS217" s="153">
        <f t="shared" si="1090"/>
        <v>3604339.08</v>
      </c>
      <c r="GT217" s="153">
        <f t="shared" si="1090"/>
        <v>1332658.4600000002</v>
      </c>
      <c r="GU217" s="153">
        <f>GU219+GU223</f>
        <v>10596698.85</v>
      </c>
      <c r="GV217" s="153">
        <f>GV219+GV223</f>
        <v>364352.94999999925</v>
      </c>
      <c r="GW217" s="153">
        <f>GK217+GL217+GM217+GN217+GO217+GP217+GQ217+GR217+GS217+GT217+GU217+GV217</f>
        <v>28276543.870000001</v>
      </c>
      <c r="GX217" s="153">
        <f t="shared" ref="GX217:HG217" si="1091">GX219+GX223</f>
        <v>135935.47</v>
      </c>
      <c r="GY217" s="153">
        <f t="shared" si="1091"/>
        <v>2176371.67</v>
      </c>
      <c r="GZ217" s="153">
        <f t="shared" si="1091"/>
        <v>1151888.5300000003</v>
      </c>
      <c r="HA217" s="153">
        <f t="shared" si="1091"/>
        <v>681015.28999999957</v>
      </c>
      <c r="HB217" s="153">
        <f t="shared" si="1091"/>
        <v>3168099.2800000003</v>
      </c>
      <c r="HC217" s="153">
        <f t="shared" si="1091"/>
        <v>476107.99</v>
      </c>
      <c r="HD217" s="153">
        <f t="shared" si="1091"/>
        <v>10362234.139999999</v>
      </c>
      <c r="HE217" s="153">
        <f t="shared" si="1091"/>
        <v>2457264.0799999996</v>
      </c>
      <c r="HF217" s="153">
        <f t="shared" si="1091"/>
        <v>2070676.830000001</v>
      </c>
      <c r="HG217" s="153">
        <f t="shared" si="1091"/>
        <v>691420.15000000084</v>
      </c>
      <c r="HH217" s="153">
        <f>HH219+HH223</f>
        <v>1135525.6199999987</v>
      </c>
      <c r="HI217" s="153">
        <f>HI219+HI223</f>
        <v>1121251.2200000007</v>
      </c>
      <c r="HJ217" s="153">
        <f>GX217+GY217+GZ217+HA217+HB217+HC217+HD217+HE217+HF217+HG217+HH217+HI217</f>
        <v>25627790.269999996</v>
      </c>
      <c r="HK217" s="153">
        <f t="shared" ref="HK217:HT217" si="1092">HK219+HK223</f>
        <v>56181.279999999999</v>
      </c>
      <c r="HL217" s="153">
        <f t="shared" si="1092"/>
        <v>1513902.96</v>
      </c>
      <c r="HM217" s="153">
        <f t="shared" si="1092"/>
        <v>293910.80000000005</v>
      </c>
      <c r="HN217" s="153">
        <f t="shared" si="1092"/>
        <v>566968.25999999978</v>
      </c>
      <c r="HO217" s="153">
        <f t="shared" si="1092"/>
        <v>10823788.290000001</v>
      </c>
      <c r="HP217" s="153">
        <f t="shared" si="1092"/>
        <v>1621614.6900000002</v>
      </c>
      <c r="HQ217" s="153">
        <f t="shared" si="1092"/>
        <v>259469.18999999901</v>
      </c>
      <c r="HR217" s="153">
        <f t="shared" si="1092"/>
        <v>920810.46000000043</v>
      </c>
      <c r="HS217" s="153">
        <f t="shared" si="1092"/>
        <v>742000.96999999881</v>
      </c>
      <c r="HT217" s="153">
        <f t="shared" si="1092"/>
        <v>2891364.97</v>
      </c>
      <c r="HU217" s="153">
        <f>HU219+HU223</f>
        <v>1448869.3600000022</v>
      </c>
      <c r="HV217" s="153">
        <f>HV219+HV223</f>
        <v>16915492.07</v>
      </c>
      <c r="HW217" s="153">
        <f>HK217+HL217+HM217+HN217+HO217+HP217+HQ217+HR217+HS217+HT217+HU217+HV217</f>
        <v>38054373.299999997</v>
      </c>
      <c r="HX217" s="153">
        <f t="shared" ref="HX217:IG217" si="1093">HX219+HX223</f>
        <v>365405.56</v>
      </c>
      <c r="HY217" s="153">
        <f t="shared" si="1093"/>
        <v>99162.910000000033</v>
      </c>
      <c r="HZ217" s="153">
        <f t="shared" si="1093"/>
        <v>387170.49</v>
      </c>
      <c r="IA217" s="153">
        <f t="shared" si="1093"/>
        <v>1700234.35</v>
      </c>
      <c r="IB217" s="153">
        <f t="shared" si="1093"/>
        <v>2161583.2400000002</v>
      </c>
      <c r="IC217" s="153">
        <f t="shared" si="1093"/>
        <v>1532473.9999999995</v>
      </c>
      <c r="ID217" s="153">
        <f t="shared" si="1093"/>
        <v>276539.36000000034</v>
      </c>
      <c r="IE217" s="153">
        <f t="shared" si="1093"/>
        <v>358270.54000000004</v>
      </c>
      <c r="IF217" s="153">
        <f t="shared" si="1093"/>
        <v>4377678.26</v>
      </c>
      <c r="IG217" s="153">
        <f t="shared" si="1093"/>
        <v>1987484.21</v>
      </c>
      <c r="IH217" s="153">
        <f>IH219+IH223</f>
        <v>11150161.580000002</v>
      </c>
      <c r="II217" s="153">
        <f>II219+II223</f>
        <v>3903821.7000000011</v>
      </c>
      <c r="IJ217" s="153">
        <f>HX217+HY217+HZ217+IA217+IB217+IC217+ID217+IE217+IF217+IG217+IH217+II217</f>
        <v>28299986.200000003</v>
      </c>
      <c r="IK217" s="153">
        <f t="shared" ref="IK217:IT217" si="1094">IK219+IK223</f>
        <v>516329.74</v>
      </c>
      <c r="IL217" s="153">
        <f t="shared" si="1094"/>
        <v>163858.59000000003</v>
      </c>
      <c r="IM217" s="153">
        <f t="shared" si="1094"/>
        <v>2017071.78</v>
      </c>
      <c r="IN217" s="153">
        <f t="shared" si="1094"/>
        <v>1070197.6400000001</v>
      </c>
      <c r="IO217" s="153">
        <f t="shared" si="1094"/>
        <v>2122362.04</v>
      </c>
      <c r="IP217" s="153">
        <f t="shared" si="1094"/>
        <v>1087850.9100000001</v>
      </c>
      <c r="IQ217" s="153">
        <f t="shared" si="1094"/>
        <v>1797152.9299999997</v>
      </c>
      <c r="IR217" s="153">
        <f t="shared" si="1094"/>
        <v>403769.37000000058</v>
      </c>
      <c r="IS217" s="153">
        <f t="shared" si="1094"/>
        <v>1355416.6</v>
      </c>
      <c r="IT217" s="153">
        <f t="shared" si="1094"/>
        <v>3251884.1499999994</v>
      </c>
      <c r="IU217" s="153">
        <f>IU219+IU223</f>
        <v>11605065.43</v>
      </c>
      <c r="IV217" s="153">
        <f>IV219+IV223</f>
        <v>2464269.3699999982</v>
      </c>
      <c r="IW217" s="153">
        <f>IK217+IL217+IM217+IN217+IO217+IP217+IQ217+IR217+IS217+IT217+IU217+IV217</f>
        <v>27855228.549999997</v>
      </c>
      <c r="IX217" s="153">
        <f t="shared" ref="IX217:JG217" si="1095">IX219+IX223</f>
        <v>206544.56</v>
      </c>
      <c r="IY217" s="153">
        <f t="shared" si="1095"/>
        <v>1967494.27</v>
      </c>
      <c r="IZ217" s="153">
        <f t="shared" si="1095"/>
        <v>330861.05000000016</v>
      </c>
      <c r="JA217" s="153">
        <f t="shared" si="1095"/>
        <v>3372387.5300000003</v>
      </c>
      <c r="JB217" s="153">
        <f t="shared" si="1095"/>
        <v>783616.03999999957</v>
      </c>
      <c r="JC217" s="153">
        <f t="shared" si="1095"/>
        <v>2683943.08</v>
      </c>
      <c r="JD217" s="153">
        <f t="shared" si="1095"/>
        <v>2823924.48</v>
      </c>
      <c r="JE217" s="153">
        <f t="shared" si="1095"/>
        <v>3458388.37</v>
      </c>
      <c r="JF217" s="153">
        <f t="shared" si="1095"/>
        <v>2952262.9099999992</v>
      </c>
      <c r="JG217" s="153">
        <f t="shared" si="1095"/>
        <v>347279.34000000078</v>
      </c>
      <c r="JH217" s="153">
        <f>JH219+JH223</f>
        <v>9598297.1400000006</v>
      </c>
      <c r="JI217" s="153">
        <f>JI219+JI223</f>
        <v>3932781.9899999993</v>
      </c>
      <c r="JJ217" s="153">
        <f>IX217+IY217+IZ217+JA217+JB217+JC217+JD217+JE217+JF217+JG217+JH217+JI217</f>
        <v>32457780.759999998</v>
      </c>
      <c r="JK217" s="153">
        <f t="shared" ref="JK217:JT217" si="1096">JK219+JK223</f>
        <v>482589.46</v>
      </c>
      <c r="JL217" s="153">
        <f t="shared" si="1096"/>
        <v>3313569.0100000002</v>
      </c>
      <c r="JM217" s="153">
        <f t="shared" si="1096"/>
        <v>2656891.09</v>
      </c>
      <c r="JN217" s="153">
        <f t="shared" si="1096"/>
        <v>2965295.08</v>
      </c>
      <c r="JO217" s="153">
        <f t="shared" si="1096"/>
        <v>4037513.6799999992</v>
      </c>
      <c r="JP217" s="153">
        <f t="shared" si="1096"/>
        <v>1379463.080000001</v>
      </c>
      <c r="JQ217" s="153">
        <f t="shared" si="1096"/>
        <v>1431401.4099999992</v>
      </c>
      <c r="JR217" s="153">
        <f t="shared" si="1096"/>
        <v>2441375.9500000011</v>
      </c>
      <c r="JS217" s="153">
        <f t="shared" si="1096"/>
        <v>1212121.5699999994</v>
      </c>
      <c r="JT217" s="153">
        <f t="shared" si="1096"/>
        <v>1372728.2799999993</v>
      </c>
      <c r="JU217" s="153">
        <f>JU219+JU223</f>
        <v>11867658.390000001</v>
      </c>
      <c r="JV217" s="153">
        <f>JV219+JV223</f>
        <v>1863799.7899999982</v>
      </c>
      <c r="JW217" s="236">
        <f>JK217+JL217+JM217+JN217+JO217+JP217+JQ217+JR217+JS217+JT217+JU217+JV217</f>
        <v>35024406.790000007</v>
      </c>
      <c r="JX217" s="236">
        <f t="shared" ref="JX217:KG217" si="1097">JX219+JX223</f>
        <v>3419488.8200000003</v>
      </c>
      <c r="JY217" s="153">
        <f t="shared" si="1097"/>
        <v>2613389.5499999998</v>
      </c>
      <c r="JZ217" s="153">
        <f t="shared" si="1097"/>
        <v>1717905.81</v>
      </c>
      <c r="KA217" s="153">
        <f t="shared" si="1097"/>
        <v>739231.62000000011</v>
      </c>
      <c r="KB217" s="153">
        <f t="shared" si="1097"/>
        <v>5239547</v>
      </c>
      <c r="KC217" s="153">
        <f t="shared" si="1097"/>
        <v>1718723.6799999988</v>
      </c>
      <c r="KD217" s="153">
        <f t="shared" si="1097"/>
        <v>2678700.2700000005</v>
      </c>
      <c r="KE217" s="153">
        <f t="shared" si="1097"/>
        <v>5716541.6000000006</v>
      </c>
      <c r="KF217" s="153">
        <f t="shared" si="1097"/>
        <v>1667851.7400000002</v>
      </c>
      <c r="KG217" s="153">
        <f t="shared" si="1097"/>
        <v>1229030.8600000003</v>
      </c>
      <c r="KH217" s="153">
        <f>KH219+KH223</f>
        <v>13021622.879999999</v>
      </c>
      <c r="KI217" s="153">
        <f>KI219+KI223</f>
        <v>688680.62999999896</v>
      </c>
      <c r="KJ217" s="236">
        <f>JX217+JY217+JZ217+KA217+KB217+KC217+KD217+KE217+KF217+KG217+KH217+KI217</f>
        <v>40450714.459999993</v>
      </c>
      <c r="KK217" s="236">
        <f t="shared" ref="KK217:KT217" si="1098">KK219+KK223</f>
        <v>2069185.21</v>
      </c>
      <c r="KL217" s="153">
        <f t="shared" si="1098"/>
        <v>2431625.3600000003</v>
      </c>
      <c r="KM217" s="153">
        <f t="shared" si="1098"/>
        <v>2973198.7</v>
      </c>
      <c r="KN217" s="153">
        <f t="shared" si="1098"/>
        <v>2635017.6999999993</v>
      </c>
      <c r="KO217" s="153">
        <f t="shared" si="1098"/>
        <v>3919290.52</v>
      </c>
      <c r="KP217" s="153">
        <f t="shared" si="1098"/>
        <v>1434026.3000000003</v>
      </c>
      <c r="KQ217" s="153">
        <f t="shared" si="1098"/>
        <v>2449829.3500000006</v>
      </c>
      <c r="KR217" s="153">
        <f t="shared" si="1098"/>
        <v>2375545.2799999993</v>
      </c>
      <c r="KS217" s="153">
        <f t="shared" si="1098"/>
        <v>2765207.3900000006</v>
      </c>
      <c r="KT217" s="153">
        <f t="shared" si="1098"/>
        <v>491325.05999999773</v>
      </c>
      <c r="KU217" s="153">
        <f>KU219+KU223</f>
        <v>16255722.490000002</v>
      </c>
      <c r="KV217" s="153">
        <f>KV219+KV223</f>
        <v>134467.43000000063</v>
      </c>
      <c r="KW217" s="236">
        <f>KK217+KL217+KM217+KN217+KO217+KP217+KQ217+KR217+KS217+KT217+KU217+KV217</f>
        <v>39934440.789999999</v>
      </c>
      <c r="KX217" s="236">
        <f t="shared" ref="KX217:LG217" si="1099">KX219+KX223</f>
        <v>1030008.61</v>
      </c>
      <c r="KY217" s="153">
        <f t="shared" si="1099"/>
        <v>2555355.2600000002</v>
      </c>
      <c r="KZ217" s="153">
        <f t="shared" si="1099"/>
        <v>2231966.0999999996</v>
      </c>
      <c r="LA217" s="153">
        <f t="shared" si="1099"/>
        <v>2056502.7000000007</v>
      </c>
      <c r="LB217" s="153">
        <f t="shared" si="1099"/>
        <v>2850189.1399999987</v>
      </c>
      <c r="LC217" s="153">
        <f t="shared" si="1099"/>
        <v>91078.089999999851</v>
      </c>
      <c r="LD217" s="153">
        <f t="shared" si="1099"/>
        <v>1679869.8600000008</v>
      </c>
      <c r="LE217" s="153">
        <f t="shared" si="1099"/>
        <v>3456346.41</v>
      </c>
      <c r="LF217" s="153">
        <f t="shared" si="1099"/>
        <v>4610306.3899999997</v>
      </c>
      <c r="LG217" s="153">
        <f t="shared" si="1099"/>
        <v>1922504.7600000016</v>
      </c>
      <c r="LH217" s="153">
        <f>LH219+LH223</f>
        <v>14980058.089999998</v>
      </c>
      <c r="LI217" s="153">
        <f>LI219+LI223</f>
        <v>2066865.1500000004</v>
      </c>
      <c r="LJ217" s="236">
        <f>KX217+KY217+KZ217+LA217+LB217+LC217+LD217+LE217+LF217+LG217+LH217+LI217</f>
        <v>39531050.559999995</v>
      </c>
      <c r="LK217" s="236">
        <f t="shared" ref="LK217:LT217" si="1100">LK219+LK223</f>
        <v>131794.76</v>
      </c>
      <c r="LL217" s="153">
        <f t="shared" si="1100"/>
        <v>3810722.51</v>
      </c>
      <c r="LM217" s="153">
        <f t="shared" si="1100"/>
        <v>1428528.3800000001</v>
      </c>
      <c r="LN217" s="153">
        <f t="shared" si="1100"/>
        <v>1048221.3099999998</v>
      </c>
      <c r="LO217" s="153">
        <f t="shared" si="1100"/>
        <v>2657930.4500000002</v>
      </c>
      <c r="LP217" s="153">
        <f t="shared" si="1100"/>
        <v>3255527.1499999994</v>
      </c>
      <c r="LQ217" s="153">
        <f t="shared" si="1100"/>
        <v>470544.90000000037</v>
      </c>
      <c r="LR217" s="153">
        <f t="shared" si="1100"/>
        <v>3347885.68</v>
      </c>
      <c r="LS217" s="153">
        <f t="shared" si="1100"/>
        <v>407093.5</v>
      </c>
      <c r="LT217" s="153">
        <f t="shared" si="1100"/>
        <v>2015831.31</v>
      </c>
      <c r="LU217" s="153">
        <f>LU219+LU223</f>
        <v>17164026.399999999</v>
      </c>
      <c r="LV217" s="153">
        <f>LV219+LV223</f>
        <v>195104.58999999985</v>
      </c>
      <c r="LW217" s="236">
        <f>LK217+LL217+LM217+LN217+LO217+LP217+LQ217+LR217+LS217+LT217+LU217+LV217</f>
        <v>35933210.939999998</v>
      </c>
      <c r="LX217" s="236">
        <f t="shared" ref="LX217:MG217" si="1101">LX219+LX223</f>
        <v>269879.94</v>
      </c>
      <c r="LY217" s="153">
        <f t="shared" si="1101"/>
        <v>4546360.51</v>
      </c>
      <c r="LZ217" s="153">
        <f t="shared" si="1101"/>
        <v>0</v>
      </c>
      <c r="MA217" s="153">
        <f t="shared" si="1101"/>
        <v>0</v>
      </c>
      <c r="MB217" s="153">
        <f t="shared" si="1101"/>
        <v>0</v>
      </c>
      <c r="MC217" s="153">
        <f t="shared" si="1101"/>
        <v>0</v>
      </c>
      <c r="MD217" s="153">
        <f t="shared" si="1101"/>
        <v>0</v>
      </c>
      <c r="ME217" s="153">
        <f t="shared" si="1101"/>
        <v>0</v>
      </c>
      <c r="MF217" s="153">
        <f t="shared" si="1101"/>
        <v>0</v>
      </c>
      <c r="MG217" s="153">
        <f t="shared" si="1101"/>
        <v>0</v>
      </c>
      <c r="MH217" s="153">
        <f>MH219+MH223</f>
        <v>0</v>
      </c>
      <c r="MI217" s="153">
        <f>MI219+MI223</f>
        <v>0</v>
      </c>
      <c r="MJ217" s="202">
        <f>LX217+LY217+LZ217+MA217+MB217+MC217+MD217+ME217+MF217+MG217+MH217+MI217</f>
        <v>4816240.45</v>
      </c>
    </row>
    <row r="218" spans="1:348" x14ac:dyDescent="0.2">
      <c r="A218" s="30"/>
      <c r="B218" s="31"/>
      <c r="C218" s="32" t="s">
        <v>68</v>
      </c>
      <c r="D218" s="32" t="s">
        <v>68</v>
      </c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6"/>
      <c r="BF218" s="146"/>
      <c r="BG218" s="146"/>
      <c r="BH218" s="146"/>
      <c r="BI218" s="146"/>
      <c r="BJ218" s="146"/>
      <c r="BK218" s="146"/>
      <c r="BL218" s="146"/>
      <c r="BM218" s="146"/>
      <c r="BN218" s="146"/>
      <c r="BO218" s="146"/>
      <c r="BP218" s="146"/>
      <c r="BQ218" s="146"/>
      <c r="BR218" s="146"/>
      <c r="BS218" s="146"/>
      <c r="BT218" s="146"/>
      <c r="BU218" s="146"/>
      <c r="BV218" s="146"/>
      <c r="BW218" s="146"/>
      <c r="BX218" s="146"/>
      <c r="BY218" s="146"/>
      <c r="BZ218" s="146"/>
      <c r="CA218" s="146"/>
      <c r="CB218" s="146"/>
      <c r="CC218" s="146"/>
      <c r="CD218" s="146"/>
      <c r="CE218" s="146"/>
      <c r="CF218" s="146"/>
      <c r="CG218" s="146"/>
      <c r="CH218" s="146"/>
      <c r="CI218" s="146"/>
      <c r="CJ218" s="146"/>
      <c r="CK218" s="146"/>
      <c r="CL218" s="146"/>
      <c r="CM218" s="146"/>
      <c r="CN218" s="146"/>
      <c r="CO218" s="146"/>
      <c r="CP218" s="146"/>
      <c r="CQ218" s="146"/>
      <c r="CR218" s="146"/>
      <c r="CS218" s="146"/>
      <c r="CT218" s="146"/>
      <c r="CU218" s="146"/>
      <c r="CV218" s="146"/>
      <c r="CW218" s="146"/>
      <c r="CX218" s="146"/>
      <c r="CY218" s="146"/>
      <c r="CZ218" s="146"/>
      <c r="DA218" s="146"/>
      <c r="DB218" s="146"/>
      <c r="DC218" s="146"/>
      <c r="DD218" s="146"/>
      <c r="DE218" s="146"/>
      <c r="DF218" s="146"/>
      <c r="DG218" s="146"/>
      <c r="DH218" s="146"/>
      <c r="DI218" s="146"/>
      <c r="DJ218" s="146"/>
      <c r="DK218" s="146"/>
      <c r="DL218" s="146"/>
      <c r="DM218" s="146"/>
      <c r="DN218" s="146"/>
      <c r="DO218" s="146"/>
      <c r="DP218" s="146"/>
      <c r="DQ218" s="146"/>
      <c r="DR218" s="146"/>
      <c r="DS218" s="146"/>
      <c r="DT218" s="146"/>
      <c r="DU218" s="146"/>
      <c r="DV218" s="146"/>
      <c r="DW218" s="146"/>
      <c r="DX218" s="146"/>
      <c r="DY218" s="146"/>
      <c r="DZ218" s="146"/>
      <c r="EA218" s="146"/>
      <c r="EB218" s="146"/>
      <c r="EC218" s="146"/>
      <c r="ED218" s="146"/>
      <c r="EE218" s="146"/>
      <c r="EF218" s="146"/>
      <c r="EG218" s="146"/>
      <c r="EH218" s="146"/>
      <c r="EI218" s="146"/>
      <c r="EJ218" s="146"/>
      <c r="EK218" s="146"/>
      <c r="EL218" s="146"/>
      <c r="EM218" s="146"/>
      <c r="EN218" s="146"/>
      <c r="EO218" s="146"/>
      <c r="EP218" s="146"/>
      <c r="EQ218" s="146"/>
      <c r="ER218" s="146"/>
      <c r="ES218" s="146"/>
      <c r="ET218" s="146"/>
      <c r="EU218" s="146"/>
      <c r="EV218" s="146"/>
      <c r="EW218" s="146"/>
      <c r="EX218" s="146"/>
      <c r="EY218" s="146"/>
      <c r="EZ218" s="146"/>
      <c r="FA218" s="146"/>
      <c r="FB218" s="146"/>
      <c r="FC218" s="146"/>
      <c r="FD218" s="146"/>
      <c r="FE218" s="146"/>
      <c r="FF218" s="146"/>
      <c r="FG218" s="146"/>
      <c r="FH218" s="146"/>
      <c r="FI218" s="146"/>
      <c r="FJ218" s="146"/>
      <c r="FK218" s="146"/>
      <c r="FL218" s="146"/>
      <c r="FM218" s="146"/>
      <c r="FN218" s="146"/>
      <c r="FO218" s="146"/>
      <c r="FP218" s="146"/>
      <c r="FQ218" s="146"/>
      <c r="FR218" s="146"/>
      <c r="FS218" s="146"/>
      <c r="FT218" s="146"/>
      <c r="FU218" s="146"/>
      <c r="FV218" s="146"/>
      <c r="FW218" s="146"/>
      <c r="FX218" s="146"/>
      <c r="FY218" s="146"/>
      <c r="FZ218" s="146"/>
      <c r="GA218" s="146"/>
      <c r="GB218" s="146"/>
      <c r="GC218" s="146"/>
      <c r="GD218" s="146"/>
      <c r="GE218" s="146"/>
      <c r="GF218" s="146"/>
      <c r="GG218" s="146"/>
      <c r="GH218" s="146"/>
      <c r="GI218" s="146"/>
      <c r="GJ218" s="146"/>
      <c r="GK218" s="146"/>
      <c r="GL218" s="146"/>
      <c r="GM218" s="146"/>
      <c r="GN218" s="146"/>
      <c r="GO218" s="146"/>
      <c r="GP218" s="146"/>
      <c r="GQ218" s="146"/>
      <c r="GR218" s="146"/>
      <c r="GS218" s="146"/>
      <c r="GT218" s="146"/>
      <c r="GU218" s="146"/>
      <c r="GV218" s="146"/>
      <c r="GW218" s="146"/>
      <c r="GX218" s="146"/>
      <c r="GY218" s="146"/>
      <c r="GZ218" s="146"/>
      <c r="HA218" s="146"/>
      <c r="HB218" s="146"/>
      <c r="HC218" s="146"/>
      <c r="HD218" s="146"/>
      <c r="HE218" s="146"/>
      <c r="HF218" s="146"/>
      <c r="HG218" s="146"/>
      <c r="HH218" s="146"/>
      <c r="HI218" s="146"/>
      <c r="HJ218" s="146"/>
      <c r="HK218" s="146"/>
      <c r="HL218" s="146"/>
      <c r="HM218" s="146"/>
      <c r="HN218" s="146"/>
      <c r="HO218" s="146"/>
      <c r="HP218" s="146"/>
      <c r="HQ218" s="146"/>
      <c r="HR218" s="146"/>
      <c r="HS218" s="146"/>
      <c r="HT218" s="146"/>
      <c r="HU218" s="146"/>
      <c r="HV218" s="146"/>
      <c r="HW218" s="146"/>
      <c r="HX218" s="146"/>
      <c r="HY218" s="146"/>
      <c r="HZ218" s="146"/>
      <c r="IA218" s="146"/>
      <c r="IB218" s="146"/>
      <c r="IC218" s="146"/>
      <c r="ID218" s="146"/>
      <c r="IE218" s="146"/>
      <c r="IF218" s="146"/>
      <c r="IG218" s="146"/>
      <c r="IH218" s="146"/>
      <c r="II218" s="146"/>
      <c r="IJ218" s="146"/>
      <c r="IK218" s="146"/>
      <c r="IL218" s="146"/>
      <c r="IM218" s="146"/>
      <c r="IN218" s="146"/>
      <c r="IO218" s="146"/>
      <c r="IP218" s="146"/>
      <c r="IQ218" s="146"/>
      <c r="IR218" s="146"/>
      <c r="IS218" s="146"/>
      <c r="IT218" s="146"/>
      <c r="IU218" s="146"/>
      <c r="IV218" s="146"/>
      <c r="IW218" s="146"/>
      <c r="IX218" s="146"/>
      <c r="IY218" s="146"/>
      <c r="IZ218" s="146"/>
      <c r="JA218" s="146"/>
      <c r="JB218" s="146"/>
      <c r="JC218" s="146"/>
      <c r="JD218" s="146"/>
      <c r="JE218" s="146"/>
      <c r="JF218" s="146"/>
      <c r="JG218" s="146"/>
      <c r="JH218" s="146"/>
      <c r="JI218" s="146"/>
      <c r="JJ218" s="146"/>
      <c r="JK218" s="146"/>
      <c r="JL218" s="146"/>
      <c r="JM218" s="146"/>
      <c r="JN218" s="146"/>
      <c r="JO218" s="146"/>
      <c r="JP218" s="146"/>
      <c r="JQ218" s="146"/>
      <c r="JR218" s="146"/>
      <c r="JS218" s="146"/>
      <c r="JT218" s="146"/>
      <c r="JU218" s="146"/>
      <c r="JV218" s="146"/>
      <c r="JW218" s="238"/>
      <c r="JX218" s="238"/>
      <c r="JY218" s="146"/>
      <c r="JZ218" s="146"/>
      <c r="KA218" s="146"/>
      <c r="KB218" s="146"/>
      <c r="KC218" s="146"/>
      <c r="KD218" s="146"/>
      <c r="KE218" s="146"/>
      <c r="KF218" s="146"/>
      <c r="KG218" s="146"/>
      <c r="KH218" s="146"/>
      <c r="KI218" s="146"/>
      <c r="KJ218" s="238"/>
      <c r="KK218" s="238"/>
      <c r="KL218" s="146"/>
      <c r="KM218" s="146"/>
      <c r="KN218" s="146"/>
      <c r="KO218" s="146"/>
      <c r="KP218" s="146"/>
      <c r="KQ218" s="146"/>
      <c r="KR218" s="146"/>
      <c r="KS218" s="146"/>
      <c r="KT218" s="146"/>
      <c r="KU218" s="146"/>
      <c r="KV218" s="146"/>
      <c r="KW218" s="238"/>
      <c r="KX218" s="238"/>
      <c r="KY218" s="146"/>
      <c r="KZ218" s="146"/>
      <c r="LA218" s="146"/>
      <c r="LB218" s="146"/>
      <c r="LC218" s="146"/>
      <c r="LD218" s="146"/>
      <c r="LE218" s="146"/>
      <c r="LF218" s="146"/>
      <c r="LG218" s="146"/>
      <c r="LH218" s="146"/>
      <c r="LI218" s="146"/>
      <c r="LJ218" s="238"/>
      <c r="LK218" s="238"/>
      <c r="LL218" s="146"/>
      <c r="LM218" s="146"/>
      <c r="LN218" s="146"/>
      <c r="LO218" s="146"/>
      <c r="LP218" s="146"/>
      <c r="LQ218" s="146"/>
      <c r="LR218" s="146"/>
      <c r="LS218" s="146"/>
      <c r="LT218" s="146"/>
      <c r="LU218" s="146"/>
      <c r="LV218" s="146"/>
      <c r="LW218" s="238"/>
      <c r="LX218" s="238"/>
      <c r="LY218" s="146"/>
      <c r="LZ218" s="146"/>
      <c r="MA218" s="146"/>
      <c r="MB218" s="146"/>
      <c r="MC218" s="146"/>
      <c r="MD218" s="146"/>
      <c r="ME218" s="146"/>
      <c r="MF218" s="146"/>
      <c r="MG218" s="146"/>
      <c r="MH218" s="146"/>
      <c r="MI218" s="146"/>
      <c r="MJ218" s="204"/>
    </row>
    <row r="219" spans="1:348" ht="15.75" x14ac:dyDescent="0.25">
      <c r="A219" s="75">
        <v>4142</v>
      </c>
      <c r="B219" s="76"/>
      <c r="C219" s="77" t="s">
        <v>80</v>
      </c>
      <c r="D219" s="77" t="s">
        <v>47</v>
      </c>
      <c r="E219" s="154">
        <f>E220+E221</f>
        <v>1227507.9285595061</v>
      </c>
      <c r="F219" s="154">
        <f t="shared" ref="F219:V219" si="1102">SUM(F220:F221)</f>
        <v>2714313.1363712237</v>
      </c>
      <c r="G219" s="154">
        <f t="shared" si="1102"/>
        <v>3572525.4548489405</v>
      </c>
      <c r="H219" s="154">
        <v>5021386.2460357202</v>
      </c>
      <c r="I219" s="154">
        <f t="shared" si="1102"/>
        <v>9763382.5738607924</v>
      </c>
      <c r="J219" s="154">
        <f t="shared" si="1102"/>
        <v>10731843.598731432</v>
      </c>
      <c r="K219" s="154">
        <f t="shared" si="1102"/>
        <v>285482.39025204477</v>
      </c>
      <c r="L219" s="154">
        <f t="shared" si="1102"/>
        <v>212360.20697713239</v>
      </c>
      <c r="M219" s="154">
        <f t="shared" si="1102"/>
        <v>425851.27691537305</v>
      </c>
      <c r="N219" s="154">
        <f t="shared" si="1102"/>
        <v>259647.80504089469</v>
      </c>
      <c r="O219" s="154">
        <f t="shared" si="1102"/>
        <v>340398.09714571858</v>
      </c>
      <c r="P219" s="154">
        <f t="shared" si="1102"/>
        <v>211250.20864630278</v>
      </c>
      <c r="Q219" s="154">
        <f t="shared" si="1102"/>
        <v>1104665.3313303289</v>
      </c>
      <c r="R219" s="154">
        <f t="shared" si="1102"/>
        <v>264534.30145217828</v>
      </c>
      <c r="S219" s="154">
        <f t="shared" si="1102"/>
        <v>319207.97863461857</v>
      </c>
      <c r="T219" s="154">
        <f t="shared" si="1102"/>
        <v>2410941.4121181774</v>
      </c>
      <c r="U219" s="154">
        <f t="shared" si="1102"/>
        <v>277320.14688699722</v>
      </c>
      <c r="V219" s="154">
        <f t="shared" si="1102"/>
        <v>7442196.6282757483</v>
      </c>
      <c r="W219" s="154">
        <f>K219+L219+M219+N219+O219+P219+Q219+R219+S219+T219+U219+V219</f>
        <v>13553855.783675514</v>
      </c>
      <c r="X219" s="154">
        <f t="shared" ref="X219:AI219" si="1103">SUM(X220:X221)</f>
        <v>148735.60340510769</v>
      </c>
      <c r="Y219" s="154">
        <f t="shared" si="1103"/>
        <v>148735.60340510769</v>
      </c>
      <c r="Z219" s="154">
        <f t="shared" si="1103"/>
        <v>535949.75797028875</v>
      </c>
      <c r="AA219" s="154">
        <f t="shared" si="1103"/>
        <v>231493.07294274747</v>
      </c>
      <c r="AB219" s="154">
        <f t="shared" si="1103"/>
        <v>350321.31530629279</v>
      </c>
      <c r="AC219" s="154">
        <f t="shared" si="1103"/>
        <v>341883.65882156574</v>
      </c>
      <c r="AD219" s="154">
        <f t="shared" si="1103"/>
        <v>315723.5853780671</v>
      </c>
      <c r="AE219" s="154">
        <f t="shared" si="1103"/>
        <v>344783.84243031213</v>
      </c>
      <c r="AF219" s="154">
        <f t="shared" si="1103"/>
        <v>560766.14922383579</v>
      </c>
      <c r="AG219" s="154">
        <f t="shared" si="1103"/>
        <v>3162193.2899349025</v>
      </c>
      <c r="AH219" s="154">
        <f t="shared" si="1103"/>
        <v>322241.69587714912</v>
      </c>
      <c r="AI219" s="154">
        <f t="shared" si="1103"/>
        <v>5410449.0068435995</v>
      </c>
      <c r="AJ219" s="154">
        <f>X219+Y219+Z219+AA219+AB219+AC219+AD219+AE219+AF219+AG219+AH219+AI219</f>
        <v>11873276.581538975</v>
      </c>
      <c r="AK219" s="154">
        <f t="shared" ref="AK219:AP219" si="1104">SUM(AK220:AK221)</f>
        <v>489759.63945918879</v>
      </c>
      <c r="AL219" s="154">
        <f t="shared" si="1104"/>
        <v>200146.05241195127</v>
      </c>
      <c r="AM219" s="154">
        <f t="shared" si="1104"/>
        <v>387961.10832916049</v>
      </c>
      <c r="AN219" s="154">
        <f t="shared" si="1104"/>
        <v>134343.18143882492</v>
      </c>
      <c r="AO219" s="154">
        <f t="shared" si="1104"/>
        <v>492324.53304957447</v>
      </c>
      <c r="AP219" s="154">
        <f t="shared" si="1104"/>
        <v>331989.65114338172</v>
      </c>
      <c r="AQ219" s="154">
        <f t="shared" ref="AQ219:AV219" si="1105">SUM(AQ220:AQ221)</f>
        <v>339834.75212819234</v>
      </c>
      <c r="AR219" s="154">
        <f t="shared" si="1105"/>
        <v>297503.75955600053</v>
      </c>
      <c r="AS219" s="154">
        <f t="shared" si="1105"/>
        <v>149785.59172091467</v>
      </c>
      <c r="AT219" s="154">
        <f t="shared" si="1105"/>
        <v>150809.24490903021</v>
      </c>
      <c r="AU219" s="154">
        <f t="shared" si="1105"/>
        <v>917462.93473543646</v>
      </c>
      <c r="AV219" s="154">
        <f t="shared" si="1105"/>
        <v>2377616.4246369554</v>
      </c>
      <c r="AW219" s="154">
        <f>AK219+AL219+AM219+AN219+AO219+AP219+AQ219+AR219+AS219+AT219+AU219+AV219</f>
        <v>6269536.8735186113</v>
      </c>
      <c r="AX219" s="154">
        <f t="shared" ref="AX219:BC219" si="1106">SUM(AX220:AX221)</f>
        <v>69173.092555499927</v>
      </c>
      <c r="AY219" s="154">
        <f t="shared" si="1106"/>
        <v>339311.67188282422</v>
      </c>
      <c r="AZ219" s="154">
        <f t="shared" si="1106"/>
        <v>281476.31313637126</v>
      </c>
      <c r="BA219" s="154">
        <f t="shared" si="1106"/>
        <v>259175.1612001335</v>
      </c>
      <c r="BB219" s="154">
        <f t="shared" si="1106"/>
        <v>223145.2669838091</v>
      </c>
      <c r="BC219" s="154">
        <f t="shared" si="1106"/>
        <v>1693176.5235353028</v>
      </c>
      <c r="BD219" s="154">
        <f t="shared" ref="BD219:BI219" si="1107">SUM(BD220:BD221)</f>
        <v>48354.378234017538</v>
      </c>
      <c r="BE219" s="154">
        <f t="shared" si="1107"/>
        <v>295682.45543314976</v>
      </c>
      <c r="BF219" s="154">
        <f t="shared" si="1107"/>
        <v>338988.85486563214</v>
      </c>
      <c r="BG219" s="154">
        <f t="shared" si="1107"/>
        <v>186266.9003505258</v>
      </c>
      <c r="BH219" s="154">
        <f t="shared" si="1107"/>
        <v>376015.93790686026</v>
      </c>
      <c r="BI219" s="154">
        <f t="shared" si="1107"/>
        <v>8626862.4882740788</v>
      </c>
      <c r="BJ219" s="154">
        <f>AX219+AY219+AZ219+BA219+BB219+BC219+BD219+BE219+BF219+BG219+BH219+BI219</f>
        <v>12737629.044358205</v>
      </c>
      <c r="BK219" s="154">
        <f>SUM(BK220:BK221)</f>
        <v>291132.78250709397</v>
      </c>
      <c r="BL219" s="154">
        <f t="shared" ref="BL219:BU219" si="1108">SUM(BL220:BL221)</f>
        <v>249071.38349190453</v>
      </c>
      <c r="BM219" s="154">
        <f t="shared" si="1108"/>
        <v>232155.34643632121</v>
      </c>
      <c r="BN219" s="154">
        <f t="shared" si="1108"/>
        <v>176465.78763979295</v>
      </c>
      <c r="BO219" s="154">
        <f t="shared" si="1108"/>
        <v>186060.94258053755</v>
      </c>
      <c r="BP219" s="154">
        <f t="shared" si="1108"/>
        <v>476205.13178100483</v>
      </c>
      <c r="BQ219" s="154">
        <f t="shared" si="1108"/>
        <v>271141.99958270718</v>
      </c>
      <c r="BR219" s="154">
        <f t="shared" si="1108"/>
        <v>111071.72275079321</v>
      </c>
      <c r="BS219" s="154">
        <f t="shared" si="1108"/>
        <v>337605.48351694189</v>
      </c>
      <c r="BT219" s="154">
        <f t="shared" si="1108"/>
        <v>161859.86934568538</v>
      </c>
      <c r="BU219" s="154">
        <f t="shared" si="1108"/>
        <v>4023884.7444500085</v>
      </c>
      <c r="BV219" s="154">
        <f>SUM(BV220:BV221)</f>
        <v>4367146.0335503258</v>
      </c>
      <c r="BW219" s="154">
        <f>BK219+BL219+BM219+BN219+BO219+BP219+BQ219+BR219+BS219+BT219+BU219+BV219</f>
        <v>10883801.227633117</v>
      </c>
      <c r="BX219" s="154">
        <f t="shared" ref="BX219:CI219" si="1109">SUM(BX220:BX221)</f>
        <v>365009.93794858956</v>
      </c>
      <c r="BY219" s="154">
        <f t="shared" si="1109"/>
        <v>135517.8784843933</v>
      </c>
      <c r="BZ219" s="154">
        <f t="shared" si="1109"/>
        <v>212080.79602737442</v>
      </c>
      <c r="CA219" s="154">
        <f t="shared" si="1109"/>
        <v>157889.17526289439</v>
      </c>
      <c r="CB219" s="154">
        <f t="shared" si="1109"/>
        <v>460820.98176431295</v>
      </c>
      <c r="CC219" s="154">
        <f t="shared" si="1109"/>
        <v>2119387.9894424975</v>
      </c>
      <c r="CD219" s="154">
        <f t="shared" si="1109"/>
        <v>396186.06626606558</v>
      </c>
      <c r="CE219" s="154">
        <f t="shared" si="1109"/>
        <v>294634.73823234811</v>
      </c>
      <c r="CF219" s="154">
        <f t="shared" si="1109"/>
        <v>1756270.9972041398</v>
      </c>
      <c r="CG219" s="154">
        <f t="shared" si="1109"/>
        <v>1441010.6583625448</v>
      </c>
      <c r="CH219" s="154">
        <f t="shared" si="1109"/>
        <v>1952240.861291938</v>
      </c>
      <c r="CI219" s="154">
        <f t="shared" si="1109"/>
        <v>914208.25116841891</v>
      </c>
      <c r="CJ219" s="154">
        <f>BX219+BY219+BZ219+CA219+CB219+CC219+CD219+CE219+CF219+CG219+CH219+CI219</f>
        <v>10205258.331455518</v>
      </c>
      <c r="CK219" s="154">
        <f t="shared" ref="CK219:CV219" si="1110">SUM(CK220:CK221)</f>
        <v>239174.82482056416</v>
      </c>
      <c r="CL219" s="154">
        <f t="shared" si="1110"/>
        <v>107675.69825571694</v>
      </c>
      <c r="CM219" s="154">
        <f t="shared" si="1110"/>
        <v>305798.35031714238</v>
      </c>
      <c r="CN219" s="154">
        <f t="shared" si="1110"/>
        <v>133864.06367885161</v>
      </c>
      <c r="CO219" s="154">
        <f t="shared" si="1110"/>
        <v>337318.47771657491</v>
      </c>
      <c r="CP219" s="154">
        <f t="shared" si="1110"/>
        <v>3171724.253046236</v>
      </c>
      <c r="CQ219" s="154">
        <f t="shared" si="1110"/>
        <v>146217.4084460024</v>
      </c>
      <c r="CR219" s="154">
        <f t="shared" si="1110"/>
        <v>105524.95409781339</v>
      </c>
      <c r="CS219" s="154">
        <f t="shared" si="1110"/>
        <v>301679.60273743951</v>
      </c>
      <c r="CT219" s="154">
        <f t="shared" si="1110"/>
        <v>5210916.3745618435</v>
      </c>
      <c r="CU219" s="154">
        <f t="shared" si="1110"/>
        <v>140181.10499081956</v>
      </c>
      <c r="CV219" s="154">
        <f t="shared" si="1110"/>
        <v>522829.78534468386</v>
      </c>
      <c r="CW219" s="154">
        <f>CK219+CL219+CM219+CN219+CO219+CP219+CQ219+CR219+CS219+CT219+CU219+CV219</f>
        <v>10722904.898013689</v>
      </c>
      <c r="CX219" s="154">
        <f t="shared" ref="CX219:DI219" si="1111">SUM(CX220:CX221)</f>
        <v>84397.119554331512</v>
      </c>
      <c r="CY219" s="154">
        <f t="shared" si="1111"/>
        <v>116998.52841762644</v>
      </c>
      <c r="CZ219" s="154">
        <f t="shared" si="1111"/>
        <v>202010.70993990984</v>
      </c>
      <c r="DA219" s="154">
        <f t="shared" si="1111"/>
        <v>261442.11062426982</v>
      </c>
      <c r="DB219" s="154">
        <f t="shared" si="1111"/>
        <v>101840.92835085961</v>
      </c>
      <c r="DC219" s="154">
        <f t="shared" si="1111"/>
        <v>3555175.6869888166</v>
      </c>
      <c r="DD219" s="154">
        <f t="shared" si="1111"/>
        <v>2488620.9400350535</v>
      </c>
      <c r="DE219" s="154">
        <f t="shared" si="1111"/>
        <v>138875.32444500044</v>
      </c>
      <c r="DF219" s="154">
        <f t="shared" si="1111"/>
        <v>3277820.5477800039</v>
      </c>
      <c r="DG219" s="154">
        <f t="shared" si="1111"/>
        <v>69952.85857953511</v>
      </c>
      <c r="DH219" s="154">
        <f t="shared" si="1111"/>
        <v>247027.77599732863</v>
      </c>
      <c r="DI219" s="154">
        <f t="shared" si="1111"/>
        <v>990178.16019863228</v>
      </c>
      <c r="DJ219" s="154">
        <f>CX219+CY219+CZ219+DA219+DB219+DC219+DD219+DE219+DF219+DG219+DH219+DI219</f>
        <v>11534340.690911369</v>
      </c>
      <c r="DK219" s="154">
        <f t="shared" ref="DK219:DV219" si="1112">SUM(DK220:DK221)</f>
        <v>57525.784092805879</v>
      </c>
      <c r="DL219" s="154">
        <f t="shared" si="1112"/>
        <v>102564.70401435488</v>
      </c>
      <c r="DM219" s="154">
        <f t="shared" si="1112"/>
        <v>278973.29986646638</v>
      </c>
      <c r="DN219" s="154">
        <f t="shared" si="1112"/>
        <v>491830.54798864969</v>
      </c>
      <c r="DO219" s="154">
        <f t="shared" si="1112"/>
        <v>2619999.1266900352</v>
      </c>
      <c r="DP219" s="154">
        <f t="shared" si="1112"/>
        <v>1322665.101819396</v>
      </c>
      <c r="DQ219" s="154">
        <f t="shared" si="1112"/>
        <v>2167140.6681689201</v>
      </c>
      <c r="DR219" s="154">
        <f t="shared" si="1112"/>
        <v>142126.69470872992</v>
      </c>
      <c r="DS219" s="154">
        <f t="shared" si="1112"/>
        <v>2727335.9506760137</v>
      </c>
      <c r="DT219" s="154">
        <f t="shared" si="1112"/>
        <v>272167.56814388291</v>
      </c>
      <c r="DU219" s="154">
        <f t="shared" si="1112"/>
        <v>2379112.0965197794</v>
      </c>
      <c r="DV219" s="154">
        <f t="shared" si="1112"/>
        <v>42300.857578034178</v>
      </c>
      <c r="DW219" s="154">
        <f>DK219+DL219+DM219+DN219+DO219+DP219+DQ219+DR219+DS219+DT219+DU219+DV219</f>
        <v>12603742.400267068</v>
      </c>
      <c r="DX219" s="154">
        <f t="shared" ref="DX219:EI219" si="1113">SUM(DX220:DX221)</f>
        <v>61840.55</v>
      </c>
      <c r="DY219" s="154">
        <f t="shared" si="1113"/>
        <v>88210.63</v>
      </c>
      <c r="DZ219" s="154">
        <f t="shared" si="1113"/>
        <v>159315.64000000001</v>
      </c>
      <c r="EA219" s="154">
        <f t="shared" si="1113"/>
        <v>328312.33999999997</v>
      </c>
      <c r="EB219" s="154">
        <f t="shared" si="1113"/>
        <v>3564791.88</v>
      </c>
      <c r="EC219" s="154">
        <f t="shared" si="1113"/>
        <v>783206.04</v>
      </c>
      <c r="ED219" s="154">
        <f t="shared" si="1113"/>
        <v>2515236.38</v>
      </c>
      <c r="EE219" s="154">
        <f t="shared" si="1113"/>
        <v>2566926.91</v>
      </c>
      <c r="EF219" s="154">
        <f t="shared" si="1113"/>
        <v>461311.91999999905</v>
      </c>
      <c r="EG219" s="154">
        <f t="shared" si="1113"/>
        <v>498665.39</v>
      </c>
      <c r="EH219" s="154">
        <f t="shared" si="1113"/>
        <v>621764.16000000061</v>
      </c>
      <c r="EI219" s="154">
        <f t="shared" si="1113"/>
        <v>335606.78000000073</v>
      </c>
      <c r="EJ219" s="154">
        <f>DX219+DY219+DZ219+EA219+EB219+EC219+ED219+EE219+EF219+EG219+EH219+EI219</f>
        <v>11985188.620000003</v>
      </c>
      <c r="EK219" s="154">
        <f t="shared" ref="EK219:EV219" si="1114">SUM(EK220:EK221)</f>
        <v>63563.11</v>
      </c>
      <c r="EL219" s="154">
        <f t="shared" si="1114"/>
        <v>47907.32</v>
      </c>
      <c r="EM219" s="154">
        <f t="shared" si="1114"/>
        <v>95058.82</v>
      </c>
      <c r="EN219" s="154">
        <f t="shared" si="1114"/>
        <v>368913.97000000003</v>
      </c>
      <c r="EO219" s="154">
        <f t="shared" si="1114"/>
        <v>4336401.3</v>
      </c>
      <c r="EP219" s="154">
        <f t="shared" si="1114"/>
        <v>57906.089999999647</v>
      </c>
      <c r="EQ219" s="154">
        <f t="shared" si="1114"/>
        <v>739601.52</v>
      </c>
      <c r="ER219" s="154">
        <f t="shared" si="1114"/>
        <v>1834209.94</v>
      </c>
      <c r="ES219" s="154">
        <f t="shared" si="1114"/>
        <v>3658997.23</v>
      </c>
      <c r="ET219" s="154">
        <f t="shared" si="1114"/>
        <v>9701.3299999989104</v>
      </c>
      <c r="EU219" s="154">
        <f t="shared" si="1114"/>
        <v>967149.13000000082</v>
      </c>
      <c r="EV219" s="154">
        <f t="shared" si="1114"/>
        <v>1299364.0299999998</v>
      </c>
      <c r="EW219" s="154">
        <f>EK219+EL219+EM219+EN219+EO219+EP219+EQ219+ER219+ES219+ET219+EU219+EV219</f>
        <v>13478773.789999997</v>
      </c>
      <c r="EX219" s="154">
        <f t="shared" ref="EX219:FI219" si="1115">SUM(EX220:EX221)</f>
        <v>72885.509999999995</v>
      </c>
      <c r="EY219" s="154">
        <f t="shared" si="1115"/>
        <v>65140.7</v>
      </c>
      <c r="EZ219" s="154">
        <f t="shared" si="1115"/>
        <v>132673.09</v>
      </c>
      <c r="FA219" s="154">
        <f t="shared" si="1115"/>
        <v>609588.16999999993</v>
      </c>
      <c r="FB219" s="154">
        <f t="shared" si="1115"/>
        <v>3544693.77</v>
      </c>
      <c r="FC219" s="154">
        <f t="shared" si="1115"/>
        <v>456091.31</v>
      </c>
      <c r="FD219" s="154">
        <f t="shared" si="1115"/>
        <v>769134.24</v>
      </c>
      <c r="FE219" s="154">
        <f t="shared" si="1115"/>
        <v>611000.81000000006</v>
      </c>
      <c r="FF219" s="154">
        <f t="shared" si="1115"/>
        <v>6183991.0499999989</v>
      </c>
      <c r="FG219" s="154">
        <f t="shared" si="1115"/>
        <v>334288.66000000073</v>
      </c>
      <c r="FH219" s="154">
        <f t="shared" si="1115"/>
        <v>145893.98000000001</v>
      </c>
      <c r="FI219" s="154">
        <f t="shared" si="1115"/>
        <v>738358.76</v>
      </c>
      <c r="FJ219" s="154">
        <f>EX219+EY219+EZ219+FA219+FB219+FC219+FD219+FE219+FF219+FG219+FH219+FI219</f>
        <v>13663740.049999999</v>
      </c>
      <c r="FK219" s="154">
        <f t="shared" ref="FK219:FV219" si="1116">SUM(FK220:FK221)</f>
        <v>49336.94</v>
      </c>
      <c r="FL219" s="154">
        <f t="shared" si="1116"/>
        <v>37124.519999999997</v>
      </c>
      <c r="FM219" s="154">
        <f t="shared" si="1116"/>
        <v>566777.62</v>
      </c>
      <c r="FN219" s="154">
        <f t="shared" si="1116"/>
        <v>109659.49</v>
      </c>
      <c r="FO219" s="154">
        <f t="shared" si="1116"/>
        <v>1408602.3599999999</v>
      </c>
      <c r="FP219" s="154">
        <f t="shared" si="1116"/>
        <v>3531815.85</v>
      </c>
      <c r="FQ219" s="154">
        <f t="shared" si="1116"/>
        <v>175425.62</v>
      </c>
      <c r="FR219" s="154">
        <f t="shared" si="1116"/>
        <v>26212.440000000177</v>
      </c>
      <c r="FS219" s="154">
        <f t="shared" si="1116"/>
        <v>5219184.55</v>
      </c>
      <c r="FT219" s="154">
        <f t="shared" si="1116"/>
        <v>2047035.7399999998</v>
      </c>
      <c r="FU219" s="154">
        <f t="shared" si="1116"/>
        <v>1689038.47</v>
      </c>
      <c r="FV219" s="154">
        <f t="shared" si="1116"/>
        <v>793135.79</v>
      </c>
      <c r="FW219" s="154">
        <f>FK219+FL219+FM219+FN219+FO219+FP219+FQ219+FR219+FS219+FT219+FU219+FV219</f>
        <v>15653349.390000001</v>
      </c>
      <c r="FX219" s="154">
        <f t="shared" ref="FX219:GF219" si="1117">SUM(FX220:FX221)</f>
        <v>100876.6</v>
      </c>
      <c r="FY219" s="154">
        <f t="shared" si="1117"/>
        <v>178170.16999999998</v>
      </c>
      <c r="FZ219" s="154">
        <f t="shared" si="1117"/>
        <v>196862.85</v>
      </c>
      <c r="GA219" s="154">
        <f t="shared" si="1117"/>
        <v>871679.14</v>
      </c>
      <c r="GB219" s="154">
        <f t="shared" si="1117"/>
        <v>6939314.21</v>
      </c>
      <c r="GC219" s="154">
        <f t="shared" si="1117"/>
        <v>432826.33</v>
      </c>
      <c r="GD219" s="154">
        <f t="shared" si="1117"/>
        <v>624961.55999999936</v>
      </c>
      <c r="GE219" s="154">
        <f t="shared" si="1117"/>
        <v>506058.04000000074</v>
      </c>
      <c r="GF219" s="154">
        <f t="shared" si="1117"/>
        <v>6136497.5600000005</v>
      </c>
      <c r="GG219" s="154">
        <f>SUM(GG220:GG221)</f>
        <v>383952.8</v>
      </c>
      <c r="GH219" s="154">
        <f>SUM(GH220:GH221)</f>
        <v>140617.37999999861</v>
      </c>
      <c r="GI219" s="154">
        <f>SUM(GI220:GI221)</f>
        <v>9986532.4800000023</v>
      </c>
      <c r="GJ219" s="154">
        <f>FY219+FZ219+GA219+GB219+GC219+GD219+GE219+GF219+GH219+GG219+GI219+FX219</f>
        <v>26498349.120000005</v>
      </c>
      <c r="GK219" s="154">
        <f t="shared" ref="GK219:GT219" si="1118">SUM(GK220:GK221)</f>
        <v>238610.99</v>
      </c>
      <c r="GL219" s="154">
        <f t="shared" si="1118"/>
        <v>567738.68999999994</v>
      </c>
      <c r="GM219" s="154">
        <f t="shared" si="1118"/>
        <v>717427.46</v>
      </c>
      <c r="GN219" s="154">
        <f t="shared" si="1118"/>
        <v>2127751.2999999998</v>
      </c>
      <c r="GO219" s="154">
        <f t="shared" si="1118"/>
        <v>4203473.28</v>
      </c>
      <c r="GP219" s="154">
        <f t="shared" si="1118"/>
        <v>785717.71</v>
      </c>
      <c r="GQ219" s="154">
        <f t="shared" si="1118"/>
        <v>1046294.98</v>
      </c>
      <c r="GR219" s="154">
        <f t="shared" si="1118"/>
        <v>2691480.12</v>
      </c>
      <c r="GS219" s="154">
        <f t="shared" si="1118"/>
        <v>3604339.08</v>
      </c>
      <c r="GT219" s="154">
        <f t="shared" si="1118"/>
        <v>1332658.4600000002</v>
      </c>
      <c r="GU219" s="154">
        <f>SUM(GU220:GU221)</f>
        <v>10596698.85</v>
      </c>
      <c r="GV219" s="154">
        <f>SUM(GV220:GV221)</f>
        <v>364352.94999999925</v>
      </c>
      <c r="GW219" s="154">
        <f>GK219+GL219+GM219+GN219+GO219+GP219+GQ219+GR219+GS219+GT219+GU219+GV219</f>
        <v>28276543.870000001</v>
      </c>
      <c r="GX219" s="154">
        <f t="shared" ref="GX219:HG219" si="1119">SUM(GX220:GX221)</f>
        <v>135935.47</v>
      </c>
      <c r="GY219" s="154">
        <f t="shared" si="1119"/>
        <v>2176371.67</v>
      </c>
      <c r="GZ219" s="154">
        <f t="shared" si="1119"/>
        <v>1151888.5300000003</v>
      </c>
      <c r="HA219" s="154">
        <f t="shared" si="1119"/>
        <v>681015.28999999957</v>
      </c>
      <c r="HB219" s="154">
        <f t="shared" si="1119"/>
        <v>3168099.2800000003</v>
      </c>
      <c r="HC219" s="154">
        <f t="shared" si="1119"/>
        <v>476107.99</v>
      </c>
      <c r="HD219" s="154">
        <f t="shared" si="1119"/>
        <v>10362234.139999999</v>
      </c>
      <c r="HE219" s="154">
        <f t="shared" si="1119"/>
        <v>2457264.0799999996</v>
      </c>
      <c r="HF219" s="154">
        <f t="shared" si="1119"/>
        <v>2070676.830000001</v>
      </c>
      <c r="HG219" s="154">
        <f t="shared" si="1119"/>
        <v>691420.15000000084</v>
      </c>
      <c r="HH219" s="154">
        <f>SUM(HH220:HH221)</f>
        <v>1135525.6199999987</v>
      </c>
      <c r="HI219" s="154">
        <f>SUM(HI220:HI221)</f>
        <v>1121251.2200000007</v>
      </c>
      <c r="HJ219" s="154">
        <f>GX219+GY219+GZ219+HA219+HB219+HC219+HD219+HE219+HF219+HG219+HH219+HI219</f>
        <v>25627790.269999996</v>
      </c>
      <c r="HK219" s="154">
        <f t="shared" ref="HK219:HT219" si="1120">SUM(HK220:HK221)</f>
        <v>56181.279999999999</v>
      </c>
      <c r="HL219" s="154">
        <f t="shared" si="1120"/>
        <v>1513902.96</v>
      </c>
      <c r="HM219" s="154">
        <f t="shared" si="1120"/>
        <v>293910.80000000005</v>
      </c>
      <c r="HN219" s="154">
        <f t="shared" si="1120"/>
        <v>566968.25999999978</v>
      </c>
      <c r="HO219" s="154">
        <f t="shared" si="1120"/>
        <v>10823788.290000001</v>
      </c>
      <c r="HP219" s="154">
        <f t="shared" si="1120"/>
        <v>1621614.6900000002</v>
      </c>
      <c r="HQ219" s="154">
        <f t="shared" si="1120"/>
        <v>259469.18999999901</v>
      </c>
      <c r="HR219" s="154">
        <f t="shared" si="1120"/>
        <v>920810.46000000043</v>
      </c>
      <c r="HS219" s="154">
        <f t="shared" si="1120"/>
        <v>742000.96999999881</v>
      </c>
      <c r="HT219" s="154">
        <f t="shared" si="1120"/>
        <v>2891364.97</v>
      </c>
      <c r="HU219" s="154">
        <f>SUM(HU220:HU221)</f>
        <v>1448869.3600000022</v>
      </c>
      <c r="HV219" s="154">
        <f>SUM(HV220:HV221)</f>
        <v>16915492.07</v>
      </c>
      <c r="HW219" s="154">
        <f>HK219+HL219+HM219+HN219+HO219+HP219+HQ219+HR219+HS219+HT219+HU219+HV219</f>
        <v>38054373.299999997</v>
      </c>
      <c r="HX219" s="154">
        <f t="shared" ref="HX219:IG219" si="1121">SUM(HX220:HX221)</f>
        <v>365405.56</v>
      </c>
      <c r="HY219" s="154">
        <f t="shared" si="1121"/>
        <v>99162.910000000033</v>
      </c>
      <c r="HZ219" s="154">
        <f t="shared" si="1121"/>
        <v>387170.49</v>
      </c>
      <c r="IA219" s="154">
        <f t="shared" si="1121"/>
        <v>1700234.35</v>
      </c>
      <c r="IB219" s="154">
        <f t="shared" si="1121"/>
        <v>2161583.2400000002</v>
      </c>
      <c r="IC219" s="154">
        <f t="shared" si="1121"/>
        <v>1532473.9999999995</v>
      </c>
      <c r="ID219" s="154">
        <f t="shared" si="1121"/>
        <v>276539.36000000034</v>
      </c>
      <c r="IE219" s="154">
        <f t="shared" si="1121"/>
        <v>358270.54000000004</v>
      </c>
      <c r="IF219" s="154">
        <f t="shared" si="1121"/>
        <v>4377678.26</v>
      </c>
      <c r="IG219" s="154">
        <f t="shared" si="1121"/>
        <v>1987484.21</v>
      </c>
      <c r="IH219" s="154">
        <f>SUM(IH220:IH221)</f>
        <v>11150161.580000002</v>
      </c>
      <c r="II219" s="154">
        <f>SUM(II220:II221)</f>
        <v>3903821.7000000011</v>
      </c>
      <c r="IJ219" s="154">
        <f>HX219+HY219+HZ219+IA219+IB219+IC219+ID219+IE219+IF219+IG219+IH219+II219</f>
        <v>28299986.200000003</v>
      </c>
      <c r="IK219" s="154">
        <f t="shared" ref="IK219:IT219" si="1122">SUM(IK220:IK221)</f>
        <v>516329.74</v>
      </c>
      <c r="IL219" s="154">
        <f t="shared" si="1122"/>
        <v>163858.59000000003</v>
      </c>
      <c r="IM219" s="154">
        <f t="shared" si="1122"/>
        <v>2017071.78</v>
      </c>
      <c r="IN219" s="154">
        <f t="shared" si="1122"/>
        <v>1070197.6400000001</v>
      </c>
      <c r="IO219" s="154">
        <f t="shared" si="1122"/>
        <v>2122362.04</v>
      </c>
      <c r="IP219" s="154">
        <f t="shared" si="1122"/>
        <v>1087850.9100000001</v>
      </c>
      <c r="IQ219" s="154">
        <f t="shared" si="1122"/>
        <v>1797152.9299999997</v>
      </c>
      <c r="IR219" s="154">
        <f t="shared" si="1122"/>
        <v>403769.37000000058</v>
      </c>
      <c r="IS219" s="154">
        <f t="shared" si="1122"/>
        <v>1355416.6</v>
      </c>
      <c r="IT219" s="154">
        <f t="shared" si="1122"/>
        <v>3251884.1499999994</v>
      </c>
      <c r="IU219" s="154">
        <f>SUM(IU220:IU221)</f>
        <v>11605065.43</v>
      </c>
      <c r="IV219" s="154">
        <f>SUM(IV220:IV221)</f>
        <v>2464269.3699999982</v>
      </c>
      <c r="IW219" s="154">
        <f>IK219+IL219+IM219+IN219+IO219+IP219+IQ219+IR219+IS219+IT219+IU219+IV219</f>
        <v>27855228.549999997</v>
      </c>
      <c r="IX219" s="154">
        <f t="shared" ref="IX219:JG219" si="1123">SUM(IX220:IX221)</f>
        <v>206544.56</v>
      </c>
      <c r="IY219" s="154">
        <f t="shared" si="1123"/>
        <v>1967494.27</v>
      </c>
      <c r="IZ219" s="154">
        <f t="shared" si="1123"/>
        <v>330861.05000000016</v>
      </c>
      <c r="JA219" s="154">
        <f t="shared" si="1123"/>
        <v>3372387.5300000003</v>
      </c>
      <c r="JB219" s="154">
        <f t="shared" si="1123"/>
        <v>783616.03999999957</v>
      </c>
      <c r="JC219" s="154">
        <f t="shared" si="1123"/>
        <v>2683943.08</v>
      </c>
      <c r="JD219" s="154">
        <f t="shared" si="1123"/>
        <v>2823924.48</v>
      </c>
      <c r="JE219" s="154">
        <f t="shared" si="1123"/>
        <v>3458388.37</v>
      </c>
      <c r="JF219" s="154">
        <f t="shared" si="1123"/>
        <v>2952262.9099999992</v>
      </c>
      <c r="JG219" s="154">
        <f t="shared" si="1123"/>
        <v>347279.34000000078</v>
      </c>
      <c r="JH219" s="154">
        <f>SUM(JH220:JH221)</f>
        <v>9598297.1400000006</v>
      </c>
      <c r="JI219" s="154">
        <f>SUM(JI220:JI221)</f>
        <v>3932781.9899999993</v>
      </c>
      <c r="JJ219" s="154">
        <f>IX219+IY219+IZ219+JA219+JB219+JC219+JD219+JE219+JF219+JG219+JH219+JI219</f>
        <v>32457780.759999998</v>
      </c>
      <c r="JK219" s="154">
        <f t="shared" ref="JK219:JT219" si="1124">SUM(JK220:JK221)</f>
        <v>482589.46</v>
      </c>
      <c r="JL219" s="154">
        <f t="shared" si="1124"/>
        <v>3313569.0100000002</v>
      </c>
      <c r="JM219" s="154">
        <f t="shared" si="1124"/>
        <v>2656891.09</v>
      </c>
      <c r="JN219" s="154">
        <f t="shared" si="1124"/>
        <v>2965295.08</v>
      </c>
      <c r="JO219" s="154">
        <f t="shared" si="1124"/>
        <v>4037513.6799999992</v>
      </c>
      <c r="JP219" s="154">
        <f t="shared" si="1124"/>
        <v>1379463.080000001</v>
      </c>
      <c r="JQ219" s="154">
        <f t="shared" si="1124"/>
        <v>1431401.4099999992</v>
      </c>
      <c r="JR219" s="154">
        <f t="shared" si="1124"/>
        <v>2441375.9500000011</v>
      </c>
      <c r="JS219" s="154">
        <f t="shared" si="1124"/>
        <v>1212121.5699999994</v>
      </c>
      <c r="JT219" s="154">
        <f t="shared" si="1124"/>
        <v>1372728.2799999993</v>
      </c>
      <c r="JU219" s="154">
        <f>SUM(JU220:JU221)</f>
        <v>11867658.390000001</v>
      </c>
      <c r="JV219" s="154">
        <f>SUM(JV220:JV221)</f>
        <v>1863799.7899999982</v>
      </c>
      <c r="JW219" s="237">
        <f>JK219+JL219+JM219+JN219+JO219+JP219+JQ219+JR219+JS219+JT219+JU219+JV219</f>
        <v>35024406.790000007</v>
      </c>
      <c r="JX219" s="237">
        <f t="shared" ref="JX219:KG219" si="1125">SUM(JX220:JX221)</f>
        <v>3419488.8200000003</v>
      </c>
      <c r="JY219" s="154">
        <f t="shared" si="1125"/>
        <v>2613389.5499999998</v>
      </c>
      <c r="JZ219" s="154">
        <f t="shared" si="1125"/>
        <v>1717905.81</v>
      </c>
      <c r="KA219" s="154">
        <f t="shared" si="1125"/>
        <v>739231.62000000011</v>
      </c>
      <c r="KB219" s="154">
        <f t="shared" si="1125"/>
        <v>5239547</v>
      </c>
      <c r="KC219" s="154">
        <f t="shared" si="1125"/>
        <v>1718723.6799999988</v>
      </c>
      <c r="KD219" s="154">
        <f t="shared" si="1125"/>
        <v>2678700.2700000005</v>
      </c>
      <c r="KE219" s="154">
        <f t="shared" si="1125"/>
        <v>5716541.6000000006</v>
      </c>
      <c r="KF219" s="154">
        <f t="shared" si="1125"/>
        <v>1667851.7400000002</v>
      </c>
      <c r="KG219" s="154">
        <f t="shared" si="1125"/>
        <v>1229030.8600000003</v>
      </c>
      <c r="KH219" s="154">
        <f>SUM(KH220:KH221)</f>
        <v>13021622.879999999</v>
      </c>
      <c r="KI219" s="154">
        <f>SUM(KI220:KI221)</f>
        <v>688680.62999999896</v>
      </c>
      <c r="KJ219" s="237">
        <f>JX219+JY219+JZ219+KA219+KB219+KC219+KD219+KE219+KF219+KG219+KH219+KI219</f>
        <v>40450714.459999993</v>
      </c>
      <c r="KK219" s="237">
        <f t="shared" ref="KK219:KT219" si="1126">SUM(KK220:KK221)</f>
        <v>2069185.21</v>
      </c>
      <c r="KL219" s="154">
        <f t="shared" si="1126"/>
        <v>2431625.3600000003</v>
      </c>
      <c r="KM219" s="154">
        <f t="shared" si="1126"/>
        <v>2973198.7</v>
      </c>
      <c r="KN219" s="154">
        <f t="shared" si="1126"/>
        <v>2635017.6999999993</v>
      </c>
      <c r="KO219" s="154">
        <f t="shared" si="1126"/>
        <v>3919290.52</v>
      </c>
      <c r="KP219" s="154">
        <f t="shared" si="1126"/>
        <v>1434026.3000000003</v>
      </c>
      <c r="KQ219" s="154">
        <f t="shared" si="1126"/>
        <v>2449829.3500000006</v>
      </c>
      <c r="KR219" s="154">
        <f t="shared" si="1126"/>
        <v>2375545.2799999993</v>
      </c>
      <c r="KS219" s="154">
        <f t="shared" si="1126"/>
        <v>2765207.3900000006</v>
      </c>
      <c r="KT219" s="154">
        <f t="shared" si="1126"/>
        <v>491325.05999999773</v>
      </c>
      <c r="KU219" s="154">
        <f>SUM(KU220:KU221)</f>
        <v>16255722.490000002</v>
      </c>
      <c r="KV219" s="154">
        <f>SUM(KV220:KV221)</f>
        <v>134467.43000000063</v>
      </c>
      <c r="KW219" s="237">
        <f>KK219+KL219+KM219+KN219+KO219+KP219+KQ219+KR219+KS219+KT219+KU219+KV219</f>
        <v>39934440.789999999</v>
      </c>
      <c r="KX219" s="237">
        <f t="shared" ref="KX219:LG219" si="1127">SUM(KX220:KX221)</f>
        <v>1030008.61</v>
      </c>
      <c r="KY219" s="154">
        <f t="shared" si="1127"/>
        <v>2555355.2600000002</v>
      </c>
      <c r="KZ219" s="154">
        <f t="shared" si="1127"/>
        <v>2231966.0999999996</v>
      </c>
      <c r="LA219" s="154">
        <f t="shared" si="1127"/>
        <v>2056502.7000000007</v>
      </c>
      <c r="LB219" s="154">
        <f t="shared" si="1127"/>
        <v>2850189.1399999987</v>
      </c>
      <c r="LC219" s="154">
        <f t="shared" si="1127"/>
        <v>91078.089999999851</v>
      </c>
      <c r="LD219" s="154">
        <f t="shared" si="1127"/>
        <v>1679869.8600000008</v>
      </c>
      <c r="LE219" s="154">
        <f t="shared" si="1127"/>
        <v>3456346.41</v>
      </c>
      <c r="LF219" s="154">
        <f t="shared" si="1127"/>
        <v>4610306.3899999997</v>
      </c>
      <c r="LG219" s="154">
        <f t="shared" si="1127"/>
        <v>1922504.7600000016</v>
      </c>
      <c r="LH219" s="154">
        <f>SUM(LH220:LH221)</f>
        <v>14980058.089999998</v>
      </c>
      <c r="LI219" s="154">
        <f>SUM(LI220:LI221)</f>
        <v>2066865.1500000004</v>
      </c>
      <c r="LJ219" s="237">
        <f>KX219+KY219+KZ219+LA219+LB219+LC219+LD219+LE219+LF219+LG219+LH219+LI219</f>
        <v>39531050.559999995</v>
      </c>
      <c r="LK219" s="237">
        <f t="shared" ref="LK219:LT219" si="1128">SUM(LK220:LK221)</f>
        <v>131794.76</v>
      </c>
      <c r="LL219" s="154">
        <f t="shared" si="1128"/>
        <v>3810722.51</v>
      </c>
      <c r="LM219" s="154">
        <f t="shared" si="1128"/>
        <v>1428528.3800000001</v>
      </c>
      <c r="LN219" s="154">
        <f t="shared" si="1128"/>
        <v>1048221.3099999998</v>
      </c>
      <c r="LO219" s="154">
        <f t="shared" si="1128"/>
        <v>2657930.4500000002</v>
      </c>
      <c r="LP219" s="154">
        <f t="shared" si="1128"/>
        <v>3255527.1499999994</v>
      </c>
      <c r="LQ219" s="154">
        <f t="shared" si="1128"/>
        <v>470544.90000000037</v>
      </c>
      <c r="LR219" s="154">
        <f t="shared" si="1128"/>
        <v>3347885.68</v>
      </c>
      <c r="LS219" s="154">
        <f t="shared" si="1128"/>
        <v>407093.5</v>
      </c>
      <c r="LT219" s="154">
        <f t="shared" si="1128"/>
        <v>2015831.31</v>
      </c>
      <c r="LU219" s="154">
        <f>SUM(LU220:LU221)</f>
        <v>17164026.399999999</v>
      </c>
      <c r="LV219" s="154">
        <f>SUM(LV220:LV221)</f>
        <v>195104.58999999985</v>
      </c>
      <c r="LW219" s="237">
        <f>LK219+LL219+LM219+LN219+LO219+LP219+LQ219+LR219+LS219+LT219+LU219+LV219</f>
        <v>35933210.939999998</v>
      </c>
      <c r="LX219" s="237">
        <f t="shared" ref="LX219:MG219" si="1129">SUM(LX220:LX221)</f>
        <v>269879.94</v>
      </c>
      <c r="LY219" s="154">
        <f t="shared" si="1129"/>
        <v>4546360.51</v>
      </c>
      <c r="LZ219" s="154">
        <f t="shared" si="1129"/>
        <v>0</v>
      </c>
      <c r="MA219" s="154">
        <f t="shared" si="1129"/>
        <v>0</v>
      </c>
      <c r="MB219" s="154">
        <f t="shared" si="1129"/>
        <v>0</v>
      </c>
      <c r="MC219" s="154">
        <f t="shared" si="1129"/>
        <v>0</v>
      </c>
      <c r="MD219" s="154">
        <f t="shared" si="1129"/>
        <v>0</v>
      </c>
      <c r="ME219" s="154">
        <f t="shared" si="1129"/>
        <v>0</v>
      </c>
      <c r="MF219" s="154">
        <f t="shared" si="1129"/>
        <v>0</v>
      </c>
      <c r="MG219" s="154">
        <f t="shared" si="1129"/>
        <v>0</v>
      </c>
      <c r="MH219" s="154">
        <f>SUM(MH220:MH221)</f>
        <v>0</v>
      </c>
      <c r="MI219" s="154">
        <f>SUM(MI220:MI221)</f>
        <v>0</v>
      </c>
      <c r="MJ219" s="203">
        <f>LX219+LY219+LZ219+MA219+MB219+MC219+MD219+ME219+MF219+MG219+MH219+MI219</f>
        <v>4816240.45</v>
      </c>
    </row>
    <row r="220" spans="1:348" x14ac:dyDescent="0.2">
      <c r="A220" s="30">
        <v>414200</v>
      </c>
      <c r="B220" s="31"/>
      <c r="C220" s="32" t="s">
        <v>271</v>
      </c>
      <c r="D220" s="32" t="s">
        <v>42</v>
      </c>
      <c r="E220" s="146">
        <v>475262.89434151235</v>
      </c>
      <c r="F220" s="146">
        <v>785065.09764646983</v>
      </c>
      <c r="G220" s="146">
        <v>959685.36137539649</v>
      </c>
      <c r="H220" s="146">
        <v>1003417.6264396595</v>
      </c>
      <c r="I220" s="146">
        <v>815097.64646970457</v>
      </c>
      <c r="J220" s="146">
        <v>1352378.5678517777</v>
      </c>
      <c r="K220" s="146">
        <v>172796.69504256386</v>
      </c>
      <c r="L220" s="146">
        <v>98906.693373393427</v>
      </c>
      <c r="M220" s="146">
        <v>219583.54197963612</v>
      </c>
      <c r="N220" s="146">
        <v>114868.13553663829</v>
      </c>
      <c r="O220" s="146">
        <v>194237.18911700885</v>
      </c>
      <c r="P220" s="146">
        <v>61375.396427975298</v>
      </c>
      <c r="Q220" s="146">
        <v>82999.499248873326</v>
      </c>
      <c r="R220" s="146">
        <v>146027.37439492575</v>
      </c>
      <c r="S220" s="146">
        <v>136529.79469203806</v>
      </c>
      <c r="T220" s="146">
        <v>77032.214989150394</v>
      </c>
      <c r="U220" s="146">
        <v>104356.53480220331</v>
      </c>
      <c r="V220" s="146">
        <v>-406989.65114338178</v>
      </c>
      <c r="W220" s="146">
        <f>K220+L220+M220+N220+O220+P220+Q220+R220+S220+T220+U220+V220</f>
        <v>1001723.4184610248</v>
      </c>
      <c r="X220" s="146">
        <v>29419.128693039562</v>
      </c>
      <c r="Y220" s="146">
        <v>29419.128693039562</v>
      </c>
      <c r="Z220" s="146">
        <v>209455.85044233015</v>
      </c>
      <c r="AA220" s="146">
        <v>18256.551493907529</v>
      </c>
      <c r="AB220" s="146">
        <v>161120.84793857453</v>
      </c>
      <c r="AC220" s="146">
        <v>126427.14071106662</v>
      </c>
      <c r="AD220" s="146">
        <v>98113.837422800876</v>
      </c>
      <c r="AE220" s="146">
        <v>152825.07093974293</v>
      </c>
      <c r="AF220" s="146">
        <v>109063.59539308964</v>
      </c>
      <c r="AG220" s="146">
        <v>286400.43398430984</v>
      </c>
      <c r="AH220" s="146">
        <v>194128.69303955935</v>
      </c>
      <c r="AI220" s="146">
        <v>295151.05992321816</v>
      </c>
      <c r="AJ220" s="146">
        <f>X220+Y220+Z220+AA220+AB220+AC220+AD220+AE220+AF220+AG220+AH220+AI220</f>
        <v>1709781.3386746787</v>
      </c>
      <c r="AK220" s="146">
        <v>31351.193456851946</v>
      </c>
      <c r="AL220" s="146">
        <v>165452.34518444334</v>
      </c>
      <c r="AM220" s="146">
        <v>384418.29410782846</v>
      </c>
      <c r="AN220" s="146">
        <v>120906.35953930896</v>
      </c>
      <c r="AO220" s="146">
        <v>371612.14321482234</v>
      </c>
      <c r="AP220" s="146">
        <v>192463.69554331497</v>
      </c>
      <c r="AQ220" s="146">
        <v>205554.16458020365</v>
      </c>
      <c r="AR220" s="146">
        <v>282315.80996494723</v>
      </c>
      <c r="AS220" s="146">
        <v>70610.081789350705</v>
      </c>
      <c r="AT220" s="146">
        <v>104566.46791019857</v>
      </c>
      <c r="AU220" s="146">
        <v>235668.98088799854</v>
      </c>
      <c r="AV220" s="146">
        <v>49357.369387414459</v>
      </c>
      <c r="AW220" s="146">
        <f>AK220+AL220+AM220+AN220+AO220+AP220+AQ220+AR220+AS220+AT220+AU220+AV220</f>
        <v>2214276.9055666826</v>
      </c>
      <c r="AX220" s="146">
        <v>67902.686947087306</v>
      </c>
      <c r="AY220" s="146">
        <v>328816.8796945418</v>
      </c>
      <c r="AZ220" s="146">
        <v>269067.90469036892</v>
      </c>
      <c r="BA220" s="146">
        <v>147514.31367885158</v>
      </c>
      <c r="BB220" s="146">
        <v>150648.30124353201</v>
      </c>
      <c r="BC220" s="146">
        <v>99244.248873310033</v>
      </c>
      <c r="BD220" s="146">
        <v>47368.514021031384</v>
      </c>
      <c r="BE220" s="146">
        <v>273897.66199298966</v>
      </c>
      <c r="BF220" s="146">
        <v>97994.9456685029</v>
      </c>
      <c r="BG220" s="146">
        <v>150763.6454682023</v>
      </c>
      <c r="BH220" s="146">
        <v>238183.06351193451</v>
      </c>
      <c r="BI220" s="146">
        <v>281156.37906860298</v>
      </c>
      <c r="BJ220" s="146">
        <f>AX220+AY220+AZ220+BA220+BB220+BC220+BD220+BE220+BF220+BG220+BH220+BI220</f>
        <v>2152558.5448589553</v>
      </c>
      <c r="BK220" s="146">
        <v>291132.78250709397</v>
      </c>
      <c r="BL220" s="146">
        <v>210491.82707394427</v>
      </c>
      <c r="BM220" s="146">
        <v>169591.85828743121</v>
      </c>
      <c r="BN220" s="146">
        <v>175732.3335002503</v>
      </c>
      <c r="BO220" s="146">
        <v>130765.25196127531</v>
      </c>
      <c r="BP220" s="146">
        <v>274702.09472542151</v>
      </c>
      <c r="BQ220" s="146">
        <v>222138.90076781821</v>
      </c>
      <c r="BR220" s="146">
        <v>97235.729677850381</v>
      </c>
      <c r="BS220" s="146">
        <v>240761.53772325141</v>
      </c>
      <c r="BT220" s="146">
        <v>145173.68882490418</v>
      </c>
      <c r="BU220" s="146">
        <v>107493.854782173</v>
      </c>
      <c r="BV220" s="146">
        <v>273341.829369054</v>
      </c>
      <c r="BW220" s="146">
        <f>BK220+BL220+BM220+BN220+BO220+BP220+BQ220+BR220+BS220+BT220+BU220+BV220</f>
        <v>2338561.6892004674</v>
      </c>
      <c r="BX220" s="146">
        <v>364119.24273910868</v>
      </c>
      <c r="BY220" s="146">
        <v>135517.8784843933</v>
      </c>
      <c r="BZ220" s="146">
        <v>147894.19308128863</v>
      </c>
      <c r="CA220" s="146">
        <v>142515.84860624274</v>
      </c>
      <c r="CB220" s="146">
        <v>217320.23731430466</v>
      </c>
      <c r="CC220" s="146">
        <v>147151.67622266765</v>
      </c>
      <c r="CD220" s="146">
        <v>196847.55099315644</v>
      </c>
      <c r="CE220" s="146">
        <v>294634.73823234811</v>
      </c>
      <c r="CF220" s="146">
        <v>213533.32081455516</v>
      </c>
      <c r="CG220" s="146">
        <v>250568.18953430158</v>
      </c>
      <c r="CH220" s="146">
        <v>389738.77482891001</v>
      </c>
      <c r="CI220" s="146">
        <v>545280.34263895871</v>
      </c>
      <c r="CJ220" s="146">
        <f>BX220+BY220+BZ220+CA220+CB220+CC220+CD220+CE220+CF220+CG220+CH220+CI220</f>
        <v>3045121.9934902354</v>
      </c>
      <c r="CK220" s="146">
        <v>236461.11300283758</v>
      </c>
      <c r="CL220" s="146">
        <v>107675.69825571694</v>
      </c>
      <c r="CM220" s="146">
        <v>270371.70868803206</v>
      </c>
      <c r="CN220" s="146">
        <v>133864.06367885161</v>
      </c>
      <c r="CO220" s="146">
        <v>59142.880988148892</v>
      </c>
      <c r="CP220" s="146">
        <v>132369.38741445501</v>
      </c>
      <c r="CQ220" s="146">
        <v>-44583.566766816904</v>
      </c>
      <c r="CR220" s="146">
        <v>98856.618260724426</v>
      </c>
      <c r="CS220" s="146">
        <v>108420.96478050409</v>
      </c>
      <c r="CT220" s="146">
        <v>187802.5371390419</v>
      </c>
      <c r="CU220" s="146">
        <v>140181.10499081956</v>
      </c>
      <c r="CV220" s="146">
        <v>216364.21181772678</v>
      </c>
      <c r="CW220" s="146">
        <f>CK220+CL220+CM220+CN220+CO220+CP220+CQ220+CR220+CS220+CT220+CU220+CV220</f>
        <v>1646926.7222500418</v>
      </c>
      <c r="CX220" s="146">
        <v>83934.631238524467</v>
      </c>
      <c r="CY220" s="146">
        <v>116998.52841762644</v>
      </c>
      <c r="CZ220" s="146">
        <v>175490.5388082123</v>
      </c>
      <c r="DA220" s="146">
        <v>115650.20151059928</v>
      </c>
      <c r="DB220" s="146">
        <v>91628.30191120012</v>
      </c>
      <c r="DC220" s="146">
        <v>128160.16370388913</v>
      </c>
      <c r="DD220" s="146">
        <v>45901.554748789902</v>
      </c>
      <c r="DE220" s="146">
        <v>205391.24382406939</v>
      </c>
      <c r="DF220" s="146">
        <v>233256.94775496583</v>
      </c>
      <c r="DG220" s="146">
        <v>57665.624812218259</v>
      </c>
      <c r="DH220" s="146">
        <v>138161.31505591731</v>
      </c>
      <c r="DI220" s="146">
        <v>163821.26664997486</v>
      </c>
      <c r="DJ220" s="146">
        <f>CX220+CY220+CZ220+DA220+DB220+DC220+DD220+DE220+DF220+DG220+DH220+DI220</f>
        <v>1556060.3184359875</v>
      </c>
      <c r="DK220" s="146">
        <v>57525.784092805879</v>
      </c>
      <c r="DL220" s="146">
        <v>42724.04969954933</v>
      </c>
      <c r="DM220" s="146">
        <v>106384.99991654148</v>
      </c>
      <c r="DN220" s="146">
        <v>336851.40197796695</v>
      </c>
      <c r="DO220" s="146">
        <v>60877.877065598375</v>
      </c>
      <c r="DP220" s="146">
        <v>206874.28763979312</v>
      </c>
      <c r="DQ220" s="146">
        <v>121554.33496077443</v>
      </c>
      <c r="DR220" s="146">
        <v>212139.74787180763</v>
      </c>
      <c r="DS220" s="146">
        <v>82695.054331497478</v>
      </c>
      <c r="DT220" s="146">
        <v>169856.20151059923</v>
      </c>
      <c r="DU220" s="146">
        <v>751361.54118677997</v>
      </c>
      <c r="DV220" s="146">
        <v>32693.073401769383</v>
      </c>
      <c r="DW220" s="146">
        <f>DK220+DL220+DM220+DN220+DO220+DP220+DQ220+DR220+DS220+DT220+DU220+DV220</f>
        <v>2181538.3536554831</v>
      </c>
      <c r="DX220" s="146">
        <v>61840.55</v>
      </c>
      <c r="DY220" s="146">
        <v>41522.019999999997</v>
      </c>
      <c r="DZ220" s="146">
        <v>133767.56</v>
      </c>
      <c r="EA220" s="146">
        <v>74784.13</v>
      </c>
      <c r="EB220" s="146">
        <v>138256.79</v>
      </c>
      <c r="EC220" s="146">
        <v>199204.95</v>
      </c>
      <c r="ED220" s="146">
        <v>238239.49</v>
      </c>
      <c r="EE220" s="146">
        <v>120478.22</v>
      </c>
      <c r="EF220" s="146">
        <v>325250.96000000002</v>
      </c>
      <c r="EG220" s="146">
        <v>208220.22</v>
      </c>
      <c r="EH220" s="146">
        <v>117221.69</v>
      </c>
      <c r="EI220" s="146">
        <v>65355.73</v>
      </c>
      <c r="EJ220" s="146">
        <f>DX220+DY220+DZ220+EA220+EB220+EC220+ED220+EE220+EF220+EG220+EH220+EI220</f>
        <v>1724142.3099999998</v>
      </c>
      <c r="EK220" s="146">
        <v>63563.11</v>
      </c>
      <c r="EL220" s="146">
        <v>40870.53</v>
      </c>
      <c r="EM220" s="146">
        <v>95058.82</v>
      </c>
      <c r="EN220" s="146">
        <v>88012.71</v>
      </c>
      <c r="EO220" s="146">
        <v>455302.38</v>
      </c>
      <c r="EP220" s="146">
        <v>59974.97</v>
      </c>
      <c r="EQ220" s="146">
        <v>228840.53</v>
      </c>
      <c r="ER220" s="146">
        <v>5619.9899999999907</v>
      </c>
      <c r="ES220" s="146">
        <v>60816.55</v>
      </c>
      <c r="ET220" s="146">
        <v>9313.0300000000279</v>
      </c>
      <c r="EU220" s="146">
        <v>65657.25</v>
      </c>
      <c r="EV220" s="146">
        <v>693855.44</v>
      </c>
      <c r="EW220" s="146">
        <f>EK220+EL220+EM220+EN220+EO220+EP220+EQ220+ER220+ES220+ET220+EU220+EV220</f>
        <v>1866885.31</v>
      </c>
      <c r="EX220" s="146">
        <v>72885.509999999995</v>
      </c>
      <c r="EY220" s="146">
        <v>65140.7</v>
      </c>
      <c r="EZ220" s="146">
        <v>31424.880000000001</v>
      </c>
      <c r="FA220" s="146">
        <v>142370.25</v>
      </c>
      <c r="FB220" s="146">
        <v>108571.82</v>
      </c>
      <c r="FC220" s="146">
        <v>43290.63</v>
      </c>
      <c r="FD220" s="146">
        <v>165571.25</v>
      </c>
      <c r="FE220" s="146">
        <v>171566.78</v>
      </c>
      <c r="FF220" s="146">
        <v>33268.04</v>
      </c>
      <c r="FG220" s="146">
        <v>58444.11</v>
      </c>
      <c r="FH220" s="146">
        <v>23574.16</v>
      </c>
      <c r="FI220" s="146">
        <v>425304.69</v>
      </c>
      <c r="FJ220" s="146">
        <f>EX220+EY220+EZ220+FA220+FB220+FC220+FD220+FE220+FF220+FG220+FH220+FI220</f>
        <v>1341412.82</v>
      </c>
      <c r="FK220" s="146">
        <v>49336.94</v>
      </c>
      <c r="FL220" s="146">
        <v>37124.519999999997</v>
      </c>
      <c r="FM220" s="146">
        <v>216356.89</v>
      </c>
      <c r="FN220" s="146">
        <v>109659.49</v>
      </c>
      <c r="FO220" s="146">
        <v>51253.93</v>
      </c>
      <c r="FP220" s="146">
        <v>522556.87</v>
      </c>
      <c r="FQ220" s="146">
        <v>62340.1</v>
      </c>
      <c r="FR220" s="146">
        <v>2952.3200000000652</v>
      </c>
      <c r="FS220" s="146">
        <v>116290.51</v>
      </c>
      <c r="FT220" s="146">
        <v>861532.11</v>
      </c>
      <c r="FU220" s="146">
        <v>671006.21</v>
      </c>
      <c r="FV220" s="146">
        <v>126064.94</v>
      </c>
      <c r="FW220" s="146">
        <f>FK220+FL220+FM220+FN220+FO220+FP220+FQ220+FR220+FS220+FT220+FU220+FV220</f>
        <v>2826474.83</v>
      </c>
      <c r="FX220" s="146">
        <v>56761.14</v>
      </c>
      <c r="FY220" s="146">
        <v>127370.25</v>
      </c>
      <c r="FZ220" s="146">
        <v>21309</v>
      </c>
      <c r="GA220" s="146">
        <v>68690.5</v>
      </c>
      <c r="GB220" s="146">
        <v>348458.47</v>
      </c>
      <c r="GC220" s="146">
        <v>101561.99</v>
      </c>
      <c r="GD220" s="146">
        <v>397586.49</v>
      </c>
      <c r="GE220" s="146">
        <v>531039.53</v>
      </c>
      <c r="GF220" s="146">
        <v>566861.28</v>
      </c>
      <c r="GG220" s="146">
        <v>376369.8</v>
      </c>
      <c r="GH220" s="146">
        <v>385985.4</v>
      </c>
      <c r="GI220" s="146">
        <v>35608.759999999776</v>
      </c>
      <c r="GJ220" s="146">
        <f>FY220+FZ220+GA220+GB220+GC220+GD220+GE220+GF220+GH220+GG220+GI220+FX220</f>
        <v>3017602.6099999994</v>
      </c>
      <c r="GK220" s="146">
        <v>238610.99</v>
      </c>
      <c r="GL220" s="146">
        <v>235188.89</v>
      </c>
      <c r="GM220" s="146">
        <v>323813.82</v>
      </c>
      <c r="GN220" s="146">
        <v>801751.65</v>
      </c>
      <c r="GO220" s="146">
        <v>785679.65</v>
      </c>
      <c r="GP220" s="146">
        <v>242469.88</v>
      </c>
      <c r="GQ220" s="146">
        <v>523017.77</v>
      </c>
      <c r="GR220" s="146">
        <v>376155.22</v>
      </c>
      <c r="GS220" s="146">
        <v>468796.59</v>
      </c>
      <c r="GT220" s="146">
        <v>-13460.839999999851</v>
      </c>
      <c r="GU220" s="146">
        <v>55800.169999999925</v>
      </c>
      <c r="GV220" s="146">
        <v>127807.5</v>
      </c>
      <c r="GW220" s="146">
        <f>GK220+GL220+GM220+GN220+GO220+GP220+GQ220+GR220+GS220+GT220+GU220+GV220</f>
        <v>4165631.29</v>
      </c>
      <c r="GX220" s="146">
        <v>135935.47</v>
      </c>
      <c r="GY220" s="146">
        <v>997262.7</v>
      </c>
      <c r="GZ220" s="146">
        <v>137534.3600000001</v>
      </c>
      <c r="HA220" s="146">
        <v>453407.85999999987</v>
      </c>
      <c r="HB220" s="146">
        <v>178093.13000000012</v>
      </c>
      <c r="HC220" s="146">
        <v>38295.989999999991</v>
      </c>
      <c r="HD220" s="146">
        <v>82159.239999999991</v>
      </c>
      <c r="HE220" s="146">
        <v>223607.39000000013</v>
      </c>
      <c r="HF220" s="146">
        <v>1109693.3899999997</v>
      </c>
      <c r="HG220" s="146">
        <v>272995.92000000039</v>
      </c>
      <c r="HH220" s="146">
        <v>400346.23999999976</v>
      </c>
      <c r="HI220" s="146">
        <v>133114.49000000022</v>
      </c>
      <c r="HJ220" s="146">
        <f>GX220+GY220+GZ220+HA220+HB220+HC220+HD220+HE220+HF220+HG220+HH220+HI220</f>
        <v>4162446.18</v>
      </c>
      <c r="HK220" s="146">
        <v>55852.95</v>
      </c>
      <c r="HL220" s="146">
        <v>818749.92</v>
      </c>
      <c r="HM220" s="146">
        <v>157269.43000000005</v>
      </c>
      <c r="HN220" s="146">
        <v>111443.33999999985</v>
      </c>
      <c r="HO220" s="146">
        <v>177194.31000000006</v>
      </c>
      <c r="HP220" s="146">
        <v>1058817.3600000001</v>
      </c>
      <c r="HQ220" s="146">
        <v>135676.81999999983</v>
      </c>
      <c r="HR220" s="146">
        <v>236178.9700000002</v>
      </c>
      <c r="HS220" s="146">
        <v>335151.1799999997</v>
      </c>
      <c r="HT220" s="146">
        <v>514299.89000000013</v>
      </c>
      <c r="HU220" s="146">
        <v>648174.63999999966</v>
      </c>
      <c r="HV220" s="146">
        <v>1124968.7300000004</v>
      </c>
      <c r="HW220" s="146">
        <f>HK220+HL220+HM220+HN220+HO220+HP220+HQ220+HR220+HS220+HT220+HU220+HV220</f>
        <v>5373777.54</v>
      </c>
      <c r="HX220" s="146">
        <v>211822.88</v>
      </c>
      <c r="HY220" s="146">
        <v>94916.210000000021</v>
      </c>
      <c r="HZ220" s="146">
        <v>143065.27999999997</v>
      </c>
      <c r="IA220" s="146">
        <v>329879.57999999996</v>
      </c>
      <c r="IB220" s="146">
        <v>295020.90000000014</v>
      </c>
      <c r="IC220" s="146">
        <v>856234.2799999998</v>
      </c>
      <c r="ID220" s="146">
        <v>276539.36000000034</v>
      </c>
      <c r="IE220" s="146">
        <v>62571.769999999553</v>
      </c>
      <c r="IF220" s="146">
        <v>2037941.6600000001</v>
      </c>
      <c r="IG220" s="146">
        <v>662168.71</v>
      </c>
      <c r="IH220" s="146">
        <v>115883.19000000041</v>
      </c>
      <c r="II220" s="146">
        <v>694639.41999999993</v>
      </c>
      <c r="IJ220" s="146">
        <f>HX220+HY220+HZ220+IA220+IB220+IC220+ID220+IE220+IF220+IG220+IH220+II220</f>
        <v>5780683.2400000002</v>
      </c>
      <c r="IK220" s="146">
        <v>311252.59999999998</v>
      </c>
      <c r="IL220" s="146">
        <v>163858.59000000003</v>
      </c>
      <c r="IM220" s="146">
        <v>1264700.29</v>
      </c>
      <c r="IN220" s="146">
        <v>404571.79000000004</v>
      </c>
      <c r="IO220" s="146">
        <v>29916.660000000149</v>
      </c>
      <c r="IP220" s="146">
        <v>370946.56999999983</v>
      </c>
      <c r="IQ220" s="146">
        <v>994736.16000000015</v>
      </c>
      <c r="IR220" s="146">
        <v>160693.85999999987</v>
      </c>
      <c r="IS220" s="146">
        <v>533278.92000000039</v>
      </c>
      <c r="IT220" s="146">
        <v>746479.48999999929</v>
      </c>
      <c r="IU220" s="146">
        <v>336450.20000000019</v>
      </c>
      <c r="IV220" s="146">
        <v>996012.79</v>
      </c>
      <c r="IW220" s="146">
        <f>IK220+IL220+IM220+IN220+IO220+IP220+IQ220+IR220+IS220+IT220+IU220+IV220</f>
        <v>6312897.9199999999</v>
      </c>
      <c r="IX220" s="146">
        <v>206544.56</v>
      </c>
      <c r="IY220" s="146">
        <v>793264.03</v>
      </c>
      <c r="IZ220" s="146">
        <v>318384.7300000001</v>
      </c>
      <c r="JA220" s="146">
        <v>609004.61999999988</v>
      </c>
      <c r="JB220" s="146">
        <v>576664.93999999994</v>
      </c>
      <c r="JC220" s="146">
        <v>201936.64999999991</v>
      </c>
      <c r="JD220" s="146">
        <v>1089929.02</v>
      </c>
      <c r="JE220" s="146">
        <v>1479900.6400000006</v>
      </c>
      <c r="JF220" s="146">
        <v>268855.23999999929</v>
      </c>
      <c r="JG220" s="146">
        <v>231261.53000000026</v>
      </c>
      <c r="JH220" s="146">
        <v>197306.30999999959</v>
      </c>
      <c r="JI220" s="146">
        <v>537493.61000000034</v>
      </c>
      <c r="JJ220" s="146">
        <f>IX220+IY220+IZ220+JA220+JB220+JC220+JD220+JE220+JF220+JG220+JH220+JI220</f>
        <v>6510545.8799999999</v>
      </c>
      <c r="JK220" s="146">
        <v>250077.04</v>
      </c>
      <c r="JL220" s="146">
        <v>292027.09999999998</v>
      </c>
      <c r="JM220" s="146">
        <v>890457.66</v>
      </c>
      <c r="JN220" s="146">
        <v>2120921.09</v>
      </c>
      <c r="JO220" s="146">
        <v>1333008.48</v>
      </c>
      <c r="JP220" s="146">
        <v>772010.20000000019</v>
      </c>
      <c r="JQ220" s="146">
        <v>468425.64999999944</v>
      </c>
      <c r="JR220" s="146">
        <v>175132.31000000052</v>
      </c>
      <c r="JS220" s="146">
        <v>369618.47999999952</v>
      </c>
      <c r="JT220" s="146">
        <v>569600.48000000045</v>
      </c>
      <c r="JU220" s="146">
        <v>208097.54999999981</v>
      </c>
      <c r="JV220" s="146">
        <v>325181.12000000011</v>
      </c>
      <c r="JW220" s="238">
        <f>JK220+JL220+JM220+JN220+JO220+JP220+JQ220+JR220+JS220+JT220+JU220+JV220</f>
        <v>7774557.1599999992</v>
      </c>
      <c r="JX220" s="238">
        <v>1347929.49</v>
      </c>
      <c r="JY220" s="146">
        <v>499504.1100000001</v>
      </c>
      <c r="JZ220" s="146">
        <v>601042.33999999985</v>
      </c>
      <c r="KA220" s="146">
        <v>260283.66999999993</v>
      </c>
      <c r="KB220" s="146">
        <v>1106750.73</v>
      </c>
      <c r="KC220" s="146">
        <v>924003.19000000041</v>
      </c>
      <c r="KD220" s="146">
        <v>977585.14999999944</v>
      </c>
      <c r="KE220" s="146">
        <v>1598707.37</v>
      </c>
      <c r="KF220" s="146">
        <v>914519.91999999993</v>
      </c>
      <c r="KG220" s="146">
        <v>177284.52000000048</v>
      </c>
      <c r="KH220" s="146">
        <v>282213.48000000045</v>
      </c>
      <c r="KI220" s="146">
        <v>195330.87999999896</v>
      </c>
      <c r="KJ220" s="238">
        <f>JX220+JY220+JZ220+KA220+KB220+KC220+KD220+KE220+KF220+KG220+KH220+KI220</f>
        <v>8885154.8499999996</v>
      </c>
      <c r="KK220" s="238">
        <v>936975.14</v>
      </c>
      <c r="KL220" s="146">
        <v>249766.16000000003</v>
      </c>
      <c r="KM220" s="146">
        <v>1311489.28</v>
      </c>
      <c r="KN220" s="146">
        <v>830470.04</v>
      </c>
      <c r="KO220" s="146">
        <v>805810.94</v>
      </c>
      <c r="KP220" s="146">
        <v>465612.55000000028</v>
      </c>
      <c r="KQ220" s="146">
        <v>1131342.5599999996</v>
      </c>
      <c r="KR220" s="146">
        <v>97588.580000000075</v>
      </c>
      <c r="KS220" s="146">
        <v>779735.9299999997</v>
      </c>
      <c r="KT220" s="146">
        <v>147409.04000000004</v>
      </c>
      <c r="KU220" s="146">
        <v>505029.29999999981</v>
      </c>
      <c r="KV220" s="146">
        <v>134467.43000000063</v>
      </c>
      <c r="KW220" s="238">
        <f>KK220+KL220+KM220+KN220+KO220+KP220+KQ220+KR220+KS220+KT220+KU220+KV220</f>
        <v>7395696.9500000002</v>
      </c>
      <c r="KX220" s="238">
        <v>63127.98</v>
      </c>
      <c r="KY220" s="146">
        <v>187273.58</v>
      </c>
      <c r="KZ220" s="146">
        <v>582156.77</v>
      </c>
      <c r="LA220" s="146">
        <v>1090277.3900000001</v>
      </c>
      <c r="LB220" s="146">
        <v>248075.55000000005</v>
      </c>
      <c r="LC220" s="146">
        <v>91078.089999999851</v>
      </c>
      <c r="LD220" s="146">
        <v>170350.56000000006</v>
      </c>
      <c r="LE220" s="146">
        <v>674380.33000000007</v>
      </c>
      <c r="LF220" s="146">
        <v>1378791.37</v>
      </c>
      <c r="LG220" s="146">
        <v>546456.68999999948</v>
      </c>
      <c r="LH220" s="146">
        <v>184347.40000000037</v>
      </c>
      <c r="LI220" s="146">
        <v>306422.09999999963</v>
      </c>
      <c r="LJ220" s="238">
        <f>KX220+KY220+KZ220+LA220+LB220+LC220+LD220+LE220+LF220+LG220+LH220+LI220</f>
        <v>5522737.8100000005</v>
      </c>
      <c r="LK220" s="238">
        <v>131794.76</v>
      </c>
      <c r="LL220" s="146">
        <v>758694.92999999993</v>
      </c>
      <c r="LM220" s="146">
        <v>660673.34000000008</v>
      </c>
      <c r="LN220" s="146">
        <v>367850.55000000005</v>
      </c>
      <c r="LO220" s="146">
        <v>167244.67999999993</v>
      </c>
      <c r="LP220" s="146">
        <v>871563.13000000012</v>
      </c>
      <c r="LQ220" s="146">
        <v>165133.83999999985</v>
      </c>
      <c r="LR220" s="146">
        <v>333501.26000000024</v>
      </c>
      <c r="LS220" s="146">
        <v>204014.33999999985</v>
      </c>
      <c r="LT220" s="146">
        <v>404409.31000000006</v>
      </c>
      <c r="LU220" s="146">
        <v>1064145.4899999998</v>
      </c>
      <c r="LV220" s="146">
        <v>157646.5</v>
      </c>
      <c r="LW220" s="238">
        <f>LK220+LL220+LM220+LN220+LO220+LP220+LQ220+LR220+LS220+LT220+LU220+LV220</f>
        <v>5286672.13</v>
      </c>
      <c r="LX220" s="238">
        <v>269879.94</v>
      </c>
      <c r="LY220" s="146">
        <v>596673.10000000009</v>
      </c>
      <c r="LZ220" s="146">
        <v>0</v>
      </c>
      <c r="MA220" s="146">
        <v>0</v>
      </c>
      <c r="MB220" s="146">
        <v>0</v>
      </c>
      <c r="MC220" s="146">
        <v>0</v>
      </c>
      <c r="MD220" s="146">
        <v>0</v>
      </c>
      <c r="ME220" s="146">
        <v>0</v>
      </c>
      <c r="MF220" s="146">
        <v>0</v>
      </c>
      <c r="MG220" s="146">
        <v>0</v>
      </c>
      <c r="MH220" s="146">
        <v>0</v>
      </c>
      <c r="MI220" s="146">
        <v>0</v>
      </c>
      <c r="MJ220" s="204">
        <f>LX220+LY220+LZ220+MA220+MB220+MC220+MD220+ME220+MF220+MG220+MH220+MI220</f>
        <v>866553.04</v>
      </c>
    </row>
    <row r="221" spans="1:348" x14ac:dyDescent="0.2">
      <c r="A221" s="30">
        <v>414201</v>
      </c>
      <c r="B221" s="31"/>
      <c r="C221" s="32" t="s">
        <v>447</v>
      </c>
      <c r="D221" s="32" t="s">
        <v>43</v>
      </c>
      <c r="E221" s="146">
        <v>752245.03421799373</v>
      </c>
      <c r="F221" s="146">
        <v>1929248.038724754</v>
      </c>
      <c r="G221" s="146">
        <v>2612840.0934735439</v>
      </c>
      <c r="H221" s="146">
        <v>4017968.6195960608</v>
      </c>
      <c r="I221" s="146">
        <v>8948284.9273910876</v>
      </c>
      <c r="J221" s="146">
        <v>9379465.030879654</v>
      </c>
      <c r="K221" s="146">
        <v>112685.69520948089</v>
      </c>
      <c r="L221" s="146">
        <v>113453.51360373896</v>
      </c>
      <c r="M221" s="146">
        <v>206267.73493573695</v>
      </c>
      <c r="N221" s="146">
        <v>144779.6695042564</v>
      </c>
      <c r="O221" s="146">
        <v>146160.90802870973</v>
      </c>
      <c r="P221" s="146">
        <v>149874.81221832748</v>
      </c>
      <c r="Q221" s="146">
        <v>1021665.8320814556</v>
      </c>
      <c r="R221" s="146">
        <v>118506.92705725256</v>
      </c>
      <c r="S221" s="146">
        <v>182678.18394258054</v>
      </c>
      <c r="T221" s="146">
        <v>2333909.197129027</v>
      </c>
      <c r="U221" s="146">
        <v>172963.61208479389</v>
      </c>
      <c r="V221" s="146">
        <v>7849186.2794191297</v>
      </c>
      <c r="W221" s="146">
        <f>K221+L221+M221+N221+O221+P221+Q221+R221+S221+T221+U221+V221</f>
        <v>12552132.365214489</v>
      </c>
      <c r="X221" s="146">
        <v>119316.47471206811</v>
      </c>
      <c r="Y221" s="146">
        <v>119316.47471206811</v>
      </c>
      <c r="Z221" s="146">
        <v>326493.90752795862</v>
      </c>
      <c r="AA221" s="146">
        <v>213236.52144883995</v>
      </c>
      <c r="AB221" s="146">
        <v>189200.46736771826</v>
      </c>
      <c r="AC221" s="146">
        <v>215456.51811049911</v>
      </c>
      <c r="AD221" s="146">
        <v>217609.74795526624</v>
      </c>
      <c r="AE221" s="146">
        <v>191958.7714905692</v>
      </c>
      <c r="AF221" s="146">
        <v>451702.55383074615</v>
      </c>
      <c r="AG221" s="146">
        <v>2875792.8559505926</v>
      </c>
      <c r="AH221" s="146">
        <v>128113.00283758974</v>
      </c>
      <c r="AI221" s="146">
        <v>5115297.9469203809</v>
      </c>
      <c r="AJ221" s="146">
        <f>X221+Y221+Z221+AA221+AB221+AC221+AD221+AE221+AF221+AG221+AH221+AI221</f>
        <v>10163495.242864296</v>
      </c>
      <c r="AK221" s="146">
        <v>458408.44600233686</v>
      </c>
      <c r="AL221" s="146">
        <v>34693.707227507926</v>
      </c>
      <c r="AM221" s="146">
        <v>3542.8142213319984</v>
      </c>
      <c r="AN221" s="146">
        <v>13436.82189951594</v>
      </c>
      <c r="AO221" s="146">
        <v>120712.38983475216</v>
      </c>
      <c r="AP221" s="146">
        <v>139525.95560006678</v>
      </c>
      <c r="AQ221" s="146">
        <v>134280.58754798866</v>
      </c>
      <c r="AR221" s="146">
        <v>15187.949591053281</v>
      </c>
      <c r="AS221" s="146">
        <v>79175.509931563967</v>
      </c>
      <c r="AT221" s="146">
        <v>46242.776998831658</v>
      </c>
      <c r="AU221" s="146">
        <v>681793.95384743798</v>
      </c>
      <c r="AV221" s="146">
        <v>2328259.0552495411</v>
      </c>
      <c r="AW221" s="146">
        <f>AK221+AL221+AM221+AN221+AO221+AP221+AQ221+AR221+AS221+AT221+AU221+AV221</f>
        <v>4055259.9679519283</v>
      </c>
      <c r="AX221" s="146">
        <v>1270.4056084126189</v>
      </c>
      <c r="AY221" s="146">
        <v>10494.792188282423</v>
      </c>
      <c r="AZ221" s="146">
        <v>12408.408446002337</v>
      </c>
      <c r="BA221" s="146">
        <v>111660.84752128193</v>
      </c>
      <c r="BB221" s="146">
        <v>72496.965740277083</v>
      </c>
      <c r="BC221" s="146">
        <v>1593932.2746619929</v>
      </c>
      <c r="BD221" s="146">
        <v>985.86421298615562</v>
      </c>
      <c r="BE221" s="146">
        <v>21784.793440160109</v>
      </c>
      <c r="BF221" s="146">
        <v>240993.90919712922</v>
      </c>
      <c r="BG221" s="146">
        <v>35503.25488232349</v>
      </c>
      <c r="BH221" s="146">
        <v>137832.87439492572</v>
      </c>
      <c r="BI221" s="146">
        <v>8345706.1092054751</v>
      </c>
      <c r="BJ221" s="146">
        <f>AX221+AY221+AZ221+BA221+BB221+BC221+BD221+BE221+BF221+BG221+BH221+BI221</f>
        <v>10585070.49949925</v>
      </c>
      <c r="BK221" s="146">
        <v>0</v>
      </c>
      <c r="BL221" s="146">
        <v>38579.556417960273</v>
      </c>
      <c r="BM221" s="146">
        <v>62563.488148889999</v>
      </c>
      <c r="BN221" s="146">
        <v>733.45413954263506</v>
      </c>
      <c r="BO221" s="146">
        <v>55295.690619262248</v>
      </c>
      <c r="BP221" s="146">
        <v>201503.03705558335</v>
      </c>
      <c r="BQ221" s="146">
        <v>49003.098814888996</v>
      </c>
      <c r="BR221" s="146">
        <v>13835.993072942827</v>
      </c>
      <c r="BS221" s="146">
        <v>96843.945793690495</v>
      </c>
      <c r="BT221" s="146">
        <v>16686.180520781199</v>
      </c>
      <c r="BU221" s="146">
        <v>3916390.8896678356</v>
      </c>
      <c r="BV221" s="146">
        <v>4093804.2041812716</v>
      </c>
      <c r="BW221" s="146">
        <f>BK221+BL221+BM221+BN221+BO221+BP221+BQ221+BR221+BS221+BT221+BU221+BV221</f>
        <v>8545239.5384326503</v>
      </c>
      <c r="BX221" s="146">
        <v>890.69520948088814</v>
      </c>
      <c r="BY221" s="146">
        <v>0</v>
      </c>
      <c r="BZ221" s="146">
        <v>64186.602946085797</v>
      </c>
      <c r="CA221" s="146">
        <v>15373.326656651645</v>
      </c>
      <c r="CB221" s="146">
        <v>243500.74445000832</v>
      </c>
      <c r="CC221" s="146">
        <v>1972236.3132198297</v>
      </c>
      <c r="CD221" s="146">
        <v>199338.51527290916</v>
      </c>
      <c r="CE221" s="146">
        <v>0</v>
      </c>
      <c r="CF221" s="146">
        <v>1542737.6763895846</v>
      </c>
      <c r="CG221" s="146">
        <v>1190442.4688282432</v>
      </c>
      <c r="CH221" s="146">
        <v>1562502.0864630281</v>
      </c>
      <c r="CI221" s="146">
        <v>368927.90852946026</v>
      </c>
      <c r="CJ221" s="146">
        <f>BX221+BY221+BZ221+CA221+CB221+CC221+CD221+CE221+CF221+CG221+CH221+CI221</f>
        <v>7160136.3379652817</v>
      </c>
      <c r="CK221" s="146">
        <v>2713.7118177265902</v>
      </c>
      <c r="CL221" s="146">
        <v>0</v>
      </c>
      <c r="CM221" s="146">
        <v>35426.641629110345</v>
      </c>
      <c r="CN221" s="146">
        <v>0</v>
      </c>
      <c r="CO221" s="146">
        <v>278175.596728426</v>
      </c>
      <c r="CP221" s="146">
        <v>3039354.8656317811</v>
      </c>
      <c r="CQ221" s="146">
        <v>190800.97521281932</v>
      </c>
      <c r="CR221" s="146">
        <v>6668.3358370889673</v>
      </c>
      <c r="CS221" s="146">
        <v>193258.63795693542</v>
      </c>
      <c r="CT221" s="146">
        <v>5023113.8374228012</v>
      </c>
      <c r="CU221" s="146">
        <v>0</v>
      </c>
      <c r="CV221" s="146">
        <v>306465.57352695707</v>
      </c>
      <c r="CW221" s="146">
        <f>CK221+CL221+CM221+CN221+CO221+CP221+CQ221+CR221+CS221+CT221+CU221+CV221</f>
        <v>9075978.1757636443</v>
      </c>
      <c r="CX221" s="146">
        <v>462.48831580704393</v>
      </c>
      <c r="CY221" s="146">
        <v>0</v>
      </c>
      <c r="CZ221" s="146">
        <v>26520.171131697545</v>
      </c>
      <c r="DA221" s="146">
        <v>145791.90911367052</v>
      </c>
      <c r="DB221" s="146">
        <v>10212.626439659489</v>
      </c>
      <c r="DC221" s="146">
        <v>3427015.5232849275</v>
      </c>
      <c r="DD221" s="146">
        <v>2442719.3852862637</v>
      </c>
      <c r="DE221" s="146">
        <v>-66515.919379068931</v>
      </c>
      <c r="DF221" s="146">
        <v>3044563.6000250382</v>
      </c>
      <c r="DG221" s="146">
        <v>12287.233767316848</v>
      </c>
      <c r="DH221" s="146">
        <v>108866.46094141134</v>
      </c>
      <c r="DI221" s="146">
        <v>826356.89354865742</v>
      </c>
      <c r="DJ221" s="146">
        <f>CX221+CY221+CZ221+DA221+DB221+DC221+DD221+DE221+DF221+DG221+DH221+DI221</f>
        <v>9978280.3724753819</v>
      </c>
      <c r="DK221" s="146">
        <v>0</v>
      </c>
      <c r="DL221" s="146">
        <v>59840.65431480555</v>
      </c>
      <c r="DM221" s="146">
        <v>172588.2999499249</v>
      </c>
      <c r="DN221" s="146">
        <v>154979.14601068271</v>
      </c>
      <c r="DO221" s="146">
        <v>2559121.2496244367</v>
      </c>
      <c r="DP221" s="146">
        <v>1115790.8141796028</v>
      </c>
      <c r="DQ221" s="146">
        <v>2045586.3332081456</v>
      </c>
      <c r="DR221" s="146">
        <v>-70013.053163077711</v>
      </c>
      <c r="DS221" s="146">
        <v>2644640.8963445164</v>
      </c>
      <c r="DT221" s="146">
        <v>102311.36663328366</v>
      </c>
      <c r="DU221" s="146">
        <v>1627750.5553329992</v>
      </c>
      <c r="DV221" s="146">
        <v>9607.784176264795</v>
      </c>
      <c r="DW221" s="146">
        <f>DK221+DL221+DM221+DN221+DO221+DP221+DQ221+DR221+DS221+DT221+DU221+DV221</f>
        <v>10422204.046611583</v>
      </c>
      <c r="DX221" s="146">
        <v>0</v>
      </c>
      <c r="DY221" s="146">
        <v>46688.61</v>
      </c>
      <c r="DZ221" s="146">
        <v>25548.080000000002</v>
      </c>
      <c r="EA221" s="146">
        <v>253528.21</v>
      </c>
      <c r="EB221" s="146">
        <v>3426535.09</v>
      </c>
      <c r="EC221" s="146">
        <v>584001.09</v>
      </c>
      <c r="ED221" s="146">
        <v>2276996.89</v>
      </c>
      <c r="EE221" s="146">
        <v>2446448.69</v>
      </c>
      <c r="EF221" s="146">
        <v>136060.95999999903</v>
      </c>
      <c r="EG221" s="146">
        <v>290445.17</v>
      </c>
      <c r="EH221" s="146">
        <v>504542.47000000067</v>
      </c>
      <c r="EI221" s="146">
        <v>270251.05000000075</v>
      </c>
      <c r="EJ221" s="146">
        <f>DX221+DY221+DZ221+EA221+EB221+EC221+ED221+EE221+EF221+EG221+EH221+EI221</f>
        <v>10261046.310000001</v>
      </c>
      <c r="EK221" s="146">
        <v>0</v>
      </c>
      <c r="EL221" s="146">
        <v>7036.79</v>
      </c>
      <c r="EM221" s="146">
        <v>0</v>
      </c>
      <c r="EN221" s="146">
        <v>280901.26</v>
      </c>
      <c r="EO221" s="146">
        <v>3881098.92</v>
      </c>
      <c r="EP221" s="146">
        <v>-2068.8800000003539</v>
      </c>
      <c r="EQ221" s="146">
        <v>510760.99</v>
      </c>
      <c r="ER221" s="146">
        <v>1828589.95</v>
      </c>
      <c r="ES221" s="146">
        <v>3598180.68</v>
      </c>
      <c r="ET221" s="146">
        <v>388.29999999888241</v>
      </c>
      <c r="EU221" s="146">
        <v>901491.88000000082</v>
      </c>
      <c r="EV221" s="146">
        <v>605508.59</v>
      </c>
      <c r="EW221" s="146">
        <f>EK221+EL221+EM221+EN221+EO221+EP221+EQ221+ER221+ES221+ET221+EU221+EV221</f>
        <v>11611888.479999999</v>
      </c>
      <c r="EX221" s="146">
        <v>0</v>
      </c>
      <c r="EY221" s="146">
        <v>0</v>
      </c>
      <c r="EZ221" s="146">
        <v>101248.21</v>
      </c>
      <c r="FA221" s="146">
        <v>467217.91999999998</v>
      </c>
      <c r="FB221" s="146">
        <v>3436121.95</v>
      </c>
      <c r="FC221" s="146">
        <v>412800.68</v>
      </c>
      <c r="FD221" s="146">
        <v>603562.99</v>
      </c>
      <c r="FE221" s="146">
        <v>439434.03</v>
      </c>
      <c r="FF221" s="146">
        <v>6150723.0099999988</v>
      </c>
      <c r="FG221" s="146">
        <v>275844.55000000075</v>
      </c>
      <c r="FH221" s="146">
        <v>122319.82</v>
      </c>
      <c r="FI221" s="146">
        <v>313054.07</v>
      </c>
      <c r="FJ221" s="146">
        <f>EX221+EY221+EZ221+FA221+FB221+FC221+FD221+FE221+FF221+FG221+FH221+FI221</f>
        <v>12322327.23</v>
      </c>
      <c r="FK221" s="146">
        <v>0</v>
      </c>
      <c r="FL221" s="146">
        <v>0</v>
      </c>
      <c r="FM221" s="146">
        <v>350420.73</v>
      </c>
      <c r="FN221" s="146">
        <v>0</v>
      </c>
      <c r="FO221" s="146">
        <v>1357348.43</v>
      </c>
      <c r="FP221" s="146">
        <v>3009258.98</v>
      </c>
      <c r="FQ221" s="146">
        <v>113085.52</v>
      </c>
      <c r="FR221" s="146">
        <v>23260.120000000112</v>
      </c>
      <c r="FS221" s="146">
        <v>5102894.04</v>
      </c>
      <c r="FT221" s="146">
        <v>1185503.6299999999</v>
      </c>
      <c r="FU221" s="146">
        <v>1018032.26</v>
      </c>
      <c r="FV221" s="146">
        <v>667070.85</v>
      </c>
      <c r="FW221" s="146">
        <f>FK221+FL221+FM221+FN221+FO221+FP221+FQ221+FR221+FS221+FT221+FU221+FV221</f>
        <v>12826874.559999999</v>
      </c>
      <c r="FX221" s="146">
        <v>44115.46</v>
      </c>
      <c r="FY221" s="146">
        <v>50799.92</v>
      </c>
      <c r="FZ221" s="146">
        <v>175553.85</v>
      </c>
      <c r="GA221" s="146">
        <v>802988.64</v>
      </c>
      <c r="GB221" s="146">
        <v>6590855.7400000002</v>
      </c>
      <c r="GC221" s="146">
        <v>331264.34000000003</v>
      </c>
      <c r="GD221" s="146">
        <v>227375.06999999937</v>
      </c>
      <c r="GE221" s="146">
        <v>-24981.489999999292</v>
      </c>
      <c r="GF221" s="146">
        <v>5569636.2800000003</v>
      </c>
      <c r="GG221" s="146">
        <v>7583</v>
      </c>
      <c r="GH221" s="146">
        <v>-245368.02000000142</v>
      </c>
      <c r="GI221" s="146">
        <v>9950923.7200000025</v>
      </c>
      <c r="GJ221" s="146">
        <f>FY221+FZ221+GA221+GB221+GC221+GD221+GE221+GF221+GH221+GG221+GI221+FX221</f>
        <v>23480746.510000005</v>
      </c>
      <c r="GK221" s="146">
        <v>0</v>
      </c>
      <c r="GL221" s="146">
        <v>332549.8</v>
      </c>
      <c r="GM221" s="146">
        <v>393613.64</v>
      </c>
      <c r="GN221" s="146">
        <v>1325999.6499999999</v>
      </c>
      <c r="GO221" s="146">
        <v>3417793.63</v>
      </c>
      <c r="GP221" s="146">
        <v>543247.82999999996</v>
      </c>
      <c r="GQ221" s="146">
        <v>523277.21</v>
      </c>
      <c r="GR221" s="146">
        <v>2315324.9</v>
      </c>
      <c r="GS221" s="146">
        <v>3135542.49</v>
      </c>
      <c r="GT221" s="146">
        <v>1346119.3</v>
      </c>
      <c r="GU221" s="146">
        <v>10540898.68</v>
      </c>
      <c r="GV221" s="146">
        <v>236545.44999999925</v>
      </c>
      <c r="GW221" s="146">
        <f>GK221+GL221+GM221+GN221+GO221+GP221+GQ221+GR221+GS221+GT221+GU221+GV221</f>
        <v>24110912.580000002</v>
      </c>
      <c r="GX221" s="146">
        <v>0</v>
      </c>
      <c r="GY221" s="146">
        <v>1179108.97</v>
      </c>
      <c r="GZ221" s="146">
        <v>1014354.1700000002</v>
      </c>
      <c r="HA221" s="146">
        <v>227607.4299999997</v>
      </c>
      <c r="HB221" s="146">
        <v>2990006.15</v>
      </c>
      <c r="HC221" s="146">
        <v>437812</v>
      </c>
      <c r="HD221" s="146">
        <v>10280074.899999999</v>
      </c>
      <c r="HE221" s="146">
        <v>2233656.6899999995</v>
      </c>
      <c r="HF221" s="146">
        <v>960983.44000000134</v>
      </c>
      <c r="HG221" s="146">
        <v>418424.23000000045</v>
      </c>
      <c r="HH221" s="146">
        <v>735179.37999999896</v>
      </c>
      <c r="HI221" s="146">
        <v>988136.73000000045</v>
      </c>
      <c r="HJ221" s="146">
        <f>GX221+GY221+GZ221+HA221+HB221+HC221+HD221+HE221+HF221+HG221+HH221+HI221</f>
        <v>21465344.089999996</v>
      </c>
      <c r="HK221" s="146">
        <v>328.33</v>
      </c>
      <c r="HL221" s="146">
        <v>695153.04</v>
      </c>
      <c r="HM221" s="146">
        <v>136641.37</v>
      </c>
      <c r="HN221" s="146">
        <v>455524.91999999993</v>
      </c>
      <c r="HO221" s="146">
        <v>10646593.98</v>
      </c>
      <c r="HP221" s="146">
        <v>562797.33000000007</v>
      </c>
      <c r="HQ221" s="146">
        <v>123792.36999999918</v>
      </c>
      <c r="HR221" s="146">
        <v>684631.49000000022</v>
      </c>
      <c r="HS221" s="146">
        <v>406849.78999999911</v>
      </c>
      <c r="HT221" s="146">
        <v>2377065.08</v>
      </c>
      <c r="HU221" s="146">
        <v>800694.72000000253</v>
      </c>
      <c r="HV221" s="146">
        <v>15790523.34</v>
      </c>
      <c r="HW221" s="146">
        <f>HK221+HL221+HM221+HN221+HO221+HP221+HQ221+HR221+HS221+HT221+HU221+HV221</f>
        <v>32680595.760000002</v>
      </c>
      <c r="HX221" s="146">
        <v>153582.68</v>
      </c>
      <c r="HY221" s="146">
        <v>4246.7000000000116</v>
      </c>
      <c r="HZ221" s="146">
        <v>244105.21000000002</v>
      </c>
      <c r="IA221" s="146">
        <v>1370354.77</v>
      </c>
      <c r="IB221" s="146">
        <v>1866562.34</v>
      </c>
      <c r="IC221" s="146">
        <v>676239.71999999974</v>
      </c>
      <c r="ID221" s="146">
        <v>0</v>
      </c>
      <c r="IE221" s="146">
        <v>295698.77000000048</v>
      </c>
      <c r="IF221" s="146">
        <v>2339736.5999999996</v>
      </c>
      <c r="IG221" s="146">
        <v>1325315.5</v>
      </c>
      <c r="IH221" s="146">
        <v>11034278.390000001</v>
      </c>
      <c r="II221" s="146">
        <v>3209182.2800000012</v>
      </c>
      <c r="IJ221" s="146">
        <f>HX221+HY221+HZ221+IA221+IB221+IC221+ID221+IE221+IF221+IG221+IH221+II221</f>
        <v>22519302.960000001</v>
      </c>
      <c r="IK221" s="146">
        <v>205077.14</v>
      </c>
      <c r="IL221" s="146">
        <v>0</v>
      </c>
      <c r="IM221" s="146">
        <v>752371.49</v>
      </c>
      <c r="IN221" s="146">
        <v>665625.85</v>
      </c>
      <c r="IO221" s="146">
        <v>2092445.38</v>
      </c>
      <c r="IP221" s="146">
        <v>716904.34000000032</v>
      </c>
      <c r="IQ221" s="146">
        <v>802416.76999999955</v>
      </c>
      <c r="IR221" s="146">
        <v>243075.51000000071</v>
      </c>
      <c r="IS221" s="146">
        <v>822137.6799999997</v>
      </c>
      <c r="IT221" s="146">
        <v>2505404.66</v>
      </c>
      <c r="IU221" s="146">
        <v>11268615.23</v>
      </c>
      <c r="IV221" s="146">
        <v>1468256.5799999982</v>
      </c>
      <c r="IW221" s="146">
        <f>IK221+IL221+IM221+IN221+IO221+IP221+IQ221+IR221+IS221+IT221+IU221+IV221</f>
        <v>21542330.629999999</v>
      </c>
      <c r="IX221" s="146">
        <v>0</v>
      </c>
      <c r="IY221" s="146">
        <v>1174230.24</v>
      </c>
      <c r="IZ221" s="146">
        <v>12476.320000000065</v>
      </c>
      <c r="JA221" s="146">
        <v>2763382.91</v>
      </c>
      <c r="JB221" s="146">
        <v>206951.09999999963</v>
      </c>
      <c r="JC221" s="146">
        <v>2482006.4300000002</v>
      </c>
      <c r="JD221" s="146">
        <v>1733995.46</v>
      </c>
      <c r="JE221" s="146">
        <v>1978487.7299999995</v>
      </c>
      <c r="JF221" s="146">
        <v>2683407.67</v>
      </c>
      <c r="JG221" s="146">
        <v>116017.81000000052</v>
      </c>
      <c r="JH221" s="146">
        <v>9400990.8300000001</v>
      </c>
      <c r="JI221" s="146">
        <v>3395288.379999999</v>
      </c>
      <c r="JJ221" s="146">
        <f>IX221+IY221+IZ221+JA221+JB221+JC221+JD221+JE221+JF221+JG221+JH221+JI221</f>
        <v>25947234.879999999</v>
      </c>
      <c r="JK221" s="146">
        <v>232512.42</v>
      </c>
      <c r="JL221" s="146">
        <v>3021541.91</v>
      </c>
      <c r="JM221" s="146">
        <v>1766433.4299999997</v>
      </c>
      <c r="JN221" s="146">
        <v>844373.99000000022</v>
      </c>
      <c r="JO221" s="146">
        <v>2704505.1999999993</v>
      </c>
      <c r="JP221" s="146">
        <v>607452.88000000082</v>
      </c>
      <c r="JQ221" s="146">
        <v>962975.75999999978</v>
      </c>
      <c r="JR221" s="146">
        <v>2266243.6400000006</v>
      </c>
      <c r="JS221" s="146">
        <v>842503.08999999985</v>
      </c>
      <c r="JT221" s="146">
        <v>803127.79999999888</v>
      </c>
      <c r="JU221" s="146">
        <v>11659560.840000002</v>
      </c>
      <c r="JV221" s="146">
        <v>1538618.6699999981</v>
      </c>
      <c r="JW221" s="238">
        <f>JK221+JL221+JM221+JN221+JO221+JP221+JQ221+JR221+JS221+JT221+JU221+JV221</f>
        <v>27249849.629999999</v>
      </c>
      <c r="JX221" s="238">
        <v>2071559.33</v>
      </c>
      <c r="JY221" s="146">
        <v>2113885.44</v>
      </c>
      <c r="JZ221" s="146">
        <v>1116863.4700000002</v>
      </c>
      <c r="KA221" s="146">
        <v>478947.95000000019</v>
      </c>
      <c r="KB221" s="146">
        <v>4132796.2700000005</v>
      </c>
      <c r="KC221" s="146">
        <v>794720.48999999836</v>
      </c>
      <c r="KD221" s="146">
        <v>1701115.120000001</v>
      </c>
      <c r="KE221" s="146">
        <v>4117834.2300000004</v>
      </c>
      <c r="KF221" s="146">
        <v>753331.8200000003</v>
      </c>
      <c r="KG221" s="146">
        <v>1051746.3399999999</v>
      </c>
      <c r="KH221" s="146">
        <v>12739409.399999999</v>
      </c>
      <c r="KI221" s="146">
        <v>493349.75</v>
      </c>
      <c r="KJ221" s="238">
        <f>JX221+JY221+JZ221+KA221+KB221+KC221+KD221+KE221+KF221+KG221+KH221+KI221</f>
        <v>31565559.609999999</v>
      </c>
      <c r="KK221" s="238">
        <v>1132210.07</v>
      </c>
      <c r="KL221" s="146">
        <v>2181859.2000000002</v>
      </c>
      <c r="KM221" s="146">
        <v>1661709.4200000004</v>
      </c>
      <c r="KN221" s="146">
        <v>1804547.6599999992</v>
      </c>
      <c r="KO221" s="146">
        <v>3113479.58</v>
      </c>
      <c r="KP221" s="146">
        <v>968413.75</v>
      </c>
      <c r="KQ221" s="146">
        <v>1318486.790000001</v>
      </c>
      <c r="KR221" s="146">
        <v>2277956.6999999993</v>
      </c>
      <c r="KS221" s="146">
        <v>1985471.4600000009</v>
      </c>
      <c r="KT221" s="146">
        <v>343916.01999999769</v>
      </c>
      <c r="KU221" s="146">
        <v>15750693.190000001</v>
      </c>
      <c r="KV221" s="146">
        <v>0</v>
      </c>
      <c r="KW221" s="238">
        <f>KK221+KL221+KM221+KN221+KO221+KP221+KQ221+KR221+KS221+KT221+KU221+KV221</f>
        <v>32538743.84</v>
      </c>
      <c r="KX221" s="238">
        <v>966880.63</v>
      </c>
      <c r="KY221" s="146">
        <v>2368081.6800000002</v>
      </c>
      <c r="KZ221" s="146">
        <v>1649809.3299999996</v>
      </c>
      <c r="LA221" s="146">
        <v>966225.31000000052</v>
      </c>
      <c r="LB221" s="146">
        <v>2602113.5899999989</v>
      </c>
      <c r="LC221" s="146">
        <v>0</v>
      </c>
      <c r="LD221" s="146">
        <v>1509519.3000000007</v>
      </c>
      <c r="LE221" s="146">
        <v>2781966.08</v>
      </c>
      <c r="LF221" s="146">
        <v>3231515.0199999996</v>
      </c>
      <c r="LG221" s="146">
        <v>1376048.0700000022</v>
      </c>
      <c r="LH221" s="146">
        <v>14795710.689999998</v>
      </c>
      <c r="LI221" s="146">
        <v>1760443.0500000007</v>
      </c>
      <c r="LJ221" s="238">
        <f>KX221+KY221+KZ221+LA221+LB221+LC221+LD221+LE221+LF221+LG221+LH221+LI221</f>
        <v>34008312.75</v>
      </c>
      <c r="LK221" s="238">
        <v>0</v>
      </c>
      <c r="LL221" s="146">
        <v>3052027.58</v>
      </c>
      <c r="LM221" s="146">
        <v>767855.04</v>
      </c>
      <c r="LN221" s="146">
        <v>680370.75999999978</v>
      </c>
      <c r="LO221" s="146">
        <v>2490685.7700000005</v>
      </c>
      <c r="LP221" s="146">
        <v>2383964.0199999996</v>
      </c>
      <c r="LQ221" s="146">
        <v>305411.06000000052</v>
      </c>
      <c r="LR221" s="146">
        <v>3014384.42</v>
      </c>
      <c r="LS221" s="146">
        <v>203079.16000000015</v>
      </c>
      <c r="LT221" s="146">
        <v>1611422</v>
      </c>
      <c r="LU221" s="146">
        <v>16099880.909999998</v>
      </c>
      <c r="LV221" s="146">
        <v>37458.089999999851</v>
      </c>
      <c r="LW221" s="238">
        <f>LK221+LL221+LM221+LN221+LO221+LP221+LQ221+LR221+LS221+LT221+LU221+LV221</f>
        <v>30646538.809999999</v>
      </c>
      <c r="LX221" s="238">
        <v>0</v>
      </c>
      <c r="LY221" s="146">
        <v>3949687.41</v>
      </c>
      <c r="LZ221" s="146">
        <v>0</v>
      </c>
      <c r="MA221" s="146">
        <v>0</v>
      </c>
      <c r="MB221" s="146">
        <v>0</v>
      </c>
      <c r="MC221" s="146">
        <v>0</v>
      </c>
      <c r="MD221" s="146">
        <v>0</v>
      </c>
      <c r="ME221" s="146">
        <v>0</v>
      </c>
      <c r="MF221" s="146">
        <v>0</v>
      </c>
      <c r="MG221" s="146">
        <v>0</v>
      </c>
      <c r="MH221" s="146">
        <v>0</v>
      </c>
      <c r="MI221" s="146">
        <v>0</v>
      </c>
      <c r="MJ221" s="204">
        <f>LX221+LY221+LZ221+MA221+MB221+MC221+MD221+ME221+MF221+MG221+MH221+MI221</f>
        <v>3949687.41</v>
      </c>
    </row>
    <row r="222" spans="1:348" x14ac:dyDescent="0.2">
      <c r="A222" s="33"/>
      <c r="B222" s="34"/>
      <c r="C222" s="35" t="s">
        <v>68</v>
      </c>
      <c r="D222" s="35" t="s">
        <v>68</v>
      </c>
      <c r="E222" s="150"/>
      <c r="F222" s="150"/>
      <c r="G222" s="150"/>
      <c r="H222" s="150"/>
      <c r="I222" s="150"/>
      <c r="J222" s="150"/>
      <c r="K222" s="150"/>
      <c r="L222" s="150"/>
      <c r="M222" s="150"/>
      <c r="N222" s="150"/>
      <c r="O222" s="150"/>
      <c r="P222" s="150"/>
      <c r="Q222" s="150"/>
      <c r="R222" s="150"/>
      <c r="S222" s="150"/>
      <c r="T222" s="150"/>
      <c r="U222" s="150"/>
      <c r="V222" s="150"/>
      <c r="W222" s="150"/>
      <c r="X222" s="150"/>
      <c r="Y222" s="150"/>
      <c r="Z222" s="150"/>
      <c r="AA222" s="150"/>
      <c r="AB222" s="150"/>
      <c r="AC222" s="150"/>
      <c r="AD222" s="150"/>
      <c r="AE222" s="150"/>
      <c r="AF222" s="150"/>
      <c r="AG222" s="150"/>
      <c r="AH222" s="150"/>
      <c r="AI222" s="150"/>
      <c r="AJ222" s="150"/>
      <c r="AK222" s="150"/>
      <c r="AL222" s="150"/>
      <c r="AM222" s="150"/>
      <c r="AN222" s="150"/>
      <c r="AO222" s="150"/>
      <c r="AP222" s="150"/>
      <c r="AQ222" s="150"/>
      <c r="AR222" s="150"/>
      <c r="AS222" s="150"/>
      <c r="AT222" s="150"/>
      <c r="AU222" s="150"/>
      <c r="AV222" s="150"/>
      <c r="AW222" s="150"/>
      <c r="AX222" s="150"/>
      <c r="AY222" s="150"/>
      <c r="AZ222" s="150"/>
      <c r="BA222" s="150"/>
      <c r="BB222" s="150"/>
      <c r="BC222" s="150"/>
      <c r="BD222" s="150"/>
      <c r="BE222" s="150"/>
      <c r="BF222" s="150"/>
      <c r="BG222" s="150"/>
      <c r="BH222" s="150"/>
      <c r="BI222" s="150"/>
      <c r="BJ222" s="150"/>
      <c r="BK222" s="150"/>
      <c r="BL222" s="150"/>
      <c r="BM222" s="150"/>
      <c r="BN222" s="150"/>
      <c r="BO222" s="150"/>
      <c r="BP222" s="150"/>
      <c r="BQ222" s="150"/>
      <c r="BR222" s="150"/>
      <c r="BS222" s="150"/>
      <c r="BT222" s="150"/>
      <c r="BU222" s="150"/>
      <c r="BV222" s="150"/>
      <c r="BW222" s="150"/>
      <c r="BX222" s="150"/>
      <c r="BY222" s="150"/>
      <c r="BZ222" s="150"/>
      <c r="CA222" s="150"/>
      <c r="CB222" s="150"/>
      <c r="CC222" s="150"/>
      <c r="CD222" s="150"/>
      <c r="CE222" s="150"/>
      <c r="CF222" s="150"/>
      <c r="CG222" s="150"/>
      <c r="CH222" s="150"/>
      <c r="CI222" s="150"/>
      <c r="CJ222" s="150"/>
      <c r="CK222" s="150"/>
      <c r="CL222" s="150"/>
      <c r="CM222" s="150"/>
      <c r="CN222" s="150"/>
      <c r="CO222" s="150"/>
      <c r="CP222" s="150"/>
      <c r="CQ222" s="150"/>
      <c r="CR222" s="150"/>
      <c r="CS222" s="150"/>
      <c r="CT222" s="150"/>
      <c r="CU222" s="150"/>
      <c r="CV222" s="150"/>
      <c r="CW222" s="150"/>
      <c r="CX222" s="150"/>
      <c r="CY222" s="150"/>
      <c r="CZ222" s="150"/>
      <c r="DA222" s="150"/>
      <c r="DB222" s="150"/>
      <c r="DC222" s="150"/>
      <c r="DD222" s="150"/>
      <c r="DE222" s="150"/>
      <c r="DF222" s="150"/>
      <c r="DG222" s="150"/>
      <c r="DH222" s="150"/>
      <c r="DI222" s="150"/>
      <c r="DJ222" s="150"/>
      <c r="DK222" s="150"/>
      <c r="DL222" s="150"/>
      <c r="DM222" s="150"/>
      <c r="DN222" s="150"/>
      <c r="DO222" s="150"/>
      <c r="DP222" s="150"/>
      <c r="DQ222" s="150"/>
      <c r="DR222" s="150"/>
      <c r="DS222" s="150"/>
      <c r="DT222" s="150"/>
      <c r="DU222" s="150"/>
      <c r="DV222" s="150"/>
      <c r="DW222" s="150"/>
      <c r="DX222" s="150"/>
      <c r="DY222" s="150"/>
      <c r="DZ222" s="150"/>
      <c r="EA222" s="150"/>
      <c r="EB222" s="150"/>
      <c r="EC222" s="150"/>
      <c r="ED222" s="150"/>
      <c r="EE222" s="150"/>
      <c r="EF222" s="150"/>
      <c r="EG222" s="150"/>
      <c r="EH222" s="150"/>
      <c r="EI222" s="150"/>
      <c r="EJ222" s="150"/>
      <c r="EK222" s="150"/>
      <c r="EL222" s="150"/>
      <c r="EM222" s="150"/>
      <c r="EN222" s="150"/>
      <c r="EO222" s="150"/>
      <c r="EP222" s="150"/>
      <c r="EQ222" s="150"/>
      <c r="ER222" s="150"/>
      <c r="ES222" s="150"/>
      <c r="ET222" s="150"/>
      <c r="EU222" s="150"/>
      <c r="EV222" s="150"/>
      <c r="EW222" s="150"/>
      <c r="EX222" s="150"/>
      <c r="EY222" s="150"/>
      <c r="EZ222" s="150"/>
      <c r="FA222" s="150"/>
      <c r="FB222" s="150"/>
      <c r="FC222" s="150"/>
      <c r="FD222" s="150"/>
      <c r="FE222" s="150"/>
      <c r="FF222" s="150"/>
      <c r="FG222" s="150"/>
      <c r="FH222" s="150"/>
      <c r="FI222" s="150"/>
      <c r="FJ222" s="150"/>
      <c r="FK222" s="150"/>
      <c r="FL222" s="150"/>
      <c r="FM222" s="150"/>
      <c r="FN222" s="150"/>
      <c r="FO222" s="150"/>
      <c r="FP222" s="150"/>
      <c r="FQ222" s="150"/>
      <c r="FR222" s="150"/>
      <c r="FS222" s="150"/>
      <c r="FT222" s="150"/>
      <c r="FU222" s="150"/>
      <c r="FV222" s="150"/>
      <c r="FW222" s="150"/>
      <c r="FX222" s="150"/>
      <c r="FY222" s="150"/>
      <c r="FZ222" s="150"/>
      <c r="GA222" s="150"/>
      <c r="GB222" s="150"/>
      <c r="GC222" s="150"/>
      <c r="GD222" s="150"/>
      <c r="GE222" s="150"/>
      <c r="GF222" s="150"/>
      <c r="GG222" s="150"/>
      <c r="GH222" s="150"/>
      <c r="GI222" s="150"/>
      <c r="GJ222" s="150"/>
      <c r="GK222" s="150"/>
      <c r="GL222" s="150"/>
      <c r="GM222" s="150"/>
      <c r="GN222" s="150"/>
      <c r="GO222" s="150"/>
      <c r="GP222" s="150"/>
      <c r="GQ222" s="150"/>
      <c r="GR222" s="150"/>
      <c r="GS222" s="150"/>
      <c r="GT222" s="150"/>
      <c r="GU222" s="150"/>
      <c r="GV222" s="150"/>
      <c r="GW222" s="150"/>
      <c r="GX222" s="150"/>
      <c r="GY222" s="150"/>
      <c r="GZ222" s="150"/>
      <c r="HA222" s="150"/>
      <c r="HB222" s="150"/>
      <c r="HC222" s="150"/>
      <c r="HD222" s="150"/>
      <c r="HE222" s="150"/>
      <c r="HF222" s="150"/>
      <c r="HG222" s="150"/>
      <c r="HH222" s="150"/>
      <c r="HI222" s="150"/>
      <c r="HJ222" s="150"/>
      <c r="HK222" s="150"/>
      <c r="HL222" s="150"/>
      <c r="HM222" s="150"/>
      <c r="HN222" s="150"/>
      <c r="HO222" s="150"/>
      <c r="HP222" s="150"/>
      <c r="HQ222" s="150"/>
      <c r="HR222" s="150"/>
      <c r="HS222" s="150"/>
      <c r="HT222" s="150"/>
      <c r="HU222" s="150"/>
      <c r="HV222" s="150"/>
      <c r="HW222" s="150"/>
      <c r="HX222" s="150"/>
      <c r="HY222" s="150"/>
      <c r="HZ222" s="150"/>
      <c r="IA222" s="150"/>
      <c r="IB222" s="150"/>
      <c r="IC222" s="150"/>
      <c r="ID222" s="150"/>
      <c r="IE222" s="150"/>
      <c r="IF222" s="150"/>
      <c r="IG222" s="150"/>
      <c r="IH222" s="150"/>
      <c r="II222" s="150"/>
      <c r="IJ222" s="150"/>
      <c r="IK222" s="150"/>
      <c r="IL222" s="150"/>
      <c r="IM222" s="150"/>
      <c r="IN222" s="150"/>
      <c r="IO222" s="150"/>
      <c r="IP222" s="150"/>
      <c r="IQ222" s="150"/>
      <c r="IR222" s="150"/>
      <c r="IS222" s="150"/>
      <c r="IT222" s="150"/>
      <c r="IU222" s="150"/>
      <c r="IV222" s="150"/>
      <c r="IW222" s="150"/>
      <c r="IX222" s="150"/>
      <c r="IY222" s="150"/>
      <c r="IZ222" s="150"/>
      <c r="JA222" s="150"/>
      <c r="JB222" s="150"/>
      <c r="JC222" s="150"/>
      <c r="JD222" s="150"/>
      <c r="JE222" s="150"/>
      <c r="JF222" s="150"/>
      <c r="JG222" s="150"/>
      <c r="JH222" s="150"/>
      <c r="JI222" s="150"/>
      <c r="JJ222" s="150"/>
      <c r="JK222" s="150"/>
      <c r="JL222" s="150"/>
      <c r="JM222" s="150"/>
      <c r="JN222" s="150"/>
      <c r="JO222" s="150"/>
      <c r="JP222" s="150"/>
      <c r="JQ222" s="150"/>
      <c r="JR222" s="150"/>
      <c r="JS222" s="150"/>
      <c r="JT222" s="150"/>
      <c r="JU222" s="150"/>
      <c r="JV222" s="150"/>
      <c r="JW222" s="234"/>
      <c r="JX222" s="234"/>
      <c r="JY222" s="150"/>
      <c r="JZ222" s="150"/>
      <c r="KA222" s="150"/>
      <c r="KB222" s="150"/>
      <c r="KC222" s="150"/>
      <c r="KD222" s="150"/>
      <c r="KE222" s="150"/>
      <c r="KF222" s="150"/>
      <c r="KG222" s="150"/>
      <c r="KH222" s="150"/>
      <c r="KI222" s="150"/>
      <c r="KJ222" s="234"/>
      <c r="KK222" s="234"/>
      <c r="KL222" s="150"/>
      <c r="KM222" s="150"/>
      <c r="KN222" s="150"/>
      <c r="KO222" s="150"/>
      <c r="KP222" s="150"/>
      <c r="KQ222" s="150"/>
      <c r="KR222" s="150"/>
      <c r="KS222" s="150"/>
      <c r="KT222" s="150"/>
      <c r="KU222" s="150"/>
      <c r="KV222" s="150"/>
      <c r="KW222" s="234"/>
      <c r="KX222" s="234"/>
      <c r="KY222" s="150"/>
      <c r="KZ222" s="150"/>
      <c r="LA222" s="150"/>
      <c r="LB222" s="150"/>
      <c r="LC222" s="150"/>
      <c r="LD222" s="150"/>
      <c r="LE222" s="150"/>
      <c r="LF222" s="150"/>
      <c r="LG222" s="150"/>
      <c r="LH222" s="150"/>
      <c r="LI222" s="150"/>
      <c r="LJ222" s="234"/>
      <c r="LK222" s="234"/>
      <c r="LL222" s="150"/>
      <c r="LM222" s="150"/>
      <c r="LN222" s="150"/>
      <c r="LO222" s="150"/>
      <c r="LP222" s="150"/>
      <c r="LQ222" s="150"/>
      <c r="LR222" s="150"/>
      <c r="LS222" s="150"/>
      <c r="LT222" s="150"/>
      <c r="LU222" s="150"/>
      <c r="LV222" s="150"/>
      <c r="LW222" s="234"/>
      <c r="LX222" s="234"/>
      <c r="LY222" s="150"/>
      <c r="LZ222" s="150"/>
      <c r="MA222" s="150"/>
      <c r="MB222" s="150"/>
      <c r="MC222" s="150"/>
      <c r="MD222" s="150"/>
      <c r="ME222" s="150"/>
      <c r="MF222" s="150"/>
      <c r="MG222" s="150"/>
      <c r="MH222" s="150"/>
      <c r="MI222" s="150"/>
      <c r="MJ222" s="200"/>
    </row>
    <row r="223" spans="1:348" ht="15.75" x14ac:dyDescent="0.25">
      <c r="A223" s="75">
        <v>4143</v>
      </c>
      <c r="B223" s="76"/>
      <c r="C223" s="77" t="s">
        <v>81</v>
      </c>
      <c r="D223" s="77" t="s">
        <v>116</v>
      </c>
      <c r="E223" s="154">
        <v>0</v>
      </c>
      <c r="F223" s="154">
        <v>0</v>
      </c>
      <c r="G223" s="154">
        <v>0</v>
      </c>
      <c r="H223" s="154">
        <v>0</v>
      </c>
      <c r="I223" s="154">
        <v>0</v>
      </c>
      <c r="J223" s="154">
        <v>0</v>
      </c>
      <c r="K223" s="154">
        <v>0</v>
      </c>
      <c r="L223" s="154">
        <v>0</v>
      </c>
      <c r="M223" s="154">
        <v>0</v>
      </c>
      <c r="N223" s="154">
        <v>0</v>
      </c>
      <c r="O223" s="154">
        <v>0</v>
      </c>
      <c r="P223" s="154">
        <v>0</v>
      </c>
      <c r="Q223" s="154">
        <v>0</v>
      </c>
      <c r="R223" s="154">
        <v>0</v>
      </c>
      <c r="S223" s="154">
        <v>0</v>
      </c>
      <c r="T223" s="154">
        <v>0</v>
      </c>
      <c r="U223" s="154">
        <v>0</v>
      </c>
      <c r="V223" s="154">
        <v>0</v>
      </c>
      <c r="W223" s="154">
        <f>K223+L223+M223+N223+O223+P223+Q223+R223+S223+T223+U223+V223</f>
        <v>0</v>
      </c>
      <c r="X223" s="154">
        <v>0</v>
      </c>
      <c r="Y223" s="154">
        <v>0</v>
      </c>
      <c r="Z223" s="154">
        <v>0</v>
      </c>
      <c r="AA223" s="154">
        <v>0</v>
      </c>
      <c r="AB223" s="154">
        <v>0</v>
      </c>
      <c r="AC223" s="154">
        <v>0</v>
      </c>
      <c r="AD223" s="154">
        <v>0</v>
      </c>
      <c r="AE223" s="154">
        <v>0</v>
      </c>
      <c r="AF223" s="154">
        <v>0</v>
      </c>
      <c r="AG223" s="154">
        <v>0</v>
      </c>
      <c r="AH223" s="154">
        <v>0</v>
      </c>
      <c r="AI223" s="154">
        <v>0</v>
      </c>
      <c r="AJ223" s="154">
        <f>X223+Y223+Z223+AA223+AB223+AC223+AD223+AE223+AF223+AG223+AH223+AI223</f>
        <v>0</v>
      </c>
      <c r="AK223" s="154">
        <v>0</v>
      </c>
      <c r="AL223" s="154">
        <v>0</v>
      </c>
      <c r="AM223" s="154">
        <v>0</v>
      </c>
      <c r="AN223" s="154">
        <v>0</v>
      </c>
      <c r="AO223" s="154">
        <v>0</v>
      </c>
      <c r="AP223" s="154">
        <v>0</v>
      </c>
      <c r="AQ223" s="154">
        <v>0</v>
      </c>
      <c r="AR223" s="154">
        <v>0</v>
      </c>
      <c r="AS223" s="154">
        <v>0</v>
      </c>
      <c r="AT223" s="154">
        <v>0</v>
      </c>
      <c r="AU223" s="154">
        <v>0</v>
      </c>
      <c r="AV223" s="154">
        <v>0</v>
      </c>
      <c r="AW223" s="154">
        <f>AK223+AL223+AM223+AN223+AO223+AP223+AQ223+AR223+AS223+AT223+AU223+AV223</f>
        <v>0</v>
      </c>
      <c r="AX223" s="154">
        <v>0</v>
      </c>
      <c r="AY223" s="154">
        <v>0</v>
      </c>
      <c r="AZ223" s="154">
        <v>0</v>
      </c>
      <c r="BA223" s="154">
        <v>0</v>
      </c>
      <c r="BB223" s="154">
        <v>0</v>
      </c>
      <c r="BC223" s="154">
        <v>0</v>
      </c>
      <c r="BD223" s="154">
        <v>0</v>
      </c>
      <c r="BE223" s="154">
        <v>0</v>
      </c>
      <c r="BF223" s="154">
        <v>0</v>
      </c>
      <c r="BG223" s="154">
        <v>0</v>
      </c>
      <c r="BH223" s="154">
        <v>0</v>
      </c>
      <c r="BI223" s="154">
        <v>0</v>
      </c>
      <c r="BJ223" s="154">
        <f>AX223+AY223+AZ223+BA223+BB223+BC223+BD223+BE223+BF223+BG223+BH223+BI223</f>
        <v>0</v>
      </c>
      <c r="BK223" s="154">
        <v>0</v>
      </c>
      <c r="BL223" s="154">
        <v>0</v>
      </c>
      <c r="BM223" s="154">
        <v>0</v>
      </c>
      <c r="BN223" s="154">
        <v>0</v>
      </c>
      <c r="BO223" s="154">
        <v>0</v>
      </c>
      <c r="BP223" s="154">
        <v>0</v>
      </c>
      <c r="BQ223" s="154">
        <v>0</v>
      </c>
      <c r="BR223" s="154">
        <v>0</v>
      </c>
      <c r="BS223" s="154">
        <v>0</v>
      </c>
      <c r="BT223" s="154">
        <v>0</v>
      </c>
      <c r="BU223" s="154">
        <v>0</v>
      </c>
      <c r="BV223" s="154">
        <v>0</v>
      </c>
      <c r="BW223" s="154">
        <f>BK223+BL223+BM223+BN223+BO223+BP223+BQ223+BR223+BS223+BT223+BU223+BV223</f>
        <v>0</v>
      </c>
      <c r="BX223" s="154">
        <v>0</v>
      </c>
      <c r="BY223" s="154">
        <v>0</v>
      </c>
      <c r="BZ223" s="154">
        <v>0</v>
      </c>
      <c r="CA223" s="154">
        <v>0</v>
      </c>
      <c r="CB223" s="154">
        <v>0</v>
      </c>
      <c r="CC223" s="154">
        <v>0</v>
      </c>
      <c r="CD223" s="154">
        <v>0</v>
      </c>
      <c r="CE223" s="154">
        <v>0</v>
      </c>
      <c r="CF223" s="154">
        <v>0</v>
      </c>
      <c r="CG223" s="154">
        <v>0</v>
      </c>
      <c r="CH223" s="154">
        <v>0</v>
      </c>
      <c r="CI223" s="154">
        <v>0</v>
      </c>
      <c r="CJ223" s="154">
        <f>BX223+BY223+BZ223+CA223+CB223+CC223+CD223+CE223+CF223+CG223+CH223+CI223</f>
        <v>0</v>
      </c>
      <c r="CK223" s="154">
        <v>0</v>
      </c>
      <c r="CL223" s="154">
        <v>0</v>
      </c>
      <c r="CM223" s="154">
        <v>0</v>
      </c>
      <c r="CN223" s="154">
        <v>0</v>
      </c>
      <c r="CO223" s="154">
        <v>0</v>
      </c>
      <c r="CP223" s="154">
        <v>0</v>
      </c>
      <c r="CQ223" s="154">
        <v>0</v>
      </c>
      <c r="CR223" s="154">
        <v>0</v>
      </c>
      <c r="CS223" s="154">
        <v>0</v>
      </c>
      <c r="CT223" s="154">
        <v>0</v>
      </c>
      <c r="CU223" s="154">
        <v>0</v>
      </c>
      <c r="CV223" s="154">
        <v>0</v>
      </c>
      <c r="CW223" s="154">
        <f>CK223+CL223+CM223+CN223+CO223+CP223+CQ223+CR223+CS223+CT223+CU223+CV223</f>
        <v>0</v>
      </c>
      <c r="CX223" s="154">
        <v>0</v>
      </c>
      <c r="CY223" s="154">
        <v>0</v>
      </c>
      <c r="CZ223" s="154">
        <v>0</v>
      </c>
      <c r="DA223" s="154">
        <v>0</v>
      </c>
      <c r="DB223" s="154">
        <v>0</v>
      </c>
      <c r="DC223" s="154">
        <v>0</v>
      </c>
      <c r="DD223" s="154">
        <v>0</v>
      </c>
      <c r="DE223" s="154">
        <v>0</v>
      </c>
      <c r="DF223" s="154">
        <v>0</v>
      </c>
      <c r="DG223" s="154">
        <v>0</v>
      </c>
      <c r="DH223" s="154">
        <v>0</v>
      </c>
      <c r="DI223" s="154">
        <v>0</v>
      </c>
      <c r="DJ223" s="154">
        <f>CX223+CY223+CZ223+DA223+DB223+DC223+DD223+DE223+DF223+DG223+DH223+DI223</f>
        <v>0</v>
      </c>
      <c r="DK223" s="154">
        <v>0</v>
      </c>
      <c r="DL223" s="154">
        <v>0</v>
      </c>
      <c r="DM223" s="154">
        <v>0</v>
      </c>
      <c r="DN223" s="154">
        <v>0</v>
      </c>
      <c r="DO223" s="154">
        <v>0</v>
      </c>
      <c r="DP223" s="154">
        <v>0</v>
      </c>
      <c r="DQ223" s="154">
        <v>0</v>
      </c>
      <c r="DR223" s="154">
        <v>0</v>
      </c>
      <c r="DS223" s="154">
        <v>0</v>
      </c>
      <c r="DT223" s="154">
        <v>0</v>
      </c>
      <c r="DU223" s="154">
        <v>0</v>
      </c>
      <c r="DV223" s="154">
        <v>0</v>
      </c>
      <c r="DW223" s="154">
        <f>DK223+DL223+DM223+DN223+DO223+DP223+DQ223+DR223+DS223+DT223+DU223+DV223</f>
        <v>0</v>
      </c>
      <c r="DX223" s="154">
        <v>0</v>
      </c>
      <c r="DY223" s="154">
        <v>0</v>
      </c>
      <c r="DZ223" s="154">
        <v>0</v>
      </c>
      <c r="EA223" s="154">
        <v>0</v>
      </c>
      <c r="EB223" s="154">
        <v>0</v>
      </c>
      <c r="EC223" s="154">
        <v>0</v>
      </c>
      <c r="ED223" s="154">
        <v>0</v>
      </c>
      <c r="EE223" s="154">
        <v>0</v>
      </c>
      <c r="EF223" s="154">
        <v>0</v>
      </c>
      <c r="EG223" s="154">
        <v>0</v>
      </c>
      <c r="EH223" s="154">
        <v>0</v>
      </c>
      <c r="EI223" s="154">
        <v>0</v>
      </c>
      <c r="EJ223" s="154">
        <f>DX223+DY223+DZ223+EA223+EB223+EC223+ED223+EE223+EF223+EG223+EH223+EI223</f>
        <v>0</v>
      </c>
      <c r="EK223" s="154">
        <v>0</v>
      </c>
      <c r="EL223" s="154">
        <v>0</v>
      </c>
      <c r="EM223" s="154">
        <v>0</v>
      </c>
      <c r="EN223" s="154">
        <v>0</v>
      </c>
      <c r="EO223" s="154">
        <v>0</v>
      </c>
      <c r="EP223" s="154">
        <v>0</v>
      </c>
      <c r="EQ223" s="154">
        <v>0</v>
      </c>
      <c r="ER223" s="154">
        <v>0</v>
      </c>
      <c r="ES223" s="154">
        <v>0</v>
      </c>
      <c r="ET223" s="154">
        <v>0</v>
      </c>
      <c r="EU223" s="154">
        <v>0</v>
      </c>
      <c r="EV223" s="154">
        <v>0</v>
      </c>
      <c r="EW223" s="154">
        <f>EK223+EL223+EM223+EN223+EO223+EP223+EQ223+ER223+ES223+ET223+EU223+EV223</f>
        <v>0</v>
      </c>
      <c r="EX223" s="154">
        <v>0</v>
      </c>
      <c r="EY223" s="154">
        <v>0</v>
      </c>
      <c r="EZ223" s="154">
        <v>0</v>
      </c>
      <c r="FA223" s="154">
        <v>0</v>
      </c>
      <c r="FB223" s="154">
        <v>0</v>
      </c>
      <c r="FC223" s="154">
        <v>0</v>
      </c>
      <c r="FD223" s="154">
        <v>0</v>
      </c>
      <c r="FE223" s="154">
        <v>0</v>
      </c>
      <c r="FF223" s="154">
        <v>0</v>
      </c>
      <c r="FG223" s="154">
        <v>0</v>
      </c>
      <c r="FH223" s="154">
        <v>0</v>
      </c>
      <c r="FI223" s="154">
        <v>0</v>
      </c>
      <c r="FJ223" s="154">
        <f>EX223+EY223+EZ223+FA223+FB223+FC223+FD223+FE223+FF223+FG223+FH223+FI223</f>
        <v>0</v>
      </c>
      <c r="FK223" s="154">
        <v>0</v>
      </c>
      <c r="FL223" s="154">
        <v>0</v>
      </c>
      <c r="FM223" s="154">
        <v>0</v>
      </c>
      <c r="FN223" s="154">
        <v>0</v>
      </c>
      <c r="FO223" s="154">
        <v>0</v>
      </c>
      <c r="FP223" s="154">
        <v>0</v>
      </c>
      <c r="FQ223" s="154">
        <v>0</v>
      </c>
      <c r="FR223" s="154">
        <v>0</v>
      </c>
      <c r="FS223" s="154">
        <v>0</v>
      </c>
      <c r="FT223" s="154">
        <v>0</v>
      </c>
      <c r="FU223" s="154">
        <v>0</v>
      </c>
      <c r="FV223" s="154">
        <v>0</v>
      </c>
      <c r="FW223" s="154">
        <f>FK223+FL223+FM223+FN223+FO223+FP223+FQ223+FR223+FS223+FT223+FU223+FV223</f>
        <v>0</v>
      </c>
      <c r="FX223" s="154">
        <v>0</v>
      </c>
      <c r="FY223" s="154">
        <v>0</v>
      </c>
      <c r="FZ223" s="154">
        <v>0</v>
      </c>
      <c r="GA223" s="154">
        <v>0</v>
      </c>
      <c r="GB223" s="154">
        <v>0</v>
      </c>
      <c r="GC223" s="154">
        <v>0</v>
      </c>
      <c r="GD223" s="154">
        <v>0</v>
      </c>
      <c r="GE223" s="154">
        <v>0</v>
      </c>
      <c r="GF223" s="154">
        <v>0</v>
      </c>
      <c r="GG223" s="154">
        <v>0</v>
      </c>
      <c r="GH223" s="154">
        <v>0</v>
      </c>
      <c r="GI223" s="154">
        <v>0</v>
      </c>
      <c r="GJ223" s="154">
        <f>FY223+FZ223+GA223+GB223+GC223+GD223+GE223+GF223+GH223+GG223+GI223+FX223</f>
        <v>0</v>
      </c>
      <c r="GK223" s="154">
        <v>0</v>
      </c>
      <c r="GL223" s="154">
        <v>0</v>
      </c>
      <c r="GM223" s="154">
        <v>0</v>
      </c>
      <c r="GN223" s="154">
        <v>0</v>
      </c>
      <c r="GO223" s="154">
        <v>0</v>
      </c>
      <c r="GP223" s="154">
        <v>0</v>
      </c>
      <c r="GQ223" s="154">
        <v>0</v>
      </c>
      <c r="GR223" s="154">
        <v>0</v>
      </c>
      <c r="GS223" s="154">
        <v>0</v>
      </c>
      <c r="GT223" s="154">
        <v>0</v>
      </c>
      <c r="GU223" s="154">
        <v>0</v>
      </c>
      <c r="GV223" s="154">
        <v>0</v>
      </c>
      <c r="GW223" s="154">
        <f>GK223+GL223+GM223+GN223+GO223+GP223+GQ223+GR223+GS223+GT223+GU223+GV223</f>
        <v>0</v>
      </c>
      <c r="GX223" s="154">
        <v>0</v>
      </c>
      <c r="GY223" s="154">
        <v>0</v>
      </c>
      <c r="GZ223" s="154">
        <v>0</v>
      </c>
      <c r="HA223" s="154">
        <v>0</v>
      </c>
      <c r="HB223" s="154">
        <v>0</v>
      </c>
      <c r="HC223" s="154">
        <v>0</v>
      </c>
      <c r="HD223" s="154">
        <v>0</v>
      </c>
      <c r="HE223" s="154">
        <v>0</v>
      </c>
      <c r="HF223" s="154">
        <v>0</v>
      </c>
      <c r="HG223" s="154">
        <v>0</v>
      </c>
      <c r="HH223" s="154">
        <v>0</v>
      </c>
      <c r="HI223" s="154">
        <v>0</v>
      </c>
      <c r="HJ223" s="154">
        <f>GX223+GY223+GZ223+HA223+HB223+HC223+HD223+HE223+HF223+HG223+HH223+HI223</f>
        <v>0</v>
      </c>
      <c r="HK223" s="154">
        <v>0</v>
      </c>
      <c r="HL223" s="154">
        <v>0</v>
      </c>
      <c r="HM223" s="154">
        <v>0</v>
      </c>
      <c r="HN223" s="154">
        <v>0</v>
      </c>
      <c r="HO223" s="154">
        <v>0</v>
      </c>
      <c r="HP223" s="154">
        <v>0</v>
      </c>
      <c r="HQ223" s="154">
        <v>0</v>
      </c>
      <c r="HR223" s="154">
        <v>0</v>
      </c>
      <c r="HS223" s="154">
        <v>0</v>
      </c>
      <c r="HT223" s="154">
        <v>0</v>
      </c>
      <c r="HU223" s="154">
        <v>0</v>
      </c>
      <c r="HV223" s="154">
        <v>0</v>
      </c>
      <c r="HW223" s="154">
        <f>HK223+HL223+HM223+HN223+HO223+HP223+HQ223+HR223+HS223+HT223+HU223+HV223</f>
        <v>0</v>
      </c>
      <c r="HX223" s="154">
        <v>0</v>
      </c>
      <c r="HY223" s="154">
        <v>0</v>
      </c>
      <c r="HZ223" s="154">
        <v>0</v>
      </c>
      <c r="IA223" s="154">
        <v>0</v>
      </c>
      <c r="IB223" s="154">
        <v>0</v>
      </c>
      <c r="IC223" s="154">
        <v>0</v>
      </c>
      <c r="ID223" s="154">
        <v>0</v>
      </c>
      <c r="IE223" s="154">
        <v>0</v>
      </c>
      <c r="IF223" s="154">
        <v>0</v>
      </c>
      <c r="IG223" s="154">
        <v>0</v>
      </c>
      <c r="IH223" s="154">
        <v>0</v>
      </c>
      <c r="II223" s="154">
        <v>0</v>
      </c>
      <c r="IJ223" s="154">
        <f>HX223+HY223+HZ223+IA223+IB223+IC223+ID223+IE223+IF223+IG223+IH223+II223</f>
        <v>0</v>
      </c>
      <c r="IK223" s="154">
        <v>0</v>
      </c>
      <c r="IL223" s="154">
        <v>0</v>
      </c>
      <c r="IM223" s="154">
        <v>0</v>
      </c>
      <c r="IN223" s="154">
        <v>0</v>
      </c>
      <c r="IO223" s="154">
        <v>0</v>
      </c>
      <c r="IP223" s="154">
        <v>0</v>
      </c>
      <c r="IQ223" s="154">
        <v>0</v>
      </c>
      <c r="IR223" s="154">
        <v>0</v>
      </c>
      <c r="IS223" s="154">
        <v>0</v>
      </c>
      <c r="IT223" s="154">
        <v>0</v>
      </c>
      <c r="IU223" s="154">
        <v>0</v>
      </c>
      <c r="IV223" s="154">
        <v>0</v>
      </c>
      <c r="IW223" s="154">
        <f>IK223+IL223+IM223+IN223+IO223+IP223+IQ223+IR223+IS223+IT223+IU223+IV223</f>
        <v>0</v>
      </c>
      <c r="IX223" s="154">
        <v>0</v>
      </c>
      <c r="IY223" s="154">
        <v>0</v>
      </c>
      <c r="IZ223" s="154">
        <v>0</v>
      </c>
      <c r="JA223" s="154">
        <v>0</v>
      </c>
      <c r="JB223" s="154">
        <v>0</v>
      </c>
      <c r="JC223" s="154">
        <v>0</v>
      </c>
      <c r="JD223" s="154">
        <v>0</v>
      </c>
      <c r="JE223" s="154">
        <v>0</v>
      </c>
      <c r="JF223" s="154">
        <v>0</v>
      </c>
      <c r="JG223" s="154">
        <v>0</v>
      </c>
      <c r="JH223" s="154">
        <v>0</v>
      </c>
      <c r="JI223" s="154">
        <v>0</v>
      </c>
      <c r="JJ223" s="154">
        <f>IX223+IY223+IZ223+JA223+JB223+JC223+JD223+JE223+JF223+JG223+JH223+JI223</f>
        <v>0</v>
      </c>
      <c r="JK223" s="154">
        <v>0</v>
      </c>
      <c r="JL223" s="154">
        <v>0</v>
      </c>
      <c r="JM223" s="154">
        <v>0</v>
      </c>
      <c r="JN223" s="154">
        <v>0</v>
      </c>
      <c r="JO223" s="154">
        <v>0</v>
      </c>
      <c r="JP223" s="154">
        <v>0</v>
      </c>
      <c r="JQ223" s="154">
        <v>0</v>
      </c>
      <c r="JR223" s="154">
        <v>0</v>
      </c>
      <c r="JS223" s="154">
        <v>0</v>
      </c>
      <c r="JT223" s="154">
        <v>0</v>
      </c>
      <c r="JU223" s="154">
        <v>0</v>
      </c>
      <c r="JV223" s="154">
        <v>0</v>
      </c>
      <c r="JW223" s="237">
        <f>JK223+JL223+JM223+JN223+JO223+JP223+JQ223+JR223+JS223+JT223+JU223+JV223</f>
        <v>0</v>
      </c>
      <c r="JX223" s="237">
        <v>0</v>
      </c>
      <c r="JY223" s="154">
        <v>0</v>
      </c>
      <c r="JZ223" s="154">
        <v>0</v>
      </c>
      <c r="KA223" s="154">
        <v>0</v>
      </c>
      <c r="KB223" s="154">
        <v>0</v>
      </c>
      <c r="KC223" s="154">
        <v>0</v>
      </c>
      <c r="KD223" s="154">
        <v>0</v>
      </c>
      <c r="KE223" s="154">
        <v>0</v>
      </c>
      <c r="KF223" s="154">
        <v>0</v>
      </c>
      <c r="KG223" s="154">
        <v>0</v>
      </c>
      <c r="KH223" s="154">
        <v>0</v>
      </c>
      <c r="KI223" s="154">
        <v>0</v>
      </c>
      <c r="KJ223" s="237">
        <f>JX223+JY223+JZ223+KA223+KB223+KC223+KD223+KE223+KF223+KG223+KH223+KI223</f>
        <v>0</v>
      </c>
      <c r="KK223" s="237">
        <v>0</v>
      </c>
      <c r="KL223" s="154">
        <v>0</v>
      </c>
      <c r="KM223" s="154">
        <v>0</v>
      </c>
      <c r="KN223" s="154">
        <v>0</v>
      </c>
      <c r="KO223" s="154">
        <v>0</v>
      </c>
      <c r="KP223" s="154">
        <v>0</v>
      </c>
      <c r="KQ223" s="154">
        <v>0</v>
      </c>
      <c r="KR223" s="154">
        <v>0</v>
      </c>
      <c r="KS223" s="154">
        <v>0</v>
      </c>
      <c r="KT223" s="154">
        <v>0</v>
      </c>
      <c r="KU223" s="154">
        <v>0</v>
      </c>
      <c r="KV223" s="154">
        <v>0</v>
      </c>
      <c r="KW223" s="237">
        <f>KK223+KL223+KM223+KN223+KO223+KP223+KQ223+KR223+KS223+KT223+KU223+KV223</f>
        <v>0</v>
      </c>
      <c r="KX223" s="237">
        <v>0</v>
      </c>
      <c r="KY223" s="154">
        <v>0</v>
      </c>
      <c r="KZ223" s="154">
        <v>0</v>
      </c>
      <c r="LA223" s="154">
        <v>0</v>
      </c>
      <c r="LB223" s="154">
        <v>0</v>
      </c>
      <c r="LC223" s="154">
        <v>0</v>
      </c>
      <c r="LD223" s="154">
        <v>0</v>
      </c>
      <c r="LE223" s="154">
        <v>0</v>
      </c>
      <c r="LF223" s="154">
        <v>0</v>
      </c>
      <c r="LG223" s="154">
        <v>0</v>
      </c>
      <c r="LH223" s="154">
        <v>0</v>
      </c>
      <c r="LI223" s="154">
        <v>0</v>
      </c>
      <c r="LJ223" s="237">
        <f>KX223+KY223+KZ223+LA223+LB223+LC223+LD223+LE223+LF223+LG223+LH223+LI223</f>
        <v>0</v>
      </c>
      <c r="LK223" s="237">
        <v>0</v>
      </c>
      <c r="LL223" s="154">
        <v>0</v>
      </c>
      <c r="LM223" s="154">
        <v>0</v>
      </c>
      <c r="LN223" s="154">
        <v>0</v>
      </c>
      <c r="LO223" s="154">
        <v>0</v>
      </c>
      <c r="LP223" s="154">
        <v>0</v>
      </c>
      <c r="LQ223" s="154">
        <v>0</v>
      </c>
      <c r="LR223" s="154">
        <v>0</v>
      </c>
      <c r="LS223" s="154">
        <v>0</v>
      </c>
      <c r="LT223" s="154">
        <v>0</v>
      </c>
      <c r="LU223" s="154">
        <v>0</v>
      </c>
      <c r="LV223" s="154">
        <v>0</v>
      </c>
      <c r="LW223" s="237">
        <f>LK223+LL223+LM223+LN223+LO223+LP223+LQ223+LR223+LS223+LT223+LU223+LV223</f>
        <v>0</v>
      </c>
      <c r="LX223" s="237">
        <v>0</v>
      </c>
      <c r="LY223" s="154">
        <v>0</v>
      </c>
      <c r="LZ223" s="154">
        <v>0</v>
      </c>
      <c r="MA223" s="154">
        <v>0</v>
      </c>
      <c r="MB223" s="154">
        <v>0</v>
      </c>
      <c r="MC223" s="154">
        <v>0</v>
      </c>
      <c r="MD223" s="154">
        <v>0</v>
      </c>
      <c r="ME223" s="154">
        <v>0</v>
      </c>
      <c r="MF223" s="154">
        <v>0</v>
      </c>
      <c r="MG223" s="154">
        <v>0</v>
      </c>
      <c r="MH223" s="154">
        <v>0</v>
      </c>
      <c r="MI223" s="154">
        <v>0</v>
      </c>
      <c r="MJ223" s="203">
        <f>LX223+LY223+LZ223+MA223+MB223+MC223+MD223+ME223+MF223+MG223+MH223+MI223</f>
        <v>0</v>
      </c>
    </row>
    <row r="224" spans="1:348" x14ac:dyDescent="0.2">
      <c r="A224" s="33"/>
      <c r="B224" s="34"/>
      <c r="C224" s="35" t="s">
        <v>68</v>
      </c>
      <c r="D224" s="35" t="s">
        <v>68</v>
      </c>
      <c r="E224" s="150"/>
      <c r="F224" s="150"/>
      <c r="G224" s="150"/>
      <c r="H224" s="150"/>
      <c r="I224" s="150"/>
      <c r="J224" s="150"/>
      <c r="K224" s="150"/>
      <c r="L224" s="150"/>
      <c r="M224" s="150"/>
      <c r="N224" s="150"/>
      <c r="O224" s="150"/>
      <c r="P224" s="150"/>
      <c r="Q224" s="150"/>
      <c r="R224" s="150"/>
      <c r="S224" s="150"/>
      <c r="T224" s="150"/>
      <c r="U224" s="150"/>
      <c r="V224" s="150"/>
      <c r="W224" s="150"/>
      <c r="X224" s="150"/>
      <c r="Y224" s="150"/>
      <c r="Z224" s="150"/>
      <c r="AA224" s="150"/>
      <c r="AB224" s="150"/>
      <c r="AC224" s="150"/>
      <c r="AD224" s="150"/>
      <c r="AE224" s="150"/>
      <c r="AF224" s="150"/>
      <c r="AG224" s="150"/>
      <c r="AH224" s="150"/>
      <c r="AI224" s="150"/>
      <c r="AJ224" s="150"/>
      <c r="AK224" s="150"/>
      <c r="AL224" s="150"/>
      <c r="AM224" s="150"/>
      <c r="AN224" s="150"/>
      <c r="AO224" s="150"/>
      <c r="AP224" s="150"/>
      <c r="AQ224" s="150"/>
      <c r="AR224" s="150"/>
      <c r="AS224" s="150"/>
      <c r="AT224" s="150"/>
      <c r="AU224" s="150"/>
      <c r="AV224" s="150"/>
      <c r="AW224" s="150"/>
      <c r="AX224" s="150"/>
      <c r="AY224" s="150"/>
      <c r="AZ224" s="150"/>
      <c r="BA224" s="150"/>
      <c r="BB224" s="150"/>
      <c r="BC224" s="150"/>
      <c r="BD224" s="150"/>
      <c r="BE224" s="150"/>
      <c r="BF224" s="150"/>
      <c r="BG224" s="150"/>
      <c r="BH224" s="150"/>
      <c r="BI224" s="150"/>
      <c r="BJ224" s="150"/>
      <c r="BK224" s="150"/>
      <c r="BL224" s="150"/>
      <c r="BM224" s="150"/>
      <c r="BN224" s="150"/>
      <c r="BO224" s="150"/>
      <c r="BP224" s="150"/>
      <c r="BQ224" s="150"/>
      <c r="BR224" s="150"/>
      <c r="BS224" s="150"/>
      <c r="BT224" s="150"/>
      <c r="BU224" s="150"/>
      <c r="BV224" s="150"/>
      <c r="BW224" s="150"/>
      <c r="BX224" s="150"/>
      <c r="BY224" s="150"/>
      <c r="BZ224" s="150"/>
      <c r="CA224" s="150"/>
      <c r="CB224" s="150"/>
      <c r="CC224" s="150"/>
      <c r="CD224" s="150"/>
      <c r="CE224" s="150"/>
      <c r="CF224" s="150"/>
      <c r="CG224" s="150"/>
      <c r="CH224" s="150"/>
      <c r="CI224" s="150"/>
      <c r="CJ224" s="150"/>
      <c r="CK224" s="150"/>
      <c r="CL224" s="150"/>
      <c r="CM224" s="150"/>
      <c r="CN224" s="150"/>
      <c r="CO224" s="150"/>
      <c r="CP224" s="150"/>
      <c r="CQ224" s="150"/>
      <c r="CR224" s="150"/>
      <c r="CS224" s="150"/>
      <c r="CT224" s="150"/>
      <c r="CU224" s="150"/>
      <c r="CV224" s="150"/>
      <c r="CW224" s="150"/>
      <c r="CX224" s="150"/>
      <c r="CY224" s="150"/>
      <c r="CZ224" s="150"/>
      <c r="DA224" s="150"/>
      <c r="DB224" s="150"/>
      <c r="DC224" s="150"/>
      <c r="DD224" s="150"/>
      <c r="DE224" s="150"/>
      <c r="DF224" s="150"/>
      <c r="DG224" s="150"/>
      <c r="DH224" s="150"/>
      <c r="DI224" s="150"/>
      <c r="DJ224" s="150"/>
      <c r="DK224" s="150"/>
      <c r="DL224" s="150"/>
      <c r="DM224" s="150"/>
      <c r="DN224" s="150"/>
      <c r="DO224" s="150"/>
      <c r="DP224" s="150"/>
      <c r="DQ224" s="150"/>
      <c r="DR224" s="150"/>
      <c r="DS224" s="150"/>
      <c r="DT224" s="150"/>
      <c r="DU224" s="150"/>
      <c r="DV224" s="150"/>
      <c r="DW224" s="150"/>
      <c r="DX224" s="150"/>
      <c r="DY224" s="150"/>
      <c r="DZ224" s="150"/>
      <c r="EA224" s="150"/>
      <c r="EB224" s="150"/>
      <c r="EC224" s="150"/>
      <c r="ED224" s="150"/>
      <c r="EE224" s="150"/>
      <c r="EF224" s="150"/>
      <c r="EG224" s="150"/>
      <c r="EH224" s="150"/>
      <c r="EI224" s="150"/>
      <c r="EJ224" s="150"/>
      <c r="EK224" s="150"/>
      <c r="EL224" s="150"/>
      <c r="EM224" s="150"/>
      <c r="EN224" s="150"/>
      <c r="EO224" s="150"/>
      <c r="EP224" s="150"/>
      <c r="EQ224" s="150"/>
      <c r="ER224" s="150"/>
      <c r="ES224" s="150"/>
      <c r="ET224" s="150"/>
      <c r="EU224" s="150"/>
      <c r="EV224" s="150"/>
      <c r="EW224" s="150"/>
      <c r="EX224" s="150"/>
      <c r="EY224" s="150"/>
      <c r="EZ224" s="150"/>
      <c r="FA224" s="150"/>
      <c r="FB224" s="150"/>
      <c r="FC224" s="150"/>
      <c r="FD224" s="150"/>
      <c r="FE224" s="150"/>
      <c r="FF224" s="150"/>
      <c r="FG224" s="150"/>
      <c r="FH224" s="150"/>
      <c r="FI224" s="150"/>
      <c r="FJ224" s="150"/>
      <c r="FK224" s="150"/>
      <c r="FL224" s="150"/>
      <c r="FM224" s="150"/>
      <c r="FN224" s="150"/>
      <c r="FO224" s="150"/>
      <c r="FP224" s="150"/>
      <c r="FQ224" s="150"/>
      <c r="FR224" s="150"/>
      <c r="FS224" s="150"/>
      <c r="FT224" s="150"/>
      <c r="FU224" s="150"/>
      <c r="FV224" s="150"/>
      <c r="FW224" s="150"/>
      <c r="FX224" s="150"/>
      <c r="FY224" s="150"/>
      <c r="FZ224" s="150"/>
      <c r="GA224" s="150"/>
      <c r="GB224" s="150"/>
      <c r="GC224" s="150"/>
      <c r="GD224" s="150"/>
      <c r="GE224" s="150"/>
      <c r="GF224" s="150"/>
      <c r="GG224" s="150"/>
      <c r="GH224" s="150"/>
      <c r="GI224" s="150"/>
      <c r="GJ224" s="150"/>
      <c r="GK224" s="150"/>
      <c r="GL224" s="150"/>
      <c r="GM224" s="150"/>
      <c r="GN224" s="150"/>
      <c r="GO224" s="150"/>
      <c r="GP224" s="150"/>
      <c r="GQ224" s="150"/>
      <c r="GR224" s="150"/>
      <c r="GS224" s="150"/>
      <c r="GT224" s="150"/>
      <c r="GU224" s="150"/>
      <c r="GV224" s="150"/>
      <c r="GW224" s="150"/>
      <c r="GX224" s="150"/>
      <c r="GY224" s="150"/>
      <c r="GZ224" s="150"/>
      <c r="HA224" s="150"/>
      <c r="HB224" s="150"/>
      <c r="HC224" s="150"/>
      <c r="HD224" s="150"/>
      <c r="HE224" s="150"/>
      <c r="HF224" s="150"/>
      <c r="HG224" s="150"/>
      <c r="HH224" s="150"/>
      <c r="HI224" s="150"/>
      <c r="HJ224" s="150"/>
      <c r="HK224" s="150"/>
      <c r="HL224" s="150"/>
      <c r="HM224" s="150"/>
      <c r="HN224" s="150"/>
      <c r="HO224" s="150"/>
      <c r="HP224" s="150"/>
      <c r="HQ224" s="150"/>
      <c r="HR224" s="150"/>
      <c r="HS224" s="150"/>
      <c r="HT224" s="150"/>
      <c r="HU224" s="150"/>
      <c r="HV224" s="150"/>
      <c r="HW224" s="150"/>
      <c r="HX224" s="150"/>
      <c r="HY224" s="150"/>
      <c r="HZ224" s="150"/>
      <c r="IA224" s="150"/>
      <c r="IB224" s="150"/>
      <c r="IC224" s="150"/>
      <c r="ID224" s="150"/>
      <c r="IE224" s="150"/>
      <c r="IF224" s="150"/>
      <c r="IG224" s="150"/>
      <c r="IH224" s="150"/>
      <c r="II224" s="150"/>
      <c r="IJ224" s="150"/>
      <c r="IK224" s="150"/>
      <c r="IL224" s="150"/>
      <c r="IM224" s="150"/>
      <c r="IN224" s="150"/>
      <c r="IO224" s="150"/>
      <c r="IP224" s="150"/>
      <c r="IQ224" s="150"/>
      <c r="IR224" s="150"/>
      <c r="IS224" s="150"/>
      <c r="IT224" s="150"/>
      <c r="IU224" s="150"/>
      <c r="IV224" s="150"/>
      <c r="IW224" s="150"/>
      <c r="IX224" s="150"/>
      <c r="IY224" s="150"/>
      <c r="IZ224" s="150"/>
      <c r="JA224" s="150"/>
      <c r="JB224" s="150"/>
      <c r="JC224" s="150"/>
      <c r="JD224" s="150"/>
      <c r="JE224" s="150"/>
      <c r="JF224" s="150"/>
      <c r="JG224" s="150"/>
      <c r="JH224" s="150"/>
      <c r="JI224" s="150"/>
      <c r="JJ224" s="150"/>
      <c r="JK224" s="150"/>
      <c r="JL224" s="150"/>
      <c r="JM224" s="150"/>
      <c r="JN224" s="150"/>
      <c r="JO224" s="150"/>
      <c r="JP224" s="150"/>
      <c r="JQ224" s="150"/>
      <c r="JR224" s="150"/>
      <c r="JS224" s="150"/>
      <c r="JT224" s="150"/>
      <c r="JU224" s="150"/>
      <c r="JV224" s="150"/>
      <c r="JW224" s="234"/>
      <c r="JX224" s="234"/>
      <c r="JY224" s="150"/>
      <c r="JZ224" s="150"/>
      <c r="KA224" s="150"/>
      <c r="KB224" s="150"/>
      <c r="KC224" s="150"/>
      <c r="KD224" s="150"/>
      <c r="KE224" s="150"/>
      <c r="KF224" s="150"/>
      <c r="KG224" s="150"/>
      <c r="KH224" s="150"/>
      <c r="KI224" s="150"/>
      <c r="KJ224" s="234"/>
      <c r="KK224" s="234"/>
      <c r="KL224" s="150"/>
      <c r="KM224" s="150"/>
      <c r="KN224" s="150"/>
      <c r="KO224" s="150"/>
      <c r="KP224" s="150"/>
      <c r="KQ224" s="150"/>
      <c r="KR224" s="150"/>
      <c r="KS224" s="150"/>
      <c r="KT224" s="150"/>
      <c r="KU224" s="150"/>
      <c r="KV224" s="150"/>
      <c r="KW224" s="234"/>
      <c r="KX224" s="234"/>
      <c r="KY224" s="150"/>
      <c r="KZ224" s="150"/>
      <c r="LA224" s="150"/>
      <c r="LB224" s="150"/>
      <c r="LC224" s="150"/>
      <c r="LD224" s="150"/>
      <c r="LE224" s="150"/>
      <c r="LF224" s="150"/>
      <c r="LG224" s="150"/>
      <c r="LH224" s="150"/>
      <c r="LI224" s="150"/>
      <c r="LJ224" s="234"/>
      <c r="LK224" s="234"/>
      <c r="LL224" s="150"/>
      <c r="LM224" s="150"/>
      <c r="LN224" s="150"/>
      <c r="LO224" s="150"/>
      <c r="LP224" s="150"/>
      <c r="LQ224" s="150"/>
      <c r="LR224" s="150"/>
      <c r="LS224" s="150"/>
      <c r="LT224" s="150"/>
      <c r="LU224" s="150"/>
      <c r="LV224" s="150"/>
      <c r="LW224" s="234"/>
      <c r="LX224" s="234"/>
      <c r="LY224" s="150"/>
      <c r="LZ224" s="150"/>
      <c r="MA224" s="150"/>
      <c r="MB224" s="150"/>
      <c r="MC224" s="150"/>
      <c r="MD224" s="150"/>
      <c r="ME224" s="150"/>
      <c r="MF224" s="150"/>
      <c r="MG224" s="150"/>
      <c r="MH224" s="150"/>
      <c r="MI224" s="150"/>
      <c r="MJ224" s="200"/>
    </row>
    <row r="225" spans="1:348" ht="20.25" x14ac:dyDescent="0.3">
      <c r="A225" s="38">
        <v>42</v>
      </c>
      <c r="B225" s="39"/>
      <c r="C225" s="40" t="s">
        <v>213</v>
      </c>
      <c r="D225" s="40" t="s">
        <v>117</v>
      </c>
      <c r="E225" s="151">
        <f t="shared" ref="E225:V225" si="1130">E227</f>
        <v>0</v>
      </c>
      <c r="F225" s="151">
        <f t="shared" si="1130"/>
        <v>899895.67684860632</v>
      </c>
      <c r="G225" s="151">
        <f t="shared" si="1130"/>
        <v>1863691.3703889167</v>
      </c>
      <c r="H225" s="151">
        <v>2149611.9178768154</v>
      </c>
      <c r="I225" s="151">
        <f t="shared" si="1130"/>
        <v>2325809.5476548155</v>
      </c>
      <c r="J225" s="151">
        <f t="shared" si="1130"/>
        <v>3425717.7432815894</v>
      </c>
      <c r="K225" s="151">
        <f t="shared" si="1130"/>
        <v>0</v>
      </c>
      <c r="L225" s="151">
        <f t="shared" si="1130"/>
        <v>0</v>
      </c>
      <c r="M225" s="151">
        <f t="shared" si="1130"/>
        <v>0</v>
      </c>
      <c r="N225" s="151">
        <f t="shared" si="1130"/>
        <v>0</v>
      </c>
      <c r="O225" s="151">
        <f t="shared" si="1130"/>
        <v>0</v>
      </c>
      <c r="P225" s="151">
        <f t="shared" si="1130"/>
        <v>0</v>
      </c>
      <c r="Q225" s="151">
        <f t="shared" si="1130"/>
        <v>0</v>
      </c>
      <c r="R225" s="151">
        <f t="shared" si="1130"/>
        <v>0</v>
      </c>
      <c r="S225" s="151">
        <f t="shared" si="1130"/>
        <v>0</v>
      </c>
      <c r="T225" s="151">
        <f t="shared" si="1130"/>
        <v>0</v>
      </c>
      <c r="U225" s="151">
        <f t="shared" si="1130"/>
        <v>0</v>
      </c>
      <c r="V225" s="151">
        <f t="shared" si="1130"/>
        <v>2776902.8542814222</v>
      </c>
      <c r="W225" s="151">
        <f>K225+L225+M225+N225+O225+P225+Q225+R225+S225+T225+U225+V225</f>
        <v>2776902.8542814222</v>
      </c>
      <c r="X225" s="151">
        <f t="shared" ref="X225:AI225" si="1131">X227</f>
        <v>99211.316975463211</v>
      </c>
      <c r="Y225" s="151">
        <f t="shared" si="1131"/>
        <v>99211.316975463211</v>
      </c>
      <c r="Z225" s="151">
        <f t="shared" si="1131"/>
        <v>130387.24753797363</v>
      </c>
      <c r="AA225" s="151">
        <f t="shared" si="1131"/>
        <v>93097.980303789023</v>
      </c>
      <c r="AB225" s="151">
        <f t="shared" si="1131"/>
        <v>106947.92188282424</v>
      </c>
      <c r="AC225" s="151">
        <f t="shared" si="1131"/>
        <v>107782.5070939743</v>
      </c>
      <c r="AD225" s="151">
        <f t="shared" si="1131"/>
        <v>108087.13069604407</v>
      </c>
      <c r="AE225" s="151">
        <f t="shared" si="1131"/>
        <v>136980.4707060591</v>
      </c>
      <c r="AF225" s="151">
        <f t="shared" si="1131"/>
        <v>137568.85327991989</v>
      </c>
      <c r="AG225" s="151">
        <f t="shared" si="1131"/>
        <v>47796.69504256385</v>
      </c>
      <c r="AH225" s="151">
        <f t="shared" si="1131"/>
        <v>185386.4129527625</v>
      </c>
      <c r="AI225" s="151">
        <f t="shared" si="1131"/>
        <v>298885.82874311472</v>
      </c>
      <c r="AJ225" s="151">
        <f>X225+Y225+Z225+AA225+AB225+AC225+AD225+AE225+AF225+AG225+AH225+AI225</f>
        <v>1551343.6821899517</v>
      </c>
      <c r="AK225" s="151">
        <f t="shared" ref="AK225:AP225" si="1132">AK227</f>
        <v>468698.32248372555</v>
      </c>
      <c r="AL225" s="151">
        <f t="shared" si="1132"/>
        <v>88313.870806209321</v>
      </c>
      <c r="AM225" s="151">
        <f t="shared" si="1132"/>
        <v>400108.94258053752</v>
      </c>
      <c r="AN225" s="151">
        <f t="shared" si="1132"/>
        <v>671260.31964613579</v>
      </c>
      <c r="AO225" s="151">
        <f t="shared" si="1132"/>
        <v>1595195.3930896346</v>
      </c>
      <c r="AP225" s="151">
        <f t="shared" si="1132"/>
        <v>547083.82156568195</v>
      </c>
      <c r="AQ225" s="151">
        <f t="shared" ref="AQ225:AV225" si="1133">AQ227</f>
        <v>28872.373768986967</v>
      </c>
      <c r="AR225" s="151">
        <f t="shared" si="1133"/>
        <v>587638.84330662654</v>
      </c>
      <c r="AS225" s="151">
        <f t="shared" si="1133"/>
        <v>201429.56075780373</v>
      </c>
      <c r="AT225" s="151">
        <f t="shared" si="1133"/>
        <v>379964.01235186151</v>
      </c>
      <c r="AU225" s="151">
        <f t="shared" si="1133"/>
        <v>361693.0392672334</v>
      </c>
      <c r="AV225" s="151">
        <f t="shared" si="1133"/>
        <v>1084793.8574528459</v>
      </c>
      <c r="AW225" s="151">
        <f>AK225+AL225+AM225+AN225+AO225+AP225+AQ225+AR225+AS225+AT225+AU225+AV225</f>
        <v>6415052.3570772829</v>
      </c>
      <c r="AX225" s="151">
        <f t="shared" ref="AX225:BC225" si="1134">AX227</f>
        <v>136245.75350525792</v>
      </c>
      <c r="AY225" s="151">
        <f t="shared" si="1134"/>
        <v>306070.07540477382</v>
      </c>
      <c r="AZ225" s="151">
        <f t="shared" si="1134"/>
        <v>18479.49257219163</v>
      </c>
      <c r="BA225" s="151">
        <f t="shared" si="1134"/>
        <v>50177.65431480555</v>
      </c>
      <c r="BB225" s="151">
        <f t="shared" si="1134"/>
        <v>110036.495368052</v>
      </c>
      <c r="BC225" s="151">
        <f t="shared" si="1134"/>
        <v>345066.20743615436</v>
      </c>
      <c r="BD225" s="151">
        <f t="shared" ref="BD225:BI225" si="1135">BD227</f>
        <v>53876.528083792284</v>
      </c>
      <c r="BE225" s="151">
        <f t="shared" si="1135"/>
        <v>72061.284259722917</v>
      </c>
      <c r="BF225" s="151">
        <f t="shared" si="1135"/>
        <v>237695.569145385</v>
      </c>
      <c r="BG225" s="151">
        <f t="shared" si="1135"/>
        <v>752245.03421799373</v>
      </c>
      <c r="BH225" s="151">
        <f t="shared" si="1135"/>
        <v>148084.07786680051</v>
      </c>
      <c r="BI225" s="151">
        <f t="shared" si="1135"/>
        <v>1892570.5543314971</v>
      </c>
      <c r="BJ225" s="151">
        <f>AX225+AY225+AZ225+BA225+BB225+BC225+BD225+BE225+BF225+BG225+BH225+BI225</f>
        <v>4122608.7265064269</v>
      </c>
      <c r="BK225" s="151">
        <f>BK227</f>
        <v>65804.631947921895</v>
      </c>
      <c r="BL225" s="151">
        <f t="shared" ref="BL225:BU225" si="1136">BL227</f>
        <v>19478.52320146887</v>
      </c>
      <c r="BM225" s="151">
        <f t="shared" si="1136"/>
        <v>54134.440702720749</v>
      </c>
      <c r="BN225" s="151">
        <f t="shared" si="1136"/>
        <v>40353.40210315476</v>
      </c>
      <c r="BO225" s="151">
        <f t="shared" si="1136"/>
        <v>127940.74428309129</v>
      </c>
      <c r="BP225" s="151">
        <f t="shared" si="1136"/>
        <v>112931.50951427141</v>
      </c>
      <c r="BQ225" s="151">
        <f t="shared" si="1136"/>
        <v>442922.32515439834</v>
      </c>
      <c r="BR225" s="151">
        <f t="shared" si="1136"/>
        <v>263753.6412118178</v>
      </c>
      <c r="BS225" s="151">
        <f t="shared" si="1136"/>
        <v>93985.444833917383</v>
      </c>
      <c r="BT225" s="151">
        <f t="shared" si="1136"/>
        <v>233827.95514104504</v>
      </c>
      <c r="BU225" s="151">
        <f t="shared" si="1136"/>
        <v>494734.70672675688</v>
      </c>
      <c r="BV225" s="151">
        <f>BV227</f>
        <v>2920103.9943248206</v>
      </c>
      <c r="BW225" s="151">
        <f>BK225+BL225+BM225+BN225+BO225+BP225+BQ225+BR225+BS225+BT225+BU225+BV225</f>
        <v>4869971.3191453852</v>
      </c>
      <c r="BX225" s="151">
        <f t="shared" ref="BX225:CI225" si="1137">BX227</f>
        <v>197434.93803204806</v>
      </c>
      <c r="BY225" s="151">
        <f t="shared" si="1137"/>
        <v>150752.43173092979</v>
      </c>
      <c r="BZ225" s="151">
        <f t="shared" si="1137"/>
        <v>89309.158487731562</v>
      </c>
      <c r="CA225" s="151">
        <f t="shared" si="1137"/>
        <v>629417.37961108331</v>
      </c>
      <c r="CB225" s="151">
        <f t="shared" si="1137"/>
        <v>1410544.8301201807</v>
      </c>
      <c r="CC225" s="151">
        <f t="shared" si="1137"/>
        <v>27037.046945417587</v>
      </c>
      <c r="CD225" s="151">
        <f t="shared" si="1137"/>
        <v>131265.41958771509</v>
      </c>
      <c r="CE225" s="151">
        <f t="shared" si="1137"/>
        <v>336824.1874061093</v>
      </c>
      <c r="CF225" s="151">
        <f t="shared" si="1137"/>
        <v>263963.52190786198</v>
      </c>
      <c r="CG225" s="151">
        <f t="shared" si="1137"/>
        <v>49524.866007344113</v>
      </c>
      <c r="CH225" s="151">
        <f t="shared" si="1137"/>
        <v>151560.19020196982</v>
      </c>
      <c r="CI225" s="151">
        <f t="shared" si="1137"/>
        <v>968060.05533299944</v>
      </c>
      <c r="CJ225" s="151">
        <f>BX225+BY225+BZ225+CA225+CB225+CC225+CD225+CE225+CF225+CG225+CH225+CI225</f>
        <v>4405694.0253713904</v>
      </c>
      <c r="CK225" s="151">
        <f t="shared" ref="CK225:CV225" si="1138">CK227</f>
        <v>12338.829786346185</v>
      </c>
      <c r="CL225" s="151">
        <f t="shared" si="1138"/>
        <v>42366.444041061601</v>
      </c>
      <c r="CM225" s="151">
        <f t="shared" si="1138"/>
        <v>39939.14400767818</v>
      </c>
      <c r="CN225" s="151">
        <f t="shared" si="1138"/>
        <v>169650.88057085633</v>
      </c>
      <c r="CO225" s="151">
        <f t="shared" si="1138"/>
        <v>95572.525454848947</v>
      </c>
      <c r="CP225" s="151">
        <f t="shared" si="1138"/>
        <v>364555.16608245706</v>
      </c>
      <c r="CQ225" s="151">
        <f t="shared" si="1138"/>
        <v>80344.578075446465</v>
      </c>
      <c r="CR225" s="151">
        <f t="shared" si="1138"/>
        <v>195718.57786680022</v>
      </c>
      <c r="CS225" s="151">
        <f t="shared" si="1138"/>
        <v>373835.75363044569</v>
      </c>
      <c r="CT225" s="151">
        <f t="shared" si="1138"/>
        <v>728569.93824069446</v>
      </c>
      <c r="CU225" s="151">
        <f t="shared" si="1138"/>
        <v>272930.22867634788</v>
      </c>
      <c r="CV225" s="151">
        <f t="shared" si="1138"/>
        <v>2849559.4689534307</v>
      </c>
      <c r="CW225" s="151">
        <f>CK225+CL225+CM225+CN225+CO225+CP225+CQ225+CR225+CS225+CT225+CU225+CV225</f>
        <v>5225381.5353864133</v>
      </c>
      <c r="CX225" s="151">
        <f t="shared" ref="CX225:DI225" si="1139">CX227</f>
        <v>43451.388582874308</v>
      </c>
      <c r="CY225" s="151">
        <f t="shared" si="1139"/>
        <v>158634.07552996158</v>
      </c>
      <c r="CZ225" s="151">
        <f t="shared" si="1139"/>
        <v>117198.60778668002</v>
      </c>
      <c r="DA225" s="151">
        <f t="shared" si="1139"/>
        <v>103015.51301952932</v>
      </c>
      <c r="DB225" s="151">
        <f t="shared" si="1139"/>
        <v>108744.89813887498</v>
      </c>
      <c r="DC225" s="151">
        <f t="shared" si="1139"/>
        <v>182327.12652311806</v>
      </c>
      <c r="DD225" s="151">
        <f t="shared" si="1139"/>
        <v>240110.18548656319</v>
      </c>
      <c r="DE225" s="151">
        <f t="shared" si="1139"/>
        <v>123951.47275079291</v>
      </c>
      <c r="DF225" s="151">
        <f t="shared" si="1139"/>
        <v>95787.506468035441</v>
      </c>
      <c r="DG225" s="151">
        <f t="shared" si="1139"/>
        <v>77127.905191119964</v>
      </c>
      <c r="DH225" s="151">
        <f t="shared" si="1139"/>
        <v>118545.61821899512</v>
      </c>
      <c r="DI225" s="151">
        <f t="shared" si="1139"/>
        <v>2753189.5529961609</v>
      </c>
      <c r="DJ225" s="151">
        <f>CX225+CY225+CZ225+DA225+DB225+DC225+DD225+DE225+DF225+DG225+DH225+DI225</f>
        <v>4122083.8506927062</v>
      </c>
      <c r="DK225" s="151">
        <f t="shared" ref="DK225:DV225" si="1140">DK227</f>
        <v>66298.217367718258</v>
      </c>
      <c r="DL225" s="151">
        <f t="shared" si="1140"/>
        <v>66595.450342179945</v>
      </c>
      <c r="DM225" s="151">
        <f t="shared" si="1140"/>
        <v>65701.861834418291</v>
      </c>
      <c r="DN225" s="151">
        <f t="shared" si="1140"/>
        <v>71185.122642296774</v>
      </c>
      <c r="DO225" s="151">
        <f t="shared" si="1140"/>
        <v>148938.35511600733</v>
      </c>
      <c r="DP225" s="151">
        <f t="shared" si="1140"/>
        <v>94935.301118344199</v>
      </c>
      <c r="DQ225" s="151">
        <f t="shared" si="1140"/>
        <v>169486.89997496252</v>
      </c>
      <c r="DR225" s="151">
        <f t="shared" si="1140"/>
        <v>424320.08600400598</v>
      </c>
      <c r="DS225" s="151">
        <f t="shared" si="1140"/>
        <v>481565.76431313646</v>
      </c>
      <c r="DT225" s="151">
        <f t="shared" si="1140"/>
        <v>682313.58516942069</v>
      </c>
      <c r="DU225" s="151">
        <f t="shared" si="1140"/>
        <v>1093420.0157736607</v>
      </c>
      <c r="DV225" s="151">
        <f t="shared" si="1140"/>
        <v>4260596.9909030218</v>
      </c>
      <c r="DW225" s="151">
        <f>DK225+DL225+DM225+DN225+DO225+DP225+DQ225+DR225+DS225+DT225+DU225+DV225</f>
        <v>7625357.650559173</v>
      </c>
      <c r="DX225" s="151">
        <f t="shared" ref="DX225:EI225" si="1141">DX227</f>
        <v>109063.83</v>
      </c>
      <c r="DY225" s="151">
        <f t="shared" si="1141"/>
        <v>60163.89</v>
      </c>
      <c r="DZ225" s="151">
        <f t="shared" si="1141"/>
        <v>69732.7</v>
      </c>
      <c r="EA225" s="151">
        <f t="shared" si="1141"/>
        <v>106990.3</v>
      </c>
      <c r="EB225" s="151">
        <f t="shared" si="1141"/>
        <v>431072.85</v>
      </c>
      <c r="EC225" s="151">
        <f t="shared" si="1141"/>
        <v>103892.28</v>
      </c>
      <c r="ED225" s="151">
        <f t="shared" si="1141"/>
        <v>611257.36</v>
      </c>
      <c r="EE225" s="151">
        <f t="shared" si="1141"/>
        <v>194695.76</v>
      </c>
      <c r="EF225" s="151">
        <f t="shared" si="1141"/>
        <v>315680.46000000002</v>
      </c>
      <c r="EG225" s="151">
        <f t="shared" si="1141"/>
        <v>126380.94</v>
      </c>
      <c r="EH225" s="151">
        <f t="shared" si="1141"/>
        <v>279166.19</v>
      </c>
      <c r="EI225" s="151">
        <f t="shared" si="1141"/>
        <v>4063099.08</v>
      </c>
      <c r="EJ225" s="151">
        <f>DX225+DY225+DZ225+EA225+EB225+EC225+ED225+EE225+EF225+EG225+EH225+EI225</f>
        <v>6471195.6400000006</v>
      </c>
      <c r="EK225" s="151">
        <f t="shared" ref="EK225:EV225" si="1142">EK227</f>
        <v>45537.23</v>
      </c>
      <c r="EL225" s="151">
        <f t="shared" si="1142"/>
        <v>66251.91</v>
      </c>
      <c r="EM225" s="151">
        <f t="shared" si="1142"/>
        <v>173209.29</v>
      </c>
      <c r="EN225" s="151">
        <f t="shared" si="1142"/>
        <v>219417.83</v>
      </c>
      <c r="EO225" s="151">
        <f t="shared" si="1142"/>
        <v>184872.52</v>
      </c>
      <c r="EP225" s="151">
        <f t="shared" si="1142"/>
        <v>130911.2</v>
      </c>
      <c r="EQ225" s="151">
        <f t="shared" si="1142"/>
        <v>580620.03</v>
      </c>
      <c r="ER225" s="151">
        <f t="shared" si="1142"/>
        <v>250730.61</v>
      </c>
      <c r="ES225" s="151">
        <f t="shared" si="1142"/>
        <v>677208.79</v>
      </c>
      <c r="ET225" s="151">
        <f t="shared" si="1142"/>
        <v>123872.48</v>
      </c>
      <c r="EU225" s="151">
        <f t="shared" si="1142"/>
        <v>217797.07</v>
      </c>
      <c r="EV225" s="151">
        <f t="shared" si="1142"/>
        <v>5772714.6399999997</v>
      </c>
      <c r="EW225" s="151">
        <f>EK225+EL225+EM225+EN225+EO225+EP225+EQ225+ER225+ES225+ET225+EU225+EV225</f>
        <v>8443143.5999999996</v>
      </c>
      <c r="EX225" s="151">
        <f t="shared" ref="EX225:FI225" si="1143">EX227</f>
        <v>55368.11</v>
      </c>
      <c r="EY225" s="151">
        <f t="shared" si="1143"/>
        <v>74893.240000000005</v>
      </c>
      <c r="EZ225" s="151">
        <f t="shared" si="1143"/>
        <v>93051.79</v>
      </c>
      <c r="FA225" s="151">
        <f t="shared" si="1143"/>
        <v>91492.34</v>
      </c>
      <c r="FB225" s="151">
        <f t="shared" si="1143"/>
        <v>214318.41</v>
      </c>
      <c r="FC225" s="151">
        <f t="shared" si="1143"/>
        <v>229203</v>
      </c>
      <c r="FD225" s="151">
        <f t="shared" si="1143"/>
        <v>248857.76</v>
      </c>
      <c r="FE225" s="151">
        <f t="shared" si="1143"/>
        <v>813367.84</v>
      </c>
      <c r="FF225" s="151">
        <f t="shared" si="1143"/>
        <v>175411.12</v>
      </c>
      <c r="FG225" s="151">
        <f t="shared" si="1143"/>
        <v>121777.55</v>
      </c>
      <c r="FH225" s="151">
        <f t="shared" si="1143"/>
        <v>263508.23</v>
      </c>
      <c r="FI225" s="151">
        <f t="shared" si="1143"/>
        <v>2977846.5</v>
      </c>
      <c r="FJ225" s="151">
        <f>EX225+EY225+EZ225+FA225+FB225+FC225+FD225+FE225+FF225+FG225+FH225+FI225</f>
        <v>5359095.8899999997</v>
      </c>
      <c r="FK225" s="151">
        <f t="shared" ref="FK225:FV225" si="1144">FK227</f>
        <v>157513.98000000001</v>
      </c>
      <c r="FL225" s="151">
        <f t="shared" si="1144"/>
        <v>50002.89</v>
      </c>
      <c r="FM225" s="151">
        <f t="shared" si="1144"/>
        <v>107734.52</v>
      </c>
      <c r="FN225" s="151">
        <f t="shared" si="1144"/>
        <v>42396.82</v>
      </c>
      <c r="FO225" s="151">
        <f t="shared" si="1144"/>
        <v>217407.16</v>
      </c>
      <c r="FP225" s="151">
        <f t="shared" si="1144"/>
        <v>42811.87</v>
      </c>
      <c r="FQ225" s="151">
        <f t="shared" si="1144"/>
        <v>314984.55</v>
      </c>
      <c r="FR225" s="151">
        <f t="shared" si="1144"/>
        <v>70826.61</v>
      </c>
      <c r="FS225" s="151">
        <f t="shared" si="1144"/>
        <v>1120735.3600000001</v>
      </c>
      <c r="FT225" s="151">
        <f t="shared" si="1144"/>
        <v>176727.06</v>
      </c>
      <c r="FU225" s="151">
        <f t="shared" si="1144"/>
        <v>1346502.9</v>
      </c>
      <c r="FV225" s="151">
        <f t="shared" si="1144"/>
        <v>3897786.08</v>
      </c>
      <c r="FW225" s="151">
        <f>FK225+FL225+FM225+FN225+FO225+FP225+FQ225+FR225+FS225+FT225+FU225+FV225</f>
        <v>7545429.8000000007</v>
      </c>
      <c r="FX225" s="151">
        <f t="shared" ref="FX225:GF225" si="1145">FX227</f>
        <v>302734.02</v>
      </c>
      <c r="FY225" s="151">
        <f t="shared" si="1145"/>
        <v>57457.66</v>
      </c>
      <c r="FZ225" s="151">
        <f t="shared" si="1145"/>
        <v>149178.29999999999</v>
      </c>
      <c r="GA225" s="151">
        <f t="shared" si="1145"/>
        <v>762120.22</v>
      </c>
      <c r="GB225" s="151">
        <f t="shared" si="1145"/>
        <v>508470.84</v>
      </c>
      <c r="GC225" s="151">
        <f t="shared" si="1145"/>
        <v>364709.22</v>
      </c>
      <c r="GD225" s="151">
        <f t="shared" si="1145"/>
        <v>118207.46</v>
      </c>
      <c r="GE225" s="151">
        <f t="shared" si="1145"/>
        <v>780020.65</v>
      </c>
      <c r="GF225" s="151">
        <f t="shared" si="1145"/>
        <v>205571.3</v>
      </c>
      <c r="GG225" s="151">
        <f>GG227</f>
        <v>72162.870000000112</v>
      </c>
      <c r="GH225" s="151">
        <f>GH227</f>
        <v>65915.279999999795</v>
      </c>
      <c r="GI225" s="151">
        <f>GI227</f>
        <v>-160110.34</v>
      </c>
      <c r="GJ225" s="151">
        <f>FY225+FZ225+GA225+GB225+GC225+GD225+GE225+GF225+GH225+GG225+GI225+FX225</f>
        <v>3226437.48</v>
      </c>
      <c r="GK225" s="151">
        <f t="shared" ref="GK225:GT225" si="1146">GK227</f>
        <v>2016898.14</v>
      </c>
      <c r="GL225" s="151">
        <f t="shared" si="1146"/>
        <v>32720.27</v>
      </c>
      <c r="GM225" s="151">
        <f t="shared" si="1146"/>
        <v>36593.850000000093</v>
      </c>
      <c r="GN225" s="151">
        <f t="shared" si="1146"/>
        <v>271758.63</v>
      </c>
      <c r="GO225" s="151">
        <f t="shared" si="1146"/>
        <v>-57150.25</v>
      </c>
      <c r="GP225" s="151">
        <f t="shared" si="1146"/>
        <v>34574.429999999702</v>
      </c>
      <c r="GQ225" s="151">
        <f t="shared" si="1146"/>
        <v>227469.34</v>
      </c>
      <c r="GR225" s="151">
        <f t="shared" si="1146"/>
        <v>33913.009999999776</v>
      </c>
      <c r="GS225" s="151">
        <f t="shared" si="1146"/>
        <v>22293.89000000013</v>
      </c>
      <c r="GT225" s="151">
        <f t="shared" si="1146"/>
        <v>59967.669999999925</v>
      </c>
      <c r="GU225" s="151">
        <f>GU227</f>
        <v>194600.3</v>
      </c>
      <c r="GV225" s="151">
        <f>GV227</f>
        <v>213475.05</v>
      </c>
      <c r="GW225" s="151">
        <f>GK225+GL225+GM225+GN225+GO225+GP225+GQ225+GR225+GS225+GT225+GU225+GV225</f>
        <v>3087114.3299999991</v>
      </c>
      <c r="GX225" s="151">
        <f t="shared" ref="GX225:HG225" si="1147">GX227</f>
        <v>80250.58</v>
      </c>
      <c r="GY225" s="151">
        <f t="shared" si="1147"/>
        <v>18254.459999999992</v>
      </c>
      <c r="GZ225" s="151">
        <f t="shared" si="1147"/>
        <v>49602.410000000018</v>
      </c>
      <c r="HA225" s="151">
        <f t="shared" si="1147"/>
        <v>30310.26999999999</v>
      </c>
      <c r="HB225" s="151">
        <f t="shared" si="1147"/>
        <v>31864.369999999995</v>
      </c>
      <c r="HC225" s="151">
        <f t="shared" si="1147"/>
        <v>42189.360000000015</v>
      </c>
      <c r="HD225" s="151">
        <f t="shared" si="1147"/>
        <v>61927.149999999965</v>
      </c>
      <c r="HE225" s="151">
        <f t="shared" si="1147"/>
        <v>51731.890000000014</v>
      </c>
      <c r="HF225" s="151">
        <f t="shared" si="1147"/>
        <v>80743.75</v>
      </c>
      <c r="HG225" s="151">
        <f t="shared" si="1147"/>
        <v>56825.840000000026</v>
      </c>
      <c r="HH225" s="151">
        <f>HH227</f>
        <v>327575.98999999993</v>
      </c>
      <c r="HI225" s="151">
        <f>HI227</f>
        <v>1019860.0100000001</v>
      </c>
      <c r="HJ225" s="151">
        <f>GX225+GY225+GZ225+HA225+HB225+HC225+HD225+HE225+HF225+HG225+HH225+HI225</f>
        <v>1851136.08</v>
      </c>
      <c r="HK225" s="151">
        <f t="shared" ref="HK225:HT225" si="1148">HK227</f>
        <v>26937.65</v>
      </c>
      <c r="HL225" s="151">
        <f t="shared" si="1148"/>
        <v>40244.450000000004</v>
      </c>
      <c r="HM225" s="151">
        <f t="shared" si="1148"/>
        <v>28271.009999999995</v>
      </c>
      <c r="HN225" s="151">
        <f t="shared" si="1148"/>
        <v>48700.409999999989</v>
      </c>
      <c r="HO225" s="151">
        <f t="shared" si="1148"/>
        <v>44843.94</v>
      </c>
      <c r="HP225" s="151">
        <f t="shared" si="1148"/>
        <v>252017.94000000003</v>
      </c>
      <c r="HQ225" s="151">
        <f t="shared" si="1148"/>
        <v>129161.72999999998</v>
      </c>
      <c r="HR225" s="151">
        <f t="shared" si="1148"/>
        <v>34947.030000000028</v>
      </c>
      <c r="HS225" s="151">
        <f t="shared" si="1148"/>
        <v>39279.709999999963</v>
      </c>
      <c r="HT225" s="151">
        <f t="shared" si="1148"/>
        <v>112681.98999999999</v>
      </c>
      <c r="HU225" s="151">
        <f>HU227</f>
        <v>96666.430000000051</v>
      </c>
      <c r="HV225" s="151">
        <f>HV227</f>
        <v>2914679.08</v>
      </c>
      <c r="HW225" s="151">
        <f>HK225+HL225+HM225+HN225+HO225+HP225+HQ225+HR225+HS225+HT225+HU225+HV225</f>
        <v>3768431.37</v>
      </c>
      <c r="HX225" s="151">
        <f t="shared" ref="HX225:IG225" si="1149">HX227</f>
        <v>36444.29</v>
      </c>
      <c r="HY225" s="151">
        <f t="shared" si="1149"/>
        <v>22406.97</v>
      </c>
      <c r="HZ225" s="151">
        <f t="shared" si="1149"/>
        <v>26500.629999999997</v>
      </c>
      <c r="IA225" s="151">
        <f t="shared" si="1149"/>
        <v>33983.630000000005</v>
      </c>
      <c r="IB225" s="151">
        <f t="shared" si="1149"/>
        <v>52190.339999999982</v>
      </c>
      <c r="IC225" s="151">
        <f t="shared" si="1149"/>
        <v>87148.050000000017</v>
      </c>
      <c r="ID225" s="151">
        <f t="shared" si="1149"/>
        <v>37158.089999999997</v>
      </c>
      <c r="IE225" s="151">
        <f t="shared" si="1149"/>
        <v>143297.77000000002</v>
      </c>
      <c r="IF225" s="151">
        <f t="shared" si="1149"/>
        <v>41408.719999999972</v>
      </c>
      <c r="IG225" s="151">
        <f t="shared" si="1149"/>
        <v>101528.43000000005</v>
      </c>
      <c r="IH225" s="151">
        <f>IH227</f>
        <v>113435.98999999999</v>
      </c>
      <c r="II225" s="151">
        <f>II227</f>
        <v>3929527.04</v>
      </c>
      <c r="IJ225" s="151">
        <f>HX225+HY225+HZ225+IA225+IB225+IC225+ID225+IE225+IF225+IG225+IH225+II225</f>
        <v>4625029.95</v>
      </c>
      <c r="IK225" s="151">
        <f t="shared" ref="IK225:IT225" si="1150">IK227</f>
        <v>101741.02</v>
      </c>
      <c r="IL225" s="151">
        <f t="shared" si="1150"/>
        <v>421054.57999999996</v>
      </c>
      <c r="IM225" s="151">
        <f t="shared" si="1150"/>
        <v>72305.640000000014</v>
      </c>
      <c r="IN225" s="151">
        <f t="shared" si="1150"/>
        <v>37160.050000000047</v>
      </c>
      <c r="IO225" s="151">
        <f t="shared" si="1150"/>
        <v>134229.65999999992</v>
      </c>
      <c r="IP225" s="151">
        <f t="shared" si="1150"/>
        <v>233608.85000000009</v>
      </c>
      <c r="IQ225" s="151">
        <f t="shared" si="1150"/>
        <v>229113.05000000005</v>
      </c>
      <c r="IR225" s="151">
        <f t="shared" si="1150"/>
        <v>223861.5299999998</v>
      </c>
      <c r="IS225" s="151">
        <f t="shared" si="1150"/>
        <v>77152.490000000224</v>
      </c>
      <c r="IT225" s="151">
        <f t="shared" si="1150"/>
        <v>119492.14999999991</v>
      </c>
      <c r="IU225" s="151">
        <f>IU227</f>
        <v>366388.82000000007</v>
      </c>
      <c r="IV225" s="151">
        <f>IV227</f>
        <v>2928025.49</v>
      </c>
      <c r="IW225" s="151">
        <f>IK225+IL225+IM225+IN225+IO225+IP225+IQ225+IR225+IS225+IT225+IU225+IV225</f>
        <v>4944133.33</v>
      </c>
      <c r="IX225" s="151">
        <f t="shared" ref="IX225:JG225" si="1151">IX227</f>
        <v>342002.83</v>
      </c>
      <c r="IY225" s="151">
        <f t="shared" si="1151"/>
        <v>1347202.3299999998</v>
      </c>
      <c r="IZ225" s="151">
        <f t="shared" si="1151"/>
        <v>196889.10000000009</v>
      </c>
      <c r="JA225" s="151">
        <f t="shared" si="1151"/>
        <v>238017.17000000016</v>
      </c>
      <c r="JB225" s="151">
        <f t="shared" si="1151"/>
        <v>205478.12999999989</v>
      </c>
      <c r="JC225" s="151">
        <f t="shared" si="1151"/>
        <v>54345.080000000075</v>
      </c>
      <c r="JD225" s="151">
        <f t="shared" si="1151"/>
        <v>217811.5</v>
      </c>
      <c r="JE225" s="151">
        <f t="shared" si="1151"/>
        <v>149488.40999999968</v>
      </c>
      <c r="JF225" s="151">
        <f t="shared" si="1151"/>
        <v>264841.10000000009</v>
      </c>
      <c r="JG225" s="151">
        <f t="shared" si="1151"/>
        <v>122834.80000000028</v>
      </c>
      <c r="JH225" s="151">
        <f>JH227</f>
        <v>67028.770000000019</v>
      </c>
      <c r="JI225" s="151">
        <f>JI227</f>
        <v>1044729.6400000001</v>
      </c>
      <c r="JJ225" s="151">
        <f>IX225+IY225+IZ225+JA225+JB225+JC225+JD225+JE225+JF225+JG225+JH225+JI225</f>
        <v>4250668.8600000003</v>
      </c>
      <c r="JK225" s="151">
        <f t="shared" ref="JK225:JT225" si="1152">JK227</f>
        <v>149816.75</v>
      </c>
      <c r="JL225" s="151">
        <f t="shared" si="1152"/>
        <v>24820.410000000003</v>
      </c>
      <c r="JM225" s="151">
        <f t="shared" si="1152"/>
        <v>589738.28999999992</v>
      </c>
      <c r="JN225" s="151">
        <f t="shared" si="1152"/>
        <v>199072.67000000004</v>
      </c>
      <c r="JO225" s="151">
        <f t="shared" si="1152"/>
        <v>83173.069999999949</v>
      </c>
      <c r="JP225" s="151">
        <f t="shared" si="1152"/>
        <v>78527.180000000168</v>
      </c>
      <c r="JQ225" s="151">
        <f t="shared" si="1152"/>
        <v>56643.379999999888</v>
      </c>
      <c r="JR225" s="151">
        <f t="shared" si="1152"/>
        <v>46226.989999999991</v>
      </c>
      <c r="JS225" s="151">
        <f t="shared" si="1152"/>
        <v>292612.21999999997</v>
      </c>
      <c r="JT225" s="151">
        <f t="shared" si="1152"/>
        <v>426066.37000000011</v>
      </c>
      <c r="JU225" s="151">
        <f>JU227</f>
        <v>1135564.8700000001</v>
      </c>
      <c r="JV225" s="151">
        <f>JV227</f>
        <v>1469437.5</v>
      </c>
      <c r="JW225" s="235">
        <f>JK225+JL225+JM225+JN225+JO225+JP225+JQ225+JR225+JS225+JT225+JU225+JV225</f>
        <v>4551699.7</v>
      </c>
      <c r="JX225" s="235">
        <f t="shared" ref="JX225:KG225" si="1153">JX227</f>
        <v>49204.23</v>
      </c>
      <c r="JY225" s="151">
        <f t="shared" si="1153"/>
        <v>31734.329999999994</v>
      </c>
      <c r="JZ225" s="151">
        <f t="shared" si="1153"/>
        <v>41188.380000000005</v>
      </c>
      <c r="KA225" s="151">
        <f t="shared" si="1153"/>
        <v>211316.46999999997</v>
      </c>
      <c r="KB225" s="151">
        <f t="shared" si="1153"/>
        <v>44044.550000000047</v>
      </c>
      <c r="KC225" s="151">
        <f t="shared" si="1153"/>
        <v>168582.83000000002</v>
      </c>
      <c r="KD225" s="151">
        <f t="shared" si="1153"/>
        <v>595037.53</v>
      </c>
      <c r="KE225" s="151">
        <f t="shared" si="1153"/>
        <v>196410.44999999995</v>
      </c>
      <c r="KF225" s="151">
        <f t="shared" si="1153"/>
        <v>109973.23999999999</v>
      </c>
      <c r="KG225" s="151">
        <f t="shared" si="1153"/>
        <v>45515.260000000009</v>
      </c>
      <c r="KH225" s="151">
        <f>KH227</f>
        <v>383046.10999999987</v>
      </c>
      <c r="KI225" s="151">
        <f>KI227</f>
        <v>2506176.7300000004</v>
      </c>
      <c r="KJ225" s="235">
        <f>JX225+JY225+JZ225+KA225+KB225+KC225+KD225+KE225+KF225+KG225+KH225+KI225</f>
        <v>4382230.1100000003</v>
      </c>
      <c r="KK225" s="235">
        <f t="shared" ref="KK225:KT225" si="1154">KK227</f>
        <v>34451.03</v>
      </c>
      <c r="KL225" s="151">
        <f t="shared" si="1154"/>
        <v>27763.620000000003</v>
      </c>
      <c r="KM225" s="151">
        <f t="shared" si="1154"/>
        <v>78320.69</v>
      </c>
      <c r="KN225" s="151">
        <f t="shared" si="1154"/>
        <v>183327.17</v>
      </c>
      <c r="KO225" s="151">
        <f t="shared" si="1154"/>
        <v>252804.29000000004</v>
      </c>
      <c r="KP225" s="151">
        <f t="shared" si="1154"/>
        <v>45523.179999999935</v>
      </c>
      <c r="KQ225" s="151">
        <f t="shared" si="1154"/>
        <v>467066.79000000004</v>
      </c>
      <c r="KR225" s="151">
        <f t="shared" si="1154"/>
        <v>120289.85000000009</v>
      </c>
      <c r="KS225" s="151">
        <f t="shared" si="1154"/>
        <v>178959.7799999998</v>
      </c>
      <c r="KT225" s="151">
        <f t="shared" si="1154"/>
        <v>298004.57000000007</v>
      </c>
      <c r="KU225" s="151">
        <f>KU227</f>
        <v>56635.25</v>
      </c>
      <c r="KV225" s="151">
        <f>KV227</f>
        <v>3695774.7300000004</v>
      </c>
      <c r="KW225" s="235">
        <f>KK225+KL225+KM225+KN225+KO225+KP225+KQ225+KR225+KS225+KT225+KU225+KV225</f>
        <v>5438920.9500000002</v>
      </c>
      <c r="KX225" s="235">
        <f t="shared" ref="KX225:LG225" si="1155">KX227</f>
        <v>31770.74</v>
      </c>
      <c r="KY225" s="151">
        <f t="shared" si="1155"/>
        <v>35740.449999999997</v>
      </c>
      <c r="KZ225" s="151">
        <f t="shared" si="1155"/>
        <v>31860.720000000001</v>
      </c>
      <c r="LA225" s="151">
        <f t="shared" si="1155"/>
        <v>63299.570000000007</v>
      </c>
      <c r="LB225" s="151">
        <f t="shared" si="1155"/>
        <v>41526.720000000001</v>
      </c>
      <c r="LC225" s="151">
        <f t="shared" si="1155"/>
        <v>55724.34</v>
      </c>
      <c r="LD225" s="151">
        <f t="shared" si="1155"/>
        <v>55494.449999999983</v>
      </c>
      <c r="LE225" s="151">
        <f t="shared" si="1155"/>
        <v>270421.05000000005</v>
      </c>
      <c r="LF225" s="151">
        <f t="shared" si="1155"/>
        <v>207960.76</v>
      </c>
      <c r="LG225" s="151">
        <f t="shared" si="1155"/>
        <v>124159.5199999999</v>
      </c>
      <c r="LH225" s="151">
        <f>LH227</f>
        <v>350424.58999999997</v>
      </c>
      <c r="LI225" s="151">
        <f>LI227</f>
        <v>3555798.84</v>
      </c>
      <c r="LJ225" s="235">
        <f>KX225+KY225+KZ225+LA225+LB225+LC225+LD225+LE225+LF225+LG225+LH225+LI225</f>
        <v>4824181.75</v>
      </c>
      <c r="LK225" s="235">
        <f t="shared" ref="LK225:LT225" si="1156">LK227</f>
        <v>14800.74</v>
      </c>
      <c r="LL225" s="151">
        <f t="shared" si="1156"/>
        <v>31256.5</v>
      </c>
      <c r="LM225" s="151">
        <f t="shared" si="1156"/>
        <v>126411.73000000001</v>
      </c>
      <c r="LN225" s="151">
        <f t="shared" si="1156"/>
        <v>100705.49999999997</v>
      </c>
      <c r="LO225" s="151">
        <f t="shared" si="1156"/>
        <v>753577.38</v>
      </c>
      <c r="LP225" s="151">
        <f t="shared" si="1156"/>
        <v>246607.4800000001</v>
      </c>
      <c r="LQ225" s="151">
        <f t="shared" si="1156"/>
        <v>547035.89999999991</v>
      </c>
      <c r="LR225" s="151">
        <f t="shared" si="1156"/>
        <v>59259.419999999925</v>
      </c>
      <c r="LS225" s="151">
        <f t="shared" si="1156"/>
        <v>315561.83000000007</v>
      </c>
      <c r="LT225" s="151">
        <f t="shared" si="1156"/>
        <v>123040.43000000017</v>
      </c>
      <c r="LU225" s="151">
        <f>LU227</f>
        <v>319003.35999999987</v>
      </c>
      <c r="LV225" s="151">
        <f>LV227</f>
        <v>1113374.27</v>
      </c>
      <c r="LW225" s="235">
        <f>LK225+LL225+LM225+LN225+LO225+LP225+LQ225+LR225+LS225+LT225+LU225+LV225</f>
        <v>3750634.54</v>
      </c>
      <c r="LX225" s="235">
        <f t="shared" ref="LX225:MG225" si="1157">LX227</f>
        <v>7054.85</v>
      </c>
      <c r="LY225" s="151">
        <f t="shared" si="1157"/>
        <v>50162.33</v>
      </c>
      <c r="LZ225" s="151">
        <f t="shared" si="1157"/>
        <v>0</v>
      </c>
      <c r="MA225" s="151">
        <f t="shared" si="1157"/>
        <v>0</v>
      </c>
      <c r="MB225" s="151">
        <f t="shared" si="1157"/>
        <v>0</v>
      </c>
      <c r="MC225" s="151">
        <f t="shared" si="1157"/>
        <v>0</v>
      </c>
      <c r="MD225" s="151">
        <f t="shared" si="1157"/>
        <v>0</v>
      </c>
      <c r="ME225" s="151">
        <f t="shared" si="1157"/>
        <v>0</v>
      </c>
      <c r="MF225" s="151">
        <f t="shared" si="1157"/>
        <v>0</v>
      </c>
      <c r="MG225" s="151">
        <f t="shared" si="1157"/>
        <v>0</v>
      </c>
      <c r="MH225" s="151">
        <f>MH227</f>
        <v>0</v>
      </c>
      <c r="MI225" s="151">
        <f>MI227</f>
        <v>0</v>
      </c>
      <c r="MJ225" s="201">
        <f>LX225+LY225+LZ225+MA225+MB225+MC225+MD225+ME225+MF225+MG225+MH225+MI225</f>
        <v>57217.18</v>
      </c>
    </row>
    <row r="226" spans="1:348" x14ac:dyDescent="0.2">
      <c r="A226" s="33"/>
      <c r="B226" s="34"/>
      <c r="C226" s="35" t="s">
        <v>68</v>
      </c>
      <c r="D226" s="35" t="s">
        <v>68</v>
      </c>
      <c r="E226" s="150"/>
      <c r="F226" s="150"/>
      <c r="G226" s="150"/>
      <c r="H226" s="150"/>
      <c r="I226" s="150"/>
      <c r="J226" s="150"/>
      <c r="K226" s="150"/>
      <c r="L226" s="150"/>
      <c r="M226" s="150"/>
      <c r="N226" s="150"/>
      <c r="O226" s="150"/>
      <c r="P226" s="150"/>
      <c r="Q226" s="150"/>
      <c r="R226" s="150"/>
      <c r="S226" s="150"/>
      <c r="T226" s="150"/>
      <c r="U226" s="150"/>
      <c r="V226" s="150"/>
      <c r="W226" s="150"/>
      <c r="X226" s="150"/>
      <c r="Y226" s="150"/>
      <c r="Z226" s="150"/>
      <c r="AA226" s="150"/>
      <c r="AB226" s="150"/>
      <c r="AC226" s="150"/>
      <c r="AD226" s="150"/>
      <c r="AE226" s="150"/>
      <c r="AF226" s="150"/>
      <c r="AG226" s="150"/>
      <c r="AH226" s="150"/>
      <c r="AI226" s="150"/>
      <c r="AJ226" s="150"/>
      <c r="AK226" s="150"/>
      <c r="AL226" s="150"/>
      <c r="AM226" s="150"/>
      <c r="AN226" s="150"/>
      <c r="AO226" s="150"/>
      <c r="AP226" s="150"/>
      <c r="AQ226" s="150"/>
      <c r="AR226" s="150"/>
      <c r="AS226" s="150"/>
      <c r="AT226" s="150"/>
      <c r="AU226" s="150"/>
      <c r="AV226" s="150"/>
      <c r="AW226" s="150"/>
      <c r="AX226" s="150"/>
      <c r="AY226" s="150"/>
      <c r="AZ226" s="150"/>
      <c r="BA226" s="150"/>
      <c r="BB226" s="150"/>
      <c r="BC226" s="150"/>
      <c r="BD226" s="150"/>
      <c r="BE226" s="150"/>
      <c r="BF226" s="150"/>
      <c r="BG226" s="150"/>
      <c r="BH226" s="150"/>
      <c r="BI226" s="150"/>
      <c r="BJ226" s="150"/>
      <c r="BK226" s="150"/>
      <c r="BL226" s="150"/>
      <c r="BM226" s="150"/>
      <c r="BN226" s="150"/>
      <c r="BO226" s="150"/>
      <c r="BP226" s="150"/>
      <c r="BQ226" s="150"/>
      <c r="BR226" s="150"/>
      <c r="BS226" s="150"/>
      <c r="BT226" s="150"/>
      <c r="BU226" s="150"/>
      <c r="BV226" s="150"/>
      <c r="BW226" s="150"/>
      <c r="BX226" s="150"/>
      <c r="BY226" s="150"/>
      <c r="BZ226" s="150"/>
      <c r="CA226" s="150"/>
      <c r="CB226" s="150"/>
      <c r="CC226" s="150"/>
      <c r="CD226" s="150"/>
      <c r="CE226" s="150"/>
      <c r="CF226" s="150"/>
      <c r="CG226" s="150"/>
      <c r="CH226" s="150"/>
      <c r="CI226" s="150"/>
      <c r="CJ226" s="150"/>
      <c r="CK226" s="150"/>
      <c r="CL226" s="150"/>
      <c r="CM226" s="150"/>
      <c r="CN226" s="150"/>
      <c r="CO226" s="150"/>
      <c r="CP226" s="150"/>
      <c r="CQ226" s="150"/>
      <c r="CR226" s="150"/>
      <c r="CS226" s="150"/>
      <c r="CT226" s="150"/>
      <c r="CU226" s="150"/>
      <c r="CV226" s="150"/>
      <c r="CW226" s="150"/>
      <c r="CX226" s="150"/>
      <c r="CY226" s="150"/>
      <c r="CZ226" s="150"/>
      <c r="DA226" s="150"/>
      <c r="DB226" s="150"/>
      <c r="DC226" s="150"/>
      <c r="DD226" s="150"/>
      <c r="DE226" s="150"/>
      <c r="DF226" s="150"/>
      <c r="DG226" s="150"/>
      <c r="DH226" s="150"/>
      <c r="DI226" s="150"/>
      <c r="DJ226" s="150"/>
      <c r="DK226" s="150"/>
      <c r="DL226" s="150"/>
      <c r="DM226" s="150"/>
      <c r="DN226" s="150"/>
      <c r="DO226" s="150"/>
      <c r="DP226" s="150"/>
      <c r="DQ226" s="150"/>
      <c r="DR226" s="150"/>
      <c r="DS226" s="150"/>
      <c r="DT226" s="150"/>
      <c r="DU226" s="150"/>
      <c r="DV226" s="150"/>
      <c r="DW226" s="150"/>
      <c r="DX226" s="150"/>
      <c r="DY226" s="150"/>
      <c r="DZ226" s="150"/>
      <c r="EA226" s="150"/>
      <c r="EB226" s="150"/>
      <c r="EC226" s="150"/>
      <c r="ED226" s="150"/>
      <c r="EE226" s="150"/>
      <c r="EF226" s="150"/>
      <c r="EG226" s="150"/>
      <c r="EH226" s="150"/>
      <c r="EI226" s="150"/>
      <c r="EJ226" s="150"/>
      <c r="EK226" s="150"/>
      <c r="EL226" s="150"/>
      <c r="EM226" s="150"/>
      <c r="EN226" s="150"/>
      <c r="EO226" s="150"/>
      <c r="EP226" s="150"/>
      <c r="EQ226" s="150"/>
      <c r="ER226" s="150"/>
      <c r="ES226" s="150"/>
      <c r="ET226" s="150"/>
      <c r="EU226" s="150"/>
      <c r="EV226" s="150"/>
      <c r="EW226" s="150"/>
      <c r="EX226" s="150"/>
      <c r="EY226" s="150"/>
      <c r="EZ226" s="150"/>
      <c r="FA226" s="150"/>
      <c r="FB226" s="150"/>
      <c r="FC226" s="150"/>
      <c r="FD226" s="150"/>
      <c r="FE226" s="150"/>
      <c r="FF226" s="150"/>
      <c r="FG226" s="150"/>
      <c r="FH226" s="150"/>
      <c r="FI226" s="150"/>
      <c r="FJ226" s="150"/>
      <c r="FK226" s="150"/>
      <c r="FL226" s="150"/>
      <c r="FM226" s="150"/>
      <c r="FN226" s="150"/>
      <c r="FO226" s="150"/>
      <c r="FP226" s="150"/>
      <c r="FQ226" s="150"/>
      <c r="FR226" s="150"/>
      <c r="FS226" s="150"/>
      <c r="FT226" s="150"/>
      <c r="FU226" s="150"/>
      <c r="FV226" s="150"/>
      <c r="FW226" s="150"/>
      <c r="FX226" s="150"/>
      <c r="FY226" s="150"/>
      <c r="FZ226" s="150"/>
      <c r="GA226" s="150"/>
      <c r="GB226" s="150"/>
      <c r="GC226" s="150"/>
      <c r="GD226" s="150"/>
      <c r="GE226" s="150"/>
      <c r="GF226" s="150"/>
      <c r="GG226" s="150"/>
      <c r="GH226" s="150"/>
      <c r="GI226" s="150"/>
      <c r="GJ226" s="150"/>
      <c r="GK226" s="150"/>
      <c r="GL226" s="150"/>
      <c r="GM226" s="150"/>
      <c r="GN226" s="150"/>
      <c r="GO226" s="150"/>
      <c r="GP226" s="150"/>
      <c r="GQ226" s="150"/>
      <c r="GR226" s="150"/>
      <c r="GS226" s="150"/>
      <c r="GT226" s="150"/>
      <c r="GU226" s="150"/>
      <c r="GV226" s="150"/>
      <c r="GW226" s="150"/>
      <c r="GX226" s="150"/>
      <c r="GY226" s="150"/>
      <c r="GZ226" s="150"/>
      <c r="HA226" s="150"/>
      <c r="HB226" s="150"/>
      <c r="HC226" s="150"/>
      <c r="HD226" s="150"/>
      <c r="HE226" s="150"/>
      <c r="HF226" s="150"/>
      <c r="HG226" s="150"/>
      <c r="HH226" s="150"/>
      <c r="HI226" s="150"/>
      <c r="HJ226" s="150"/>
      <c r="HK226" s="150"/>
      <c r="HL226" s="150"/>
      <c r="HM226" s="150"/>
      <c r="HN226" s="150"/>
      <c r="HO226" s="150"/>
      <c r="HP226" s="150"/>
      <c r="HQ226" s="150"/>
      <c r="HR226" s="150"/>
      <c r="HS226" s="150"/>
      <c r="HT226" s="150"/>
      <c r="HU226" s="150"/>
      <c r="HV226" s="150"/>
      <c r="HW226" s="150"/>
      <c r="HX226" s="150"/>
      <c r="HY226" s="150"/>
      <c r="HZ226" s="150"/>
      <c r="IA226" s="150"/>
      <c r="IB226" s="150"/>
      <c r="IC226" s="150"/>
      <c r="ID226" s="150"/>
      <c r="IE226" s="150"/>
      <c r="IF226" s="150"/>
      <c r="IG226" s="150"/>
      <c r="IH226" s="150"/>
      <c r="II226" s="150"/>
      <c r="IJ226" s="150"/>
      <c r="IK226" s="150"/>
      <c r="IL226" s="150"/>
      <c r="IM226" s="150"/>
      <c r="IN226" s="150"/>
      <c r="IO226" s="150"/>
      <c r="IP226" s="150"/>
      <c r="IQ226" s="150"/>
      <c r="IR226" s="150"/>
      <c r="IS226" s="150"/>
      <c r="IT226" s="150"/>
      <c r="IU226" s="150"/>
      <c r="IV226" s="150"/>
      <c r="IW226" s="150"/>
      <c r="IX226" s="150"/>
      <c r="IY226" s="150"/>
      <c r="IZ226" s="150"/>
      <c r="JA226" s="150"/>
      <c r="JB226" s="150"/>
      <c r="JC226" s="150"/>
      <c r="JD226" s="150"/>
      <c r="JE226" s="150"/>
      <c r="JF226" s="150"/>
      <c r="JG226" s="150"/>
      <c r="JH226" s="150"/>
      <c r="JI226" s="150"/>
      <c r="JJ226" s="150"/>
      <c r="JK226" s="150"/>
      <c r="JL226" s="150"/>
      <c r="JM226" s="150"/>
      <c r="JN226" s="150"/>
      <c r="JO226" s="150"/>
      <c r="JP226" s="150"/>
      <c r="JQ226" s="150"/>
      <c r="JR226" s="150"/>
      <c r="JS226" s="150"/>
      <c r="JT226" s="150"/>
      <c r="JU226" s="150"/>
      <c r="JV226" s="150"/>
      <c r="JW226" s="234"/>
      <c r="JX226" s="234"/>
      <c r="JY226" s="150"/>
      <c r="JZ226" s="150"/>
      <c r="KA226" s="150"/>
      <c r="KB226" s="150"/>
      <c r="KC226" s="150"/>
      <c r="KD226" s="150"/>
      <c r="KE226" s="150"/>
      <c r="KF226" s="150"/>
      <c r="KG226" s="150"/>
      <c r="KH226" s="150"/>
      <c r="KI226" s="150"/>
      <c r="KJ226" s="234"/>
      <c r="KK226" s="234"/>
      <c r="KL226" s="150"/>
      <c r="KM226" s="150"/>
      <c r="KN226" s="150"/>
      <c r="KO226" s="150"/>
      <c r="KP226" s="150"/>
      <c r="KQ226" s="150"/>
      <c r="KR226" s="150"/>
      <c r="KS226" s="150"/>
      <c r="KT226" s="150"/>
      <c r="KU226" s="150"/>
      <c r="KV226" s="150"/>
      <c r="KW226" s="234"/>
      <c r="KX226" s="234"/>
      <c r="KY226" s="150"/>
      <c r="KZ226" s="150"/>
      <c r="LA226" s="150"/>
      <c r="LB226" s="150"/>
      <c r="LC226" s="150"/>
      <c r="LD226" s="150"/>
      <c r="LE226" s="150"/>
      <c r="LF226" s="150"/>
      <c r="LG226" s="150"/>
      <c r="LH226" s="150"/>
      <c r="LI226" s="150"/>
      <c r="LJ226" s="234"/>
      <c r="LK226" s="234"/>
      <c r="LL226" s="150"/>
      <c r="LM226" s="150"/>
      <c r="LN226" s="150"/>
      <c r="LO226" s="150"/>
      <c r="LP226" s="150"/>
      <c r="LQ226" s="150"/>
      <c r="LR226" s="150"/>
      <c r="LS226" s="150"/>
      <c r="LT226" s="150"/>
      <c r="LU226" s="150"/>
      <c r="LV226" s="150"/>
      <c r="LW226" s="234"/>
      <c r="LX226" s="234"/>
      <c r="LY226" s="150"/>
      <c r="LZ226" s="150"/>
      <c r="MA226" s="150"/>
      <c r="MB226" s="150"/>
      <c r="MC226" s="150"/>
      <c r="MD226" s="150"/>
      <c r="ME226" s="150"/>
      <c r="MF226" s="150"/>
      <c r="MG226" s="150"/>
      <c r="MH226" s="150"/>
      <c r="MI226" s="150"/>
      <c r="MJ226" s="200"/>
    </row>
    <row r="227" spans="1:348" ht="18" x14ac:dyDescent="0.25">
      <c r="A227" s="36">
        <v>420</v>
      </c>
      <c r="B227" s="37"/>
      <c r="C227" s="2" t="s">
        <v>82</v>
      </c>
      <c r="D227" s="2" t="s">
        <v>365</v>
      </c>
      <c r="E227" s="153">
        <v>0</v>
      </c>
      <c r="F227" s="153">
        <v>899895.67684860632</v>
      </c>
      <c r="G227" s="153">
        <v>1863691.3703889167</v>
      </c>
      <c r="H227" s="153">
        <v>2149611.9178768154</v>
      </c>
      <c r="I227" s="153">
        <v>2325809.5476548155</v>
      </c>
      <c r="J227" s="153">
        <v>3425717.7432815894</v>
      </c>
      <c r="K227" s="153">
        <v>0</v>
      </c>
      <c r="L227" s="153">
        <v>0</v>
      </c>
      <c r="M227" s="153">
        <v>0</v>
      </c>
      <c r="N227" s="153">
        <v>0</v>
      </c>
      <c r="O227" s="153">
        <v>0</v>
      </c>
      <c r="P227" s="153">
        <v>0</v>
      </c>
      <c r="Q227" s="153">
        <v>0</v>
      </c>
      <c r="R227" s="153">
        <v>0</v>
      </c>
      <c r="S227" s="153">
        <v>0</v>
      </c>
      <c r="T227" s="153">
        <v>0</v>
      </c>
      <c r="U227" s="153">
        <v>0</v>
      </c>
      <c r="V227" s="153">
        <v>2776902.8542814222</v>
      </c>
      <c r="W227" s="153">
        <f>K227+L227+M227+N227+O227+P227+Q227+R227+S227+T227+U227+V227</f>
        <v>2776902.8542814222</v>
      </c>
      <c r="X227" s="153">
        <v>99211.316975463211</v>
      </c>
      <c r="Y227" s="153">
        <v>99211.316975463211</v>
      </c>
      <c r="Z227" s="153">
        <v>130387.24753797363</v>
      </c>
      <c r="AA227" s="153">
        <v>93097.980303789023</v>
      </c>
      <c r="AB227" s="153">
        <v>106947.92188282424</v>
      </c>
      <c r="AC227" s="153">
        <v>107782.5070939743</v>
      </c>
      <c r="AD227" s="153">
        <v>108087.13069604407</v>
      </c>
      <c r="AE227" s="153">
        <v>136980.4707060591</v>
      </c>
      <c r="AF227" s="153">
        <v>137568.85327991989</v>
      </c>
      <c r="AG227" s="153">
        <v>47796.69504256385</v>
      </c>
      <c r="AH227" s="153">
        <v>185386.4129527625</v>
      </c>
      <c r="AI227" s="153">
        <v>298885.82874311472</v>
      </c>
      <c r="AJ227" s="153">
        <f>X227+Y227+Z227+AA227+AB227+AC227+AD227+AE227+AF227+AG227+AH227+AI227</f>
        <v>1551343.6821899517</v>
      </c>
      <c r="AK227" s="153">
        <v>468698.32248372555</v>
      </c>
      <c r="AL227" s="153">
        <v>88313.870806209321</v>
      </c>
      <c r="AM227" s="153">
        <v>400108.94258053752</v>
      </c>
      <c r="AN227" s="153">
        <v>671260.31964613579</v>
      </c>
      <c r="AO227" s="153">
        <v>1595195.3930896346</v>
      </c>
      <c r="AP227" s="153">
        <v>547083.82156568195</v>
      </c>
      <c r="AQ227" s="153">
        <v>28872.373768986967</v>
      </c>
      <c r="AR227" s="153">
        <v>587638.84330662654</v>
      </c>
      <c r="AS227" s="153">
        <v>201429.56075780373</v>
      </c>
      <c r="AT227" s="153">
        <v>379964.01235186151</v>
      </c>
      <c r="AU227" s="153">
        <v>361693.0392672334</v>
      </c>
      <c r="AV227" s="153">
        <v>1084793.8574528459</v>
      </c>
      <c r="AW227" s="153">
        <f>AK227+AL227+AM227+AN227+AO227+AP227+AQ227+AR227+AS227+AT227+AU227+AV227</f>
        <v>6415052.3570772829</v>
      </c>
      <c r="AX227" s="153">
        <v>136245.75350525792</v>
      </c>
      <c r="AY227" s="153">
        <v>306070.07540477382</v>
      </c>
      <c r="AZ227" s="153">
        <v>18479.49257219163</v>
      </c>
      <c r="BA227" s="153">
        <v>50177.65431480555</v>
      </c>
      <c r="BB227" s="153">
        <v>110036.495368052</v>
      </c>
      <c r="BC227" s="153">
        <v>345066.20743615436</v>
      </c>
      <c r="BD227" s="153">
        <v>53876.528083792284</v>
      </c>
      <c r="BE227" s="153">
        <v>72061.284259722917</v>
      </c>
      <c r="BF227" s="153">
        <v>237695.569145385</v>
      </c>
      <c r="BG227" s="153">
        <v>752245.03421799373</v>
      </c>
      <c r="BH227" s="153">
        <v>148084.07786680051</v>
      </c>
      <c r="BI227" s="153">
        <v>1892570.5543314971</v>
      </c>
      <c r="BJ227" s="153">
        <f>AX227+AY227+AZ227+BA227+BB227+BC227+BD227+BE227+BF227+BG227+BH227+BI227</f>
        <v>4122608.7265064269</v>
      </c>
      <c r="BK227" s="153">
        <v>65804.631947921895</v>
      </c>
      <c r="BL227" s="153">
        <v>19478.52320146887</v>
      </c>
      <c r="BM227" s="153">
        <v>54134.440702720749</v>
      </c>
      <c r="BN227" s="153">
        <v>40353.40210315476</v>
      </c>
      <c r="BO227" s="153">
        <v>127940.74428309129</v>
      </c>
      <c r="BP227" s="153">
        <v>112931.50951427141</v>
      </c>
      <c r="BQ227" s="153">
        <v>442922.32515439834</v>
      </c>
      <c r="BR227" s="153">
        <v>263753.6412118178</v>
      </c>
      <c r="BS227" s="153">
        <v>93985.444833917383</v>
      </c>
      <c r="BT227" s="153">
        <v>233827.95514104504</v>
      </c>
      <c r="BU227" s="153">
        <v>494734.70672675688</v>
      </c>
      <c r="BV227" s="153">
        <v>2920103.9943248206</v>
      </c>
      <c r="BW227" s="153">
        <f>BK227+BL227+BM227+BN227+BO227+BP227+BQ227+BR227+BS227+BT227+BU227+BV227</f>
        <v>4869971.3191453852</v>
      </c>
      <c r="BX227" s="153">
        <v>197434.93803204806</v>
      </c>
      <c r="BY227" s="153">
        <v>150752.43173092979</v>
      </c>
      <c r="BZ227" s="153">
        <v>89309.158487731562</v>
      </c>
      <c r="CA227" s="153">
        <v>629417.37961108331</v>
      </c>
      <c r="CB227" s="153">
        <v>1410544.8301201807</v>
      </c>
      <c r="CC227" s="153">
        <v>27037.046945417587</v>
      </c>
      <c r="CD227" s="153">
        <v>131265.41958771509</v>
      </c>
      <c r="CE227" s="153">
        <v>336824.1874061093</v>
      </c>
      <c r="CF227" s="153">
        <v>263963.52190786198</v>
      </c>
      <c r="CG227" s="153">
        <v>49524.866007344113</v>
      </c>
      <c r="CH227" s="153">
        <v>151560.19020196982</v>
      </c>
      <c r="CI227" s="153">
        <v>968060.05533299944</v>
      </c>
      <c r="CJ227" s="153">
        <f>BX227+BY227+BZ227+CA227+CB227+CC227+CD227+CE227+CF227+CG227+CH227+CI227</f>
        <v>4405694.0253713904</v>
      </c>
      <c r="CK227" s="153">
        <v>12338.829786346185</v>
      </c>
      <c r="CL227" s="153">
        <v>42366.444041061601</v>
      </c>
      <c r="CM227" s="153">
        <v>39939.14400767818</v>
      </c>
      <c r="CN227" s="153">
        <v>169650.88057085633</v>
      </c>
      <c r="CO227" s="153">
        <v>95572.525454848947</v>
      </c>
      <c r="CP227" s="153">
        <v>364555.16608245706</v>
      </c>
      <c r="CQ227" s="153">
        <v>80344.578075446465</v>
      </c>
      <c r="CR227" s="153">
        <v>195718.57786680022</v>
      </c>
      <c r="CS227" s="153">
        <v>373835.75363044569</v>
      </c>
      <c r="CT227" s="153">
        <v>728569.93824069446</v>
      </c>
      <c r="CU227" s="153">
        <v>272930.22867634788</v>
      </c>
      <c r="CV227" s="153">
        <v>2849559.4689534307</v>
      </c>
      <c r="CW227" s="153">
        <f>CK227+CL227+CM227+CN227+CO227+CP227+CQ227+CR227+CS227+CT227+CU227+CV227</f>
        <v>5225381.5353864133</v>
      </c>
      <c r="CX227" s="153">
        <v>43451.388582874308</v>
      </c>
      <c r="CY227" s="153">
        <v>158634.07552996158</v>
      </c>
      <c r="CZ227" s="153">
        <v>117198.60778668002</v>
      </c>
      <c r="DA227" s="153">
        <v>103015.51301952932</v>
      </c>
      <c r="DB227" s="153">
        <v>108744.89813887498</v>
      </c>
      <c r="DC227" s="153">
        <v>182327.12652311806</v>
      </c>
      <c r="DD227" s="153">
        <v>240110.18548656319</v>
      </c>
      <c r="DE227" s="153">
        <v>123951.47275079291</v>
      </c>
      <c r="DF227" s="153">
        <v>95787.506468035441</v>
      </c>
      <c r="DG227" s="153">
        <v>77127.905191119964</v>
      </c>
      <c r="DH227" s="153">
        <v>118545.61821899512</v>
      </c>
      <c r="DI227" s="153">
        <v>2753189.5529961609</v>
      </c>
      <c r="DJ227" s="153">
        <f>CX227+CY227+CZ227+DA227+DB227+DC227+DD227+DE227+DF227+DG227+DH227+DI227</f>
        <v>4122083.8506927062</v>
      </c>
      <c r="DK227" s="153">
        <v>66298.217367718258</v>
      </c>
      <c r="DL227" s="153">
        <v>66595.450342179945</v>
      </c>
      <c r="DM227" s="153">
        <v>65701.861834418291</v>
      </c>
      <c r="DN227" s="153">
        <v>71185.122642296774</v>
      </c>
      <c r="DO227" s="153">
        <v>148938.35511600733</v>
      </c>
      <c r="DP227" s="153">
        <v>94935.301118344199</v>
      </c>
      <c r="DQ227" s="153">
        <v>169486.89997496252</v>
      </c>
      <c r="DR227" s="153">
        <v>424320.08600400598</v>
      </c>
      <c r="DS227" s="153">
        <v>481565.76431313646</v>
      </c>
      <c r="DT227" s="153">
        <v>682313.58516942069</v>
      </c>
      <c r="DU227" s="153">
        <v>1093420.0157736607</v>
      </c>
      <c r="DV227" s="153">
        <v>4260596.9909030218</v>
      </c>
      <c r="DW227" s="153">
        <f>DK227+DL227+DM227+DN227+DO227+DP227+DQ227+DR227+DS227+DT227+DU227+DV227</f>
        <v>7625357.650559173</v>
      </c>
      <c r="DX227" s="153">
        <v>109063.83</v>
      </c>
      <c r="DY227" s="153">
        <v>60163.89</v>
      </c>
      <c r="DZ227" s="153">
        <v>69732.7</v>
      </c>
      <c r="EA227" s="153">
        <v>106990.3</v>
      </c>
      <c r="EB227" s="153">
        <v>431072.85</v>
      </c>
      <c r="EC227" s="153">
        <v>103892.28</v>
      </c>
      <c r="ED227" s="153">
        <v>611257.36</v>
      </c>
      <c r="EE227" s="153">
        <v>194695.76</v>
      </c>
      <c r="EF227" s="153">
        <v>315680.46000000002</v>
      </c>
      <c r="EG227" s="153">
        <v>126380.94</v>
      </c>
      <c r="EH227" s="153">
        <v>279166.19</v>
      </c>
      <c r="EI227" s="153">
        <v>4063099.08</v>
      </c>
      <c r="EJ227" s="153">
        <f>DX227+DY227+DZ227+EA227+EB227+EC227+ED227+EE227+EF227+EG227+EH227+EI227</f>
        <v>6471195.6400000006</v>
      </c>
      <c r="EK227" s="153">
        <v>45537.23</v>
      </c>
      <c r="EL227" s="153">
        <v>66251.91</v>
      </c>
      <c r="EM227" s="153">
        <v>173209.29</v>
      </c>
      <c r="EN227" s="153">
        <v>219417.83</v>
      </c>
      <c r="EO227" s="153">
        <v>184872.52</v>
      </c>
      <c r="EP227" s="153">
        <v>130911.2</v>
      </c>
      <c r="EQ227" s="153">
        <v>580620.03</v>
      </c>
      <c r="ER227" s="153">
        <v>250730.61</v>
      </c>
      <c r="ES227" s="153">
        <v>677208.79</v>
      </c>
      <c r="ET227" s="153">
        <v>123872.48</v>
      </c>
      <c r="EU227" s="153">
        <v>217797.07</v>
      </c>
      <c r="EV227" s="153">
        <v>5772714.6399999997</v>
      </c>
      <c r="EW227" s="153">
        <f>EK227+EL227+EM227+EN227+EO227+EP227+EQ227+ER227+ES227+ET227+EU227+EV227</f>
        <v>8443143.5999999996</v>
      </c>
      <c r="EX227" s="153">
        <v>55368.11</v>
      </c>
      <c r="EY227" s="153">
        <v>74893.240000000005</v>
      </c>
      <c r="EZ227" s="153">
        <v>93051.79</v>
      </c>
      <c r="FA227" s="153">
        <v>91492.34</v>
      </c>
      <c r="FB227" s="153">
        <v>214318.41</v>
      </c>
      <c r="FC227" s="153">
        <v>229203</v>
      </c>
      <c r="FD227" s="153">
        <v>248857.76</v>
      </c>
      <c r="FE227" s="153">
        <v>813367.84</v>
      </c>
      <c r="FF227" s="153">
        <v>175411.12</v>
      </c>
      <c r="FG227" s="153">
        <v>121777.55</v>
      </c>
      <c r="FH227" s="153">
        <v>263508.23</v>
      </c>
      <c r="FI227" s="153">
        <v>2977846.5</v>
      </c>
      <c r="FJ227" s="153">
        <f>EX227+EY227+EZ227+FA227+FB227+FC227+FD227+FE227+FF227+FG227+FH227+FI227</f>
        <v>5359095.8899999997</v>
      </c>
      <c r="FK227" s="153">
        <v>157513.98000000001</v>
      </c>
      <c r="FL227" s="153">
        <v>50002.89</v>
      </c>
      <c r="FM227" s="153">
        <v>107734.52</v>
      </c>
      <c r="FN227" s="153">
        <v>42396.82</v>
      </c>
      <c r="FO227" s="153">
        <v>217407.16</v>
      </c>
      <c r="FP227" s="153">
        <v>42811.87</v>
      </c>
      <c r="FQ227" s="153">
        <v>314984.55</v>
      </c>
      <c r="FR227" s="153">
        <v>70826.61</v>
      </c>
      <c r="FS227" s="153">
        <v>1120735.3600000001</v>
      </c>
      <c r="FT227" s="153">
        <v>176727.06</v>
      </c>
      <c r="FU227" s="153">
        <v>1346502.9</v>
      </c>
      <c r="FV227" s="153">
        <v>3897786.08</v>
      </c>
      <c r="FW227" s="153">
        <f>FK227+FL227+FM227+FN227+FO227+FP227+FQ227+FR227+FS227+FT227+FU227+FV227</f>
        <v>7545429.8000000007</v>
      </c>
      <c r="FX227" s="153">
        <v>302734.02</v>
      </c>
      <c r="FY227" s="153">
        <v>57457.66</v>
      </c>
      <c r="FZ227" s="153">
        <v>149178.29999999999</v>
      </c>
      <c r="GA227" s="153">
        <v>762120.22</v>
      </c>
      <c r="GB227" s="153">
        <v>508470.84</v>
      </c>
      <c r="GC227" s="153">
        <v>364709.22</v>
      </c>
      <c r="GD227" s="153">
        <v>118207.46</v>
      </c>
      <c r="GE227" s="153">
        <v>780020.65</v>
      </c>
      <c r="GF227" s="153">
        <v>205571.3</v>
      </c>
      <c r="GG227" s="153">
        <v>72162.870000000112</v>
      </c>
      <c r="GH227" s="153">
        <v>65915.279999999795</v>
      </c>
      <c r="GI227" s="153">
        <v>-160110.34</v>
      </c>
      <c r="GJ227" s="153">
        <f>FY227+FZ227+GA227+GB227+GC227+GD227+GE227+GF227+GH227+GG227+GI227+FX227</f>
        <v>3226437.48</v>
      </c>
      <c r="GK227" s="153">
        <v>2016898.14</v>
      </c>
      <c r="GL227" s="153">
        <v>32720.27</v>
      </c>
      <c r="GM227" s="153">
        <v>36593.850000000093</v>
      </c>
      <c r="GN227" s="153">
        <v>271758.63</v>
      </c>
      <c r="GO227" s="153">
        <v>-57150.25</v>
      </c>
      <c r="GP227" s="153">
        <v>34574.429999999702</v>
      </c>
      <c r="GQ227" s="153">
        <v>227469.34</v>
      </c>
      <c r="GR227" s="153">
        <v>33913.009999999776</v>
      </c>
      <c r="GS227" s="153">
        <v>22293.89000000013</v>
      </c>
      <c r="GT227" s="153">
        <v>59967.669999999925</v>
      </c>
      <c r="GU227" s="153">
        <v>194600.3</v>
      </c>
      <c r="GV227" s="153">
        <v>213475.05</v>
      </c>
      <c r="GW227" s="153">
        <f>GK227+GL227+GM227+GN227+GO227+GP227+GQ227+GR227+GS227+GT227+GU227+GV227</f>
        <v>3087114.3299999991</v>
      </c>
      <c r="GX227" s="153">
        <v>80250.58</v>
      </c>
      <c r="GY227" s="153">
        <v>18254.459999999992</v>
      </c>
      <c r="GZ227" s="153">
        <v>49602.410000000018</v>
      </c>
      <c r="HA227" s="153">
        <v>30310.26999999999</v>
      </c>
      <c r="HB227" s="153">
        <v>31864.369999999995</v>
      </c>
      <c r="HC227" s="153">
        <v>42189.360000000015</v>
      </c>
      <c r="HD227" s="153">
        <v>61927.149999999965</v>
      </c>
      <c r="HE227" s="153">
        <v>51731.890000000014</v>
      </c>
      <c r="HF227" s="153">
        <v>80743.75</v>
      </c>
      <c r="HG227" s="153">
        <v>56825.840000000026</v>
      </c>
      <c r="HH227" s="153">
        <v>327575.98999999993</v>
      </c>
      <c r="HI227" s="153">
        <v>1019860.0100000001</v>
      </c>
      <c r="HJ227" s="153">
        <f>GX227+GY227+GZ227+HA227+HB227+HC227+HD227+HE227+HF227+HG227+HH227+HI227</f>
        <v>1851136.08</v>
      </c>
      <c r="HK227" s="153">
        <v>26937.65</v>
      </c>
      <c r="HL227" s="153">
        <v>40244.450000000004</v>
      </c>
      <c r="HM227" s="153">
        <v>28271.009999999995</v>
      </c>
      <c r="HN227" s="153">
        <v>48700.409999999989</v>
      </c>
      <c r="HO227" s="153">
        <v>44843.94</v>
      </c>
      <c r="HP227" s="153">
        <v>252017.94000000003</v>
      </c>
      <c r="HQ227" s="153">
        <v>129161.72999999998</v>
      </c>
      <c r="HR227" s="153">
        <v>34947.030000000028</v>
      </c>
      <c r="HS227" s="153">
        <v>39279.709999999963</v>
      </c>
      <c r="HT227" s="153">
        <v>112681.98999999999</v>
      </c>
      <c r="HU227" s="153">
        <v>96666.430000000051</v>
      </c>
      <c r="HV227" s="153">
        <v>2914679.08</v>
      </c>
      <c r="HW227" s="153">
        <f>HK227+HL227+HM227+HN227+HO227+HP227+HQ227+HR227+HS227+HT227+HU227+HV227</f>
        <v>3768431.37</v>
      </c>
      <c r="HX227" s="153">
        <v>36444.29</v>
      </c>
      <c r="HY227" s="153">
        <v>22406.97</v>
      </c>
      <c r="HZ227" s="153">
        <v>26500.629999999997</v>
      </c>
      <c r="IA227" s="153">
        <v>33983.630000000005</v>
      </c>
      <c r="IB227" s="153">
        <v>52190.339999999982</v>
      </c>
      <c r="IC227" s="153">
        <v>87148.050000000017</v>
      </c>
      <c r="ID227" s="153">
        <v>37158.089999999997</v>
      </c>
      <c r="IE227" s="153">
        <v>143297.77000000002</v>
      </c>
      <c r="IF227" s="153">
        <v>41408.719999999972</v>
      </c>
      <c r="IG227" s="153">
        <v>101528.43000000005</v>
      </c>
      <c r="IH227" s="153">
        <v>113435.98999999999</v>
      </c>
      <c r="II227" s="153">
        <v>3929527.04</v>
      </c>
      <c r="IJ227" s="153">
        <f>HX227+HY227+HZ227+IA227+IB227+IC227+ID227+IE227+IF227+IG227+IH227+II227</f>
        <v>4625029.95</v>
      </c>
      <c r="IK227" s="153">
        <v>101741.02</v>
      </c>
      <c r="IL227" s="153">
        <v>421054.57999999996</v>
      </c>
      <c r="IM227" s="153">
        <v>72305.640000000014</v>
      </c>
      <c r="IN227" s="153">
        <v>37160.050000000047</v>
      </c>
      <c r="IO227" s="153">
        <v>134229.65999999992</v>
      </c>
      <c r="IP227" s="153">
        <v>233608.85000000009</v>
      </c>
      <c r="IQ227" s="153">
        <v>229113.05000000005</v>
      </c>
      <c r="IR227" s="153">
        <v>223861.5299999998</v>
      </c>
      <c r="IS227" s="153">
        <v>77152.490000000224</v>
      </c>
      <c r="IT227" s="153">
        <v>119492.14999999991</v>
      </c>
      <c r="IU227" s="153">
        <v>366388.82000000007</v>
      </c>
      <c r="IV227" s="153">
        <v>2928025.49</v>
      </c>
      <c r="IW227" s="153">
        <f>IK227+IL227+IM227+IN227+IO227+IP227+IQ227+IR227+IS227+IT227+IU227+IV227</f>
        <v>4944133.33</v>
      </c>
      <c r="IX227" s="153">
        <v>342002.83</v>
      </c>
      <c r="IY227" s="153">
        <v>1347202.3299999998</v>
      </c>
      <c r="IZ227" s="153">
        <v>196889.10000000009</v>
      </c>
      <c r="JA227" s="153">
        <v>238017.17000000016</v>
      </c>
      <c r="JB227" s="153">
        <v>205478.12999999989</v>
      </c>
      <c r="JC227" s="153">
        <v>54345.080000000075</v>
      </c>
      <c r="JD227" s="153">
        <v>217811.5</v>
      </c>
      <c r="JE227" s="153">
        <v>149488.40999999968</v>
      </c>
      <c r="JF227" s="153">
        <v>264841.10000000009</v>
      </c>
      <c r="JG227" s="153">
        <v>122834.80000000028</v>
      </c>
      <c r="JH227" s="153">
        <v>67028.770000000019</v>
      </c>
      <c r="JI227" s="153">
        <v>1044729.6400000001</v>
      </c>
      <c r="JJ227" s="153">
        <f>IX227+IY227+IZ227+JA227+JB227+JC227+JD227+JE227+JF227+JG227+JH227+JI227</f>
        <v>4250668.8600000003</v>
      </c>
      <c r="JK227" s="153">
        <v>149816.75</v>
      </c>
      <c r="JL227" s="153">
        <v>24820.410000000003</v>
      </c>
      <c r="JM227" s="153">
        <v>589738.28999999992</v>
      </c>
      <c r="JN227" s="153">
        <v>199072.67000000004</v>
      </c>
      <c r="JO227" s="153">
        <v>83173.069999999949</v>
      </c>
      <c r="JP227" s="153">
        <v>78527.180000000168</v>
      </c>
      <c r="JQ227" s="153">
        <v>56643.379999999888</v>
      </c>
      <c r="JR227" s="153">
        <v>46226.989999999991</v>
      </c>
      <c r="JS227" s="153">
        <v>292612.21999999997</v>
      </c>
      <c r="JT227" s="153">
        <v>426066.37000000011</v>
      </c>
      <c r="JU227" s="153">
        <v>1135564.8700000001</v>
      </c>
      <c r="JV227" s="153">
        <v>1469437.5</v>
      </c>
      <c r="JW227" s="236">
        <f>JK227+JL227+JM227+JN227+JO227+JP227+JQ227+JR227+JS227+JT227+JU227+JV227</f>
        <v>4551699.7</v>
      </c>
      <c r="JX227" s="236">
        <v>49204.23</v>
      </c>
      <c r="JY227" s="153">
        <v>31734.329999999994</v>
      </c>
      <c r="JZ227" s="153">
        <v>41188.380000000005</v>
      </c>
      <c r="KA227" s="153">
        <v>211316.46999999997</v>
      </c>
      <c r="KB227" s="153">
        <v>44044.550000000047</v>
      </c>
      <c r="KC227" s="153">
        <v>168582.83000000002</v>
      </c>
      <c r="KD227" s="153">
        <v>595037.53</v>
      </c>
      <c r="KE227" s="153">
        <v>196410.44999999995</v>
      </c>
      <c r="KF227" s="153">
        <v>109973.23999999999</v>
      </c>
      <c r="KG227" s="153">
        <v>45515.260000000009</v>
      </c>
      <c r="KH227" s="153">
        <v>383046.10999999987</v>
      </c>
      <c r="KI227" s="153">
        <v>2506176.7300000004</v>
      </c>
      <c r="KJ227" s="236">
        <f>JX227+JY227+JZ227+KA227+KB227+KC227+KD227+KE227+KF227+KG227+KH227+KI227</f>
        <v>4382230.1100000003</v>
      </c>
      <c r="KK227" s="236">
        <v>34451.03</v>
      </c>
      <c r="KL227" s="153">
        <v>27763.620000000003</v>
      </c>
      <c r="KM227" s="153">
        <v>78320.69</v>
      </c>
      <c r="KN227" s="153">
        <v>183327.17</v>
      </c>
      <c r="KO227" s="153">
        <v>252804.29000000004</v>
      </c>
      <c r="KP227" s="153">
        <v>45523.179999999935</v>
      </c>
      <c r="KQ227" s="153">
        <v>467066.79000000004</v>
      </c>
      <c r="KR227" s="153">
        <v>120289.85000000009</v>
      </c>
      <c r="KS227" s="153">
        <v>178959.7799999998</v>
      </c>
      <c r="KT227" s="153">
        <v>298004.57000000007</v>
      </c>
      <c r="KU227" s="153">
        <v>56635.25</v>
      </c>
      <c r="KV227" s="153">
        <v>3695774.7300000004</v>
      </c>
      <c r="KW227" s="236">
        <f>KK227+KL227+KM227+KN227+KO227+KP227+KQ227+KR227+KS227+KT227+KU227+KV227</f>
        <v>5438920.9500000002</v>
      </c>
      <c r="KX227" s="236">
        <v>31770.74</v>
      </c>
      <c r="KY227" s="153">
        <v>35740.449999999997</v>
      </c>
      <c r="KZ227" s="153">
        <v>31860.720000000001</v>
      </c>
      <c r="LA227" s="153">
        <v>63299.570000000007</v>
      </c>
      <c r="LB227" s="153">
        <v>41526.720000000001</v>
      </c>
      <c r="LC227" s="153">
        <v>55724.34</v>
      </c>
      <c r="LD227" s="153">
        <v>55494.449999999983</v>
      </c>
      <c r="LE227" s="153">
        <v>270421.05000000005</v>
      </c>
      <c r="LF227" s="153">
        <v>207960.76</v>
      </c>
      <c r="LG227" s="153">
        <v>124159.5199999999</v>
      </c>
      <c r="LH227" s="153">
        <v>350424.58999999997</v>
      </c>
      <c r="LI227" s="153">
        <v>3555798.84</v>
      </c>
      <c r="LJ227" s="236">
        <f>KX227+KY227+KZ227+LA227+LB227+LC227+LD227+LE227+LF227+LG227+LH227+LI227</f>
        <v>4824181.75</v>
      </c>
      <c r="LK227" s="236">
        <v>14800.74</v>
      </c>
      <c r="LL227" s="153">
        <v>31256.5</v>
      </c>
      <c r="LM227" s="153">
        <v>126411.73000000001</v>
      </c>
      <c r="LN227" s="153">
        <v>100705.49999999997</v>
      </c>
      <c r="LO227" s="153">
        <v>753577.38</v>
      </c>
      <c r="LP227" s="153">
        <v>246607.4800000001</v>
      </c>
      <c r="LQ227" s="153">
        <v>547035.89999999991</v>
      </c>
      <c r="LR227" s="153">
        <v>59259.419999999925</v>
      </c>
      <c r="LS227" s="153">
        <v>315561.83000000007</v>
      </c>
      <c r="LT227" s="153">
        <v>123040.43000000017</v>
      </c>
      <c r="LU227" s="153">
        <v>319003.35999999987</v>
      </c>
      <c r="LV227" s="153">
        <v>1113374.27</v>
      </c>
      <c r="LW227" s="236">
        <f>LK227+LL227+LM227+LN227+LO227+LP227+LQ227+LR227+LS227+LT227+LU227+LV227</f>
        <v>3750634.54</v>
      </c>
      <c r="LX227" s="236">
        <v>7054.85</v>
      </c>
      <c r="LY227" s="153">
        <v>50162.33</v>
      </c>
      <c r="LZ227" s="153">
        <v>0</v>
      </c>
      <c r="MA227" s="153">
        <v>0</v>
      </c>
      <c r="MB227" s="153">
        <v>0</v>
      </c>
      <c r="MC227" s="153">
        <v>0</v>
      </c>
      <c r="MD227" s="153">
        <v>0</v>
      </c>
      <c r="ME227" s="153">
        <v>0</v>
      </c>
      <c r="MF227" s="153">
        <v>0</v>
      </c>
      <c r="MG227" s="153">
        <v>0</v>
      </c>
      <c r="MH227" s="153">
        <v>0</v>
      </c>
      <c r="MI227" s="153">
        <v>0</v>
      </c>
      <c r="MJ227" s="202">
        <f>LX227+LY227+LZ227+MA227+MB227+MC227+MD227+ME227+MF227+MG227+MH227+MI227</f>
        <v>57217.18</v>
      </c>
    </row>
    <row r="228" spans="1:348" x14ac:dyDescent="0.2">
      <c r="A228" s="33"/>
      <c r="B228" s="34"/>
      <c r="C228" s="35" t="s">
        <v>68</v>
      </c>
      <c r="D228" s="35" t="s">
        <v>68</v>
      </c>
      <c r="E228" s="150"/>
      <c r="F228" s="150"/>
      <c r="G228" s="150"/>
      <c r="H228" s="150"/>
      <c r="I228" s="150"/>
      <c r="J228" s="150"/>
      <c r="K228" s="150"/>
      <c r="L228" s="150"/>
      <c r="M228" s="150"/>
      <c r="N228" s="150"/>
      <c r="O228" s="150"/>
      <c r="P228" s="150"/>
      <c r="Q228" s="150"/>
      <c r="R228" s="150"/>
      <c r="S228" s="150"/>
      <c r="T228" s="150"/>
      <c r="U228" s="150"/>
      <c r="V228" s="150"/>
      <c r="W228" s="150"/>
      <c r="X228" s="150"/>
      <c r="Y228" s="150"/>
      <c r="Z228" s="150"/>
      <c r="AA228" s="150"/>
      <c r="AB228" s="150"/>
      <c r="AC228" s="150"/>
      <c r="AD228" s="150"/>
      <c r="AE228" s="150"/>
      <c r="AF228" s="150"/>
      <c r="AG228" s="150"/>
      <c r="AH228" s="150"/>
      <c r="AI228" s="150"/>
      <c r="AJ228" s="150"/>
      <c r="AK228" s="150"/>
      <c r="AL228" s="150"/>
      <c r="AM228" s="150"/>
      <c r="AN228" s="150"/>
      <c r="AO228" s="150"/>
      <c r="AP228" s="150"/>
      <c r="AQ228" s="150"/>
      <c r="AR228" s="150"/>
      <c r="AS228" s="150"/>
      <c r="AT228" s="150"/>
      <c r="AU228" s="150"/>
      <c r="AV228" s="150"/>
      <c r="AW228" s="150"/>
      <c r="AX228" s="150"/>
      <c r="AY228" s="150"/>
      <c r="AZ228" s="150"/>
      <c r="BA228" s="150"/>
      <c r="BB228" s="150"/>
      <c r="BC228" s="150"/>
      <c r="BD228" s="150"/>
      <c r="BE228" s="150"/>
      <c r="BF228" s="150"/>
      <c r="BG228" s="150"/>
      <c r="BH228" s="150"/>
      <c r="BI228" s="150"/>
      <c r="BJ228" s="150"/>
      <c r="BK228" s="150"/>
      <c r="BL228" s="150"/>
      <c r="BM228" s="150"/>
      <c r="BN228" s="150"/>
      <c r="BO228" s="150"/>
      <c r="BP228" s="150"/>
      <c r="BQ228" s="150"/>
      <c r="BR228" s="150"/>
      <c r="BS228" s="150"/>
      <c r="BT228" s="150"/>
      <c r="BU228" s="150"/>
      <c r="BV228" s="150"/>
      <c r="BW228" s="150"/>
      <c r="BX228" s="150"/>
      <c r="BY228" s="150"/>
      <c r="BZ228" s="150"/>
      <c r="CA228" s="150"/>
      <c r="CB228" s="150"/>
      <c r="CC228" s="150"/>
      <c r="CD228" s="150"/>
      <c r="CE228" s="150"/>
      <c r="CF228" s="150"/>
      <c r="CG228" s="150"/>
      <c r="CH228" s="150"/>
      <c r="CI228" s="150"/>
      <c r="CJ228" s="150"/>
      <c r="CK228" s="150"/>
      <c r="CL228" s="150"/>
      <c r="CM228" s="150"/>
      <c r="CN228" s="150"/>
      <c r="CO228" s="150"/>
      <c r="CP228" s="150"/>
      <c r="CQ228" s="150"/>
      <c r="CR228" s="150"/>
      <c r="CS228" s="150"/>
      <c r="CT228" s="150"/>
      <c r="CU228" s="150"/>
      <c r="CV228" s="150"/>
      <c r="CW228" s="150"/>
      <c r="CX228" s="150"/>
      <c r="CY228" s="150"/>
      <c r="CZ228" s="150"/>
      <c r="DA228" s="150"/>
      <c r="DB228" s="150"/>
      <c r="DC228" s="150"/>
      <c r="DD228" s="150"/>
      <c r="DE228" s="150"/>
      <c r="DF228" s="150"/>
      <c r="DG228" s="150"/>
      <c r="DH228" s="150"/>
      <c r="DI228" s="150"/>
      <c r="DJ228" s="150"/>
      <c r="DK228" s="150"/>
      <c r="DL228" s="150"/>
      <c r="DM228" s="150"/>
      <c r="DN228" s="150"/>
      <c r="DO228" s="150"/>
      <c r="DP228" s="150"/>
      <c r="DQ228" s="150"/>
      <c r="DR228" s="150"/>
      <c r="DS228" s="150"/>
      <c r="DT228" s="150"/>
      <c r="DU228" s="150"/>
      <c r="DV228" s="150"/>
      <c r="DW228" s="150"/>
      <c r="DX228" s="150"/>
      <c r="DY228" s="150"/>
      <c r="DZ228" s="150"/>
      <c r="EA228" s="150"/>
      <c r="EB228" s="150"/>
      <c r="EC228" s="150"/>
      <c r="ED228" s="150"/>
      <c r="EE228" s="150"/>
      <c r="EF228" s="150"/>
      <c r="EG228" s="150"/>
      <c r="EH228" s="150"/>
      <c r="EI228" s="150"/>
      <c r="EJ228" s="150"/>
      <c r="EK228" s="150"/>
      <c r="EL228" s="150"/>
      <c r="EM228" s="150"/>
      <c r="EN228" s="150"/>
      <c r="EO228" s="150"/>
      <c r="EP228" s="150"/>
      <c r="EQ228" s="150"/>
      <c r="ER228" s="150"/>
      <c r="ES228" s="150"/>
      <c r="ET228" s="150"/>
      <c r="EU228" s="150"/>
      <c r="EV228" s="150"/>
      <c r="EW228" s="150"/>
      <c r="EX228" s="150"/>
      <c r="EY228" s="150"/>
      <c r="EZ228" s="150"/>
      <c r="FA228" s="150"/>
      <c r="FB228" s="150"/>
      <c r="FC228" s="150"/>
      <c r="FD228" s="150"/>
      <c r="FE228" s="150"/>
      <c r="FF228" s="150"/>
      <c r="FG228" s="150"/>
      <c r="FH228" s="150"/>
      <c r="FI228" s="150"/>
      <c r="FJ228" s="150"/>
      <c r="FK228" s="150"/>
      <c r="FL228" s="150"/>
      <c r="FM228" s="150"/>
      <c r="FN228" s="150"/>
      <c r="FO228" s="150"/>
      <c r="FP228" s="150"/>
      <c r="FQ228" s="150"/>
      <c r="FR228" s="150"/>
      <c r="FS228" s="150"/>
      <c r="FT228" s="150"/>
      <c r="FU228" s="150"/>
      <c r="FV228" s="150"/>
      <c r="FW228" s="150"/>
      <c r="FX228" s="150"/>
      <c r="FY228" s="150"/>
      <c r="FZ228" s="150"/>
      <c r="GA228" s="150"/>
      <c r="GB228" s="150"/>
      <c r="GC228" s="150"/>
      <c r="GD228" s="150"/>
      <c r="GE228" s="150"/>
      <c r="GF228" s="150"/>
      <c r="GG228" s="150"/>
      <c r="GH228" s="150"/>
      <c r="GI228" s="150"/>
      <c r="GJ228" s="150"/>
      <c r="GK228" s="150"/>
      <c r="GL228" s="150"/>
      <c r="GM228" s="150"/>
      <c r="GN228" s="150"/>
      <c r="GO228" s="150"/>
      <c r="GP228" s="150"/>
      <c r="GQ228" s="150"/>
      <c r="GR228" s="150"/>
      <c r="GS228" s="150"/>
      <c r="GT228" s="150"/>
      <c r="GU228" s="150"/>
      <c r="GV228" s="150"/>
      <c r="GW228" s="150"/>
      <c r="GX228" s="150"/>
      <c r="GY228" s="150"/>
      <c r="GZ228" s="150"/>
      <c r="HA228" s="150"/>
      <c r="HB228" s="150"/>
      <c r="HC228" s="150"/>
      <c r="HD228" s="150"/>
      <c r="HE228" s="150"/>
      <c r="HF228" s="150"/>
      <c r="HG228" s="150"/>
      <c r="HH228" s="150"/>
      <c r="HI228" s="150"/>
      <c r="HJ228" s="150"/>
      <c r="HK228" s="150"/>
      <c r="HL228" s="150"/>
      <c r="HM228" s="150"/>
      <c r="HN228" s="150"/>
      <c r="HO228" s="150"/>
      <c r="HP228" s="150"/>
      <c r="HQ228" s="150"/>
      <c r="HR228" s="150"/>
      <c r="HS228" s="150"/>
      <c r="HT228" s="150"/>
      <c r="HU228" s="150"/>
      <c r="HV228" s="150"/>
      <c r="HW228" s="150"/>
      <c r="HX228" s="150"/>
      <c r="HY228" s="150"/>
      <c r="HZ228" s="150"/>
      <c r="IA228" s="150"/>
      <c r="IB228" s="150"/>
      <c r="IC228" s="150"/>
      <c r="ID228" s="150"/>
      <c r="IE228" s="150"/>
      <c r="IF228" s="150"/>
      <c r="IG228" s="150"/>
      <c r="IH228" s="150"/>
      <c r="II228" s="150"/>
      <c r="IJ228" s="150"/>
      <c r="IK228" s="150"/>
      <c r="IL228" s="150"/>
      <c r="IM228" s="150"/>
      <c r="IN228" s="150"/>
      <c r="IO228" s="150"/>
      <c r="IP228" s="150"/>
      <c r="IQ228" s="150"/>
      <c r="IR228" s="150"/>
      <c r="IS228" s="150"/>
      <c r="IT228" s="150"/>
      <c r="IU228" s="150"/>
      <c r="IV228" s="150"/>
      <c r="IW228" s="150"/>
      <c r="IX228" s="150"/>
      <c r="IY228" s="150"/>
      <c r="IZ228" s="150"/>
      <c r="JA228" s="150"/>
      <c r="JB228" s="150"/>
      <c r="JC228" s="150"/>
      <c r="JD228" s="150"/>
      <c r="JE228" s="150"/>
      <c r="JF228" s="150"/>
      <c r="JG228" s="150"/>
      <c r="JH228" s="150"/>
      <c r="JI228" s="150"/>
      <c r="JJ228" s="150"/>
      <c r="JK228" s="150"/>
      <c r="JL228" s="150"/>
      <c r="JM228" s="150"/>
      <c r="JN228" s="150"/>
      <c r="JO228" s="150"/>
      <c r="JP228" s="150"/>
      <c r="JQ228" s="150"/>
      <c r="JR228" s="150"/>
      <c r="JS228" s="150"/>
      <c r="JT228" s="150"/>
      <c r="JU228" s="150"/>
      <c r="JV228" s="150"/>
      <c r="JW228" s="234"/>
      <c r="JX228" s="234"/>
      <c r="JY228" s="150"/>
      <c r="JZ228" s="150"/>
      <c r="KA228" s="150"/>
      <c r="KB228" s="150"/>
      <c r="KC228" s="150"/>
      <c r="KD228" s="150"/>
      <c r="KE228" s="150"/>
      <c r="KF228" s="150"/>
      <c r="KG228" s="150"/>
      <c r="KH228" s="150"/>
      <c r="KI228" s="150"/>
      <c r="KJ228" s="234"/>
      <c r="KK228" s="234"/>
      <c r="KL228" s="150"/>
      <c r="KM228" s="150"/>
      <c r="KN228" s="150"/>
      <c r="KO228" s="150"/>
      <c r="KP228" s="150"/>
      <c r="KQ228" s="150"/>
      <c r="KR228" s="150"/>
      <c r="KS228" s="150"/>
      <c r="KT228" s="150"/>
      <c r="KU228" s="150"/>
      <c r="KV228" s="150"/>
      <c r="KW228" s="234"/>
      <c r="KX228" s="234"/>
      <c r="KY228" s="150"/>
      <c r="KZ228" s="150"/>
      <c r="LA228" s="150"/>
      <c r="LB228" s="150"/>
      <c r="LC228" s="150"/>
      <c r="LD228" s="150"/>
      <c r="LE228" s="150"/>
      <c r="LF228" s="150"/>
      <c r="LG228" s="150"/>
      <c r="LH228" s="150"/>
      <c r="LI228" s="150"/>
      <c r="LJ228" s="234"/>
      <c r="LK228" s="234"/>
      <c r="LL228" s="150"/>
      <c r="LM228" s="150"/>
      <c r="LN228" s="150"/>
      <c r="LO228" s="150"/>
      <c r="LP228" s="150"/>
      <c r="LQ228" s="150"/>
      <c r="LR228" s="150"/>
      <c r="LS228" s="150"/>
      <c r="LT228" s="150"/>
      <c r="LU228" s="150"/>
      <c r="LV228" s="150"/>
      <c r="LW228" s="234"/>
      <c r="LX228" s="234"/>
      <c r="LY228" s="150"/>
      <c r="LZ228" s="150"/>
      <c r="MA228" s="150"/>
      <c r="MB228" s="150"/>
      <c r="MC228" s="150"/>
      <c r="MD228" s="150"/>
      <c r="ME228" s="150"/>
      <c r="MF228" s="150"/>
      <c r="MG228" s="150"/>
      <c r="MH228" s="150"/>
      <c r="MI228" s="150"/>
      <c r="MJ228" s="200"/>
    </row>
    <row r="229" spans="1:348" ht="20.25" x14ac:dyDescent="0.3">
      <c r="A229" s="38">
        <v>43</v>
      </c>
      <c r="B229" s="39"/>
      <c r="C229" s="40" t="s">
        <v>83</v>
      </c>
      <c r="D229" s="40" t="s">
        <v>118</v>
      </c>
      <c r="E229" s="151">
        <v>0</v>
      </c>
      <c r="F229" s="151">
        <v>0</v>
      </c>
      <c r="G229" s="151">
        <v>0</v>
      </c>
      <c r="H229" s="151">
        <v>0</v>
      </c>
      <c r="I229" s="151">
        <v>0</v>
      </c>
      <c r="J229" s="151">
        <v>0</v>
      </c>
      <c r="K229" s="151">
        <v>0</v>
      </c>
      <c r="L229" s="151">
        <v>0</v>
      </c>
      <c r="M229" s="151">
        <v>0</v>
      </c>
      <c r="N229" s="151">
        <v>0</v>
      </c>
      <c r="O229" s="151">
        <v>0</v>
      </c>
      <c r="P229" s="151">
        <v>0</v>
      </c>
      <c r="Q229" s="151">
        <v>0</v>
      </c>
      <c r="R229" s="151">
        <v>0</v>
      </c>
      <c r="S229" s="151">
        <v>0</v>
      </c>
      <c r="T229" s="151">
        <v>0</v>
      </c>
      <c r="U229" s="151">
        <v>0</v>
      </c>
      <c r="V229" s="151">
        <v>0</v>
      </c>
      <c r="W229" s="151">
        <f>K229+L229+M229+N229+O229+P229+Q229+R229+S229+T229+U229+V229</f>
        <v>0</v>
      </c>
      <c r="X229" s="151">
        <v>0</v>
      </c>
      <c r="Y229" s="151">
        <v>0</v>
      </c>
      <c r="Z229" s="151">
        <v>0</v>
      </c>
      <c r="AA229" s="151">
        <v>0</v>
      </c>
      <c r="AB229" s="151">
        <v>0</v>
      </c>
      <c r="AC229" s="151">
        <v>0</v>
      </c>
      <c r="AD229" s="151">
        <v>0</v>
      </c>
      <c r="AE229" s="151">
        <v>0</v>
      </c>
      <c r="AF229" s="151">
        <v>0</v>
      </c>
      <c r="AG229" s="151">
        <v>0</v>
      </c>
      <c r="AH229" s="151">
        <v>0</v>
      </c>
      <c r="AI229" s="151">
        <v>0</v>
      </c>
      <c r="AJ229" s="151">
        <f>X229+Y229+Z229+AA229+AB229+AC229+AD229+AE229+AF229+AG229+AH229+AI229</f>
        <v>0</v>
      </c>
      <c r="AK229" s="151">
        <v>0</v>
      </c>
      <c r="AL229" s="151">
        <v>0</v>
      </c>
      <c r="AM229" s="151">
        <v>0</v>
      </c>
      <c r="AN229" s="151">
        <v>0</v>
      </c>
      <c r="AO229" s="151">
        <v>0</v>
      </c>
      <c r="AP229" s="151">
        <v>0</v>
      </c>
      <c r="AQ229" s="151">
        <v>0</v>
      </c>
      <c r="AR229" s="151">
        <v>0</v>
      </c>
      <c r="AS229" s="151">
        <v>0</v>
      </c>
      <c r="AT229" s="151">
        <v>0</v>
      </c>
      <c r="AU229" s="151">
        <v>0</v>
      </c>
      <c r="AV229" s="151">
        <v>0</v>
      </c>
      <c r="AW229" s="151">
        <f>AK229+AL229+AM229+AN229+AO229+AP229+AQ229+AR229+AS229+AT229+AU229+AV229</f>
        <v>0</v>
      </c>
      <c r="AX229" s="151">
        <v>0</v>
      </c>
      <c r="AY229" s="151">
        <v>0</v>
      </c>
      <c r="AZ229" s="151">
        <v>0</v>
      </c>
      <c r="BA229" s="151">
        <v>0</v>
      </c>
      <c r="BB229" s="151">
        <v>0</v>
      </c>
      <c r="BC229" s="151">
        <v>0</v>
      </c>
      <c r="BD229" s="151">
        <v>0</v>
      </c>
      <c r="BE229" s="151">
        <v>0</v>
      </c>
      <c r="BF229" s="151">
        <v>0</v>
      </c>
      <c r="BG229" s="151">
        <v>0</v>
      </c>
      <c r="BH229" s="151">
        <v>0</v>
      </c>
      <c r="BI229" s="151">
        <v>0</v>
      </c>
      <c r="BJ229" s="151">
        <f>AX229+AY229+AZ229+BA229+BB229+BC229+BD229+BE229+BF229+BG229+BH229+BI229</f>
        <v>0</v>
      </c>
      <c r="BK229" s="151">
        <v>0</v>
      </c>
      <c r="BL229" s="151">
        <v>0</v>
      </c>
      <c r="BM229" s="151">
        <v>0</v>
      </c>
      <c r="BN229" s="151">
        <v>0</v>
      </c>
      <c r="BO229" s="151">
        <v>0</v>
      </c>
      <c r="BP229" s="151">
        <v>0</v>
      </c>
      <c r="BQ229" s="151">
        <v>0</v>
      </c>
      <c r="BR229" s="151">
        <v>0</v>
      </c>
      <c r="BS229" s="151">
        <v>0</v>
      </c>
      <c r="BT229" s="151">
        <v>0</v>
      </c>
      <c r="BU229" s="151">
        <v>0</v>
      </c>
      <c r="BV229" s="151">
        <v>0</v>
      </c>
      <c r="BW229" s="151">
        <f>BK229+BL229+BM229+BN229+BO229+BP229+BQ229+BR229+BS229+BT229+BU229+BV229</f>
        <v>0</v>
      </c>
      <c r="BX229" s="151">
        <v>0</v>
      </c>
      <c r="BY229" s="151">
        <v>0</v>
      </c>
      <c r="BZ229" s="151">
        <v>0</v>
      </c>
      <c r="CA229" s="151">
        <v>0</v>
      </c>
      <c r="CB229" s="151">
        <v>0</v>
      </c>
      <c r="CC229" s="151">
        <v>0</v>
      </c>
      <c r="CD229" s="151">
        <v>0</v>
      </c>
      <c r="CE229" s="151">
        <v>0</v>
      </c>
      <c r="CF229" s="151">
        <v>0</v>
      </c>
      <c r="CG229" s="151">
        <v>0</v>
      </c>
      <c r="CH229" s="151">
        <v>0</v>
      </c>
      <c r="CI229" s="151">
        <v>0</v>
      </c>
      <c r="CJ229" s="151">
        <f>BX229+BY229+BZ229+CA229+CB229+CC229+CD229+CE229+CF229+CG229+CH229+CI229</f>
        <v>0</v>
      </c>
      <c r="CK229" s="151">
        <v>0</v>
      </c>
      <c r="CL229" s="151">
        <v>0</v>
      </c>
      <c r="CM229" s="151">
        <v>0</v>
      </c>
      <c r="CN229" s="151">
        <v>0</v>
      </c>
      <c r="CO229" s="151">
        <v>0</v>
      </c>
      <c r="CP229" s="151">
        <v>0</v>
      </c>
      <c r="CQ229" s="151">
        <v>0</v>
      </c>
      <c r="CR229" s="151">
        <v>0</v>
      </c>
      <c r="CS229" s="151">
        <v>0</v>
      </c>
      <c r="CT229" s="151">
        <v>0</v>
      </c>
      <c r="CU229" s="151">
        <v>0</v>
      </c>
      <c r="CV229" s="151">
        <v>0</v>
      </c>
      <c r="CW229" s="151">
        <f>CK229+CL229+CM229+CN229+CO229+CP229+CQ229+CR229+CS229+CT229+CU229+CV229</f>
        <v>0</v>
      </c>
      <c r="CX229" s="151">
        <v>0</v>
      </c>
      <c r="CY229" s="151">
        <v>0</v>
      </c>
      <c r="CZ229" s="151">
        <v>0</v>
      </c>
      <c r="DA229" s="151">
        <v>0</v>
      </c>
      <c r="DB229" s="151">
        <v>0</v>
      </c>
      <c r="DC229" s="151">
        <v>0</v>
      </c>
      <c r="DD229" s="151">
        <v>0</v>
      </c>
      <c r="DE229" s="151">
        <v>0</v>
      </c>
      <c r="DF229" s="151">
        <v>0</v>
      </c>
      <c r="DG229" s="151">
        <v>0</v>
      </c>
      <c r="DH229" s="151">
        <v>0</v>
      </c>
      <c r="DI229" s="151">
        <v>0</v>
      </c>
      <c r="DJ229" s="151">
        <f>CX229+CY229+CZ229+DA229+DB229+DC229+DD229+DE229+DF229+DG229+DH229+DI229</f>
        <v>0</v>
      </c>
      <c r="DK229" s="151">
        <v>0</v>
      </c>
      <c r="DL229" s="151">
        <v>0</v>
      </c>
      <c r="DM229" s="151">
        <v>0</v>
      </c>
      <c r="DN229" s="151">
        <v>0</v>
      </c>
      <c r="DO229" s="151">
        <v>0</v>
      </c>
      <c r="DP229" s="151">
        <v>0</v>
      </c>
      <c r="DQ229" s="151">
        <v>0</v>
      </c>
      <c r="DR229" s="151">
        <v>0</v>
      </c>
      <c r="DS229" s="151">
        <v>0</v>
      </c>
      <c r="DT229" s="151">
        <v>0</v>
      </c>
      <c r="DU229" s="151">
        <v>0</v>
      </c>
      <c r="DV229" s="151">
        <v>0</v>
      </c>
      <c r="DW229" s="151">
        <f>DK229+DL229+DM229+DN229+DO229+DP229+DQ229+DR229+DS229+DT229+DU229+DV229</f>
        <v>0</v>
      </c>
      <c r="DX229" s="151">
        <v>0</v>
      </c>
      <c r="DY229" s="151">
        <v>0</v>
      </c>
      <c r="DZ229" s="151">
        <v>0</v>
      </c>
      <c r="EA229" s="151">
        <v>0</v>
      </c>
      <c r="EB229" s="151">
        <v>0</v>
      </c>
      <c r="EC229" s="151">
        <v>0</v>
      </c>
      <c r="ED229" s="151">
        <v>0</v>
      </c>
      <c r="EE229" s="151">
        <v>0</v>
      </c>
      <c r="EF229" s="151">
        <v>0</v>
      </c>
      <c r="EG229" s="151">
        <v>0</v>
      </c>
      <c r="EH229" s="151">
        <v>0</v>
      </c>
      <c r="EI229" s="151">
        <v>0</v>
      </c>
      <c r="EJ229" s="151">
        <f>DX229+DY229+DZ229+EA229+EB229+EC229+ED229+EE229+EF229+EG229+EH229+EI229</f>
        <v>0</v>
      </c>
      <c r="EK229" s="151">
        <v>0</v>
      </c>
      <c r="EL229" s="151">
        <v>0</v>
      </c>
      <c r="EM229" s="151">
        <v>0</v>
      </c>
      <c r="EN229" s="151">
        <v>0</v>
      </c>
      <c r="EO229" s="151">
        <v>0</v>
      </c>
      <c r="EP229" s="151">
        <v>0</v>
      </c>
      <c r="EQ229" s="151">
        <v>0</v>
      </c>
      <c r="ER229" s="151">
        <v>0</v>
      </c>
      <c r="ES229" s="151">
        <v>0</v>
      </c>
      <c r="ET229" s="151">
        <v>0</v>
      </c>
      <c r="EU229" s="151">
        <v>0</v>
      </c>
      <c r="EV229" s="151">
        <v>0</v>
      </c>
      <c r="EW229" s="151">
        <f>EK229+EL229+EM229+EN229+EO229+EP229+EQ229+ER229+ES229+ET229+EU229+EV229</f>
        <v>0</v>
      </c>
      <c r="EX229" s="151">
        <v>0</v>
      </c>
      <c r="EY229" s="151">
        <v>0</v>
      </c>
      <c r="EZ229" s="151">
        <v>0</v>
      </c>
      <c r="FA229" s="151">
        <v>0</v>
      </c>
      <c r="FB229" s="151">
        <v>0</v>
      </c>
      <c r="FC229" s="151">
        <v>0</v>
      </c>
      <c r="FD229" s="151">
        <v>0</v>
      </c>
      <c r="FE229" s="151">
        <v>0</v>
      </c>
      <c r="FF229" s="151">
        <v>0</v>
      </c>
      <c r="FG229" s="151">
        <v>0</v>
      </c>
      <c r="FH229" s="151">
        <v>0</v>
      </c>
      <c r="FI229" s="151">
        <v>0</v>
      </c>
      <c r="FJ229" s="151">
        <f>EX229+EY229+EZ229+FA229+FB229+FC229+FD229+FE229+FF229+FG229+FH229+FI229</f>
        <v>0</v>
      </c>
      <c r="FK229" s="151">
        <v>0</v>
      </c>
      <c r="FL229" s="151">
        <v>0</v>
      </c>
      <c r="FM229" s="151">
        <v>0</v>
      </c>
      <c r="FN229" s="151">
        <v>0</v>
      </c>
      <c r="FO229" s="151">
        <v>0</v>
      </c>
      <c r="FP229" s="151">
        <v>0</v>
      </c>
      <c r="FQ229" s="151">
        <v>0</v>
      </c>
      <c r="FR229" s="151">
        <v>0</v>
      </c>
      <c r="FS229" s="151">
        <v>0</v>
      </c>
      <c r="FT229" s="151">
        <v>0</v>
      </c>
      <c r="FU229" s="151">
        <v>0</v>
      </c>
      <c r="FV229" s="151">
        <v>0</v>
      </c>
      <c r="FW229" s="151">
        <f>FK229+FL229+FM229+FN229+FO229+FP229+FQ229+FR229+FS229+FT229+FU229+FV229</f>
        <v>0</v>
      </c>
      <c r="FX229" s="151">
        <v>0</v>
      </c>
      <c r="FY229" s="151">
        <v>0</v>
      </c>
      <c r="FZ229" s="151">
        <v>0</v>
      </c>
      <c r="GA229" s="151">
        <v>0</v>
      </c>
      <c r="GB229" s="151">
        <v>0</v>
      </c>
      <c r="GC229" s="151">
        <v>0</v>
      </c>
      <c r="GD229" s="151">
        <v>0</v>
      </c>
      <c r="GE229" s="151">
        <v>0</v>
      </c>
      <c r="GF229" s="151">
        <v>0</v>
      </c>
      <c r="GG229" s="151">
        <v>0</v>
      </c>
      <c r="GH229" s="151">
        <v>0</v>
      </c>
      <c r="GI229" s="151">
        <v>0</v>
      </c>
      <c r="GJ229" s="151">
        <f>FY229+FZ229+GA229+GB229+GC229+GD229+GE229+GF229+GH229+GG229+GI229+FX229</f>
        <v>0</v>
      </c>
      <c r="GK229" s="151">
        <v>0</v>
      </c>
      <c r="GL229" s="151">
        <v>0</v>
      </c>
      <c r="GM229" s="151">
        <v>0</v>
      </c>
      <c r="GN229" s="151">
        <v>0</v>
      </c>
      <c r="GO229" s="151">
        <v>0</v>
      </c>
      <c r="GP229" s="151">
        <v>0</v>
      </c>
      <c r="GQ229" s="151">
        <v>0</v>
      </c>
      <c r="GR229" s="151">
        <v>0</v>
      </c>
      <c r="GS229" s="151">
        <v>0</v>
      </c>
      <c r="GT229" s="151">
        <v>0</v>
      </c>
      <c r="GU229" s="151">
        <v>0</v>
      </c>
      <c r="GV229" s="151">
        <v>0</v>
      </c>
      <c r="GW229" s="151">
        <f>GK229+GL229+GM229+GN229+GO229+GP229+GQ229+GR229+GS229+GT229+GU229+GV229</f>
        <v>0</v>
      </c>
      <c r="GX229" s="151">
        <v>0</v>
      </c>
      <c r="GY229" s="151">
        <v>0</v>
      </c>
      <c r="GZ229" s="151">
        <v>0</v>
      </c>
      <c r="HA229" s="151">
        <v>0</v>
      </c>
      <c r="HB229" s="151">
        <v>0</v>
      </c>
      <c r="HC229" s="151">
        <v>0</v>
      </c>
      <c r="HD229" s="151">
        <v>0</v>
      </c>
      <c r="HE229" s="151">
        <v>0</v>
      </c>
      <c r="HF229" s="151">
        <v>0</v>
      </c>
      <c r="HG229" s="151">
        <v>0</v>
      </c>
      <c r="HH229" s="151">
        <v>0</v>
      </c>
      <c r="HI229" s="151">
        <v>0</v>
      </c>
      <c r="HJ229" s="151">
        <f>GX229+GY229+GZ229+HA229+HB229+HC229+HD229+HE229+HF229+HG229+HH229+HI229</f>
        <v>0</v>
      </c>
      <c r="HK229" s="151">
        <v>0</v>
      </c>
      <c r="HL229" s="151">
        <v>0</v>
      </c>
      <c r="HM229" s="151">
        <v>0</v>
      </c>
      <c r="HN229" s="151">
        <v>0</v>
      </c>
      <c r="HO229" s="151">
        <v>0</v>
      </c>
      <c r="HP229" s="151">
        <v>0</v>
      </c>
      <c r="HQ229" s="151">
        <v>0</v>
      </c>
      <c r="HR229" s="151">
        <v>0</v>
      </c>
      <c r="HS229" s="151">
        <v>0</v>
      </c>
      <c r="HT229" s="151">
        <v>0</v>
      </c>
      <c r="HU229" s="151">
        <v>0</v>
      </c>
      <c r="HV229" s="151">
        <v>0</v>
      </c>
      <c r="HW229" s="151">
        <f>HK229+HL229+HM229+HN229+HO229+HP229+HQ229+HR229+HS229+HT229+HU229+HV229</f>
        <v>0</v>
      </c>
      <c r="HX229" s="151">
        <v>0</v>
      </c>
      <c r="HY229" s="151">
        <v>0</v>
      </c>
      <c r="HZ229" s="151">
        <v>0</v>
      </c>
      <c r="IA229" s="151">
        <v>0</v>
      </c>
      <c r="IB229" s="151">
        <v>0</v>
      </c>
      <c r="IC229" s="151">
        <v>0</v>
      </c>
      <c r="ID229" s="151">
        <v>0</v>
      </c>
      <c r="IE229" s="151">
        <v>0</v>
      </c>
      <c r="IF229" s="151">
        <v>0</v>
      </c>
      <c r="IG229" s="151">
        <v>0</v>
      </c>
      <c r="IH229" s="151">
        <v>0</v>
      </c>
      <c r="II229" s="151">
        <v>0</v>
      </c>
      <c r="IJ229" s="151">
        <f>HX229+HY229+HZ229+IA229+IB229+IC229+ID229+IE229+IF229+IG229+IH229+II229</f>
        <v>0</v>
      </c>
      <c r="IK229" s="151">
        <v>0</v>
      </c>
      <c r="IL229" s="151">
        <v>0</v>
      </c>
      <c r="IM229" s="151">
        <v>0</v>
      </c>
      <c r="IN229" s="151">
        <v>0</v>
      </c>
      <c r="IO229" s="151">
        <v>0</v>
      </c>
      <c r="IP229" s="151">
        <v>0</v>
      </c>
      <c r="IQ229" s="151">
        <v>0</v>
      </c>
      <c r="IR229" s="151">
        <v>0</v>
      </c>
      <c r="IS229" s="151">
        <v>0</v>
      </c>
      <c r="IT229" s="151">
        <v>0</v>
      </c>
      <c r="IU229" s="151">
        <v>0</v>
      </c>
      <c r="IV229" s="151">
        <v>0</v>
      </c>
      <c r="IW229" s="151">
        <f>IK229+IL229+IM229+IN229+IO229+IP229+IQ229+IR229+IS229+IT229+IU229+IV229</f>
        <v>0</v>
      </c>
      <c r="IX229" s="151">
        <v>0</v>
      </c>
      <c r="IY229" s="151">
        <v>0</v>
      </c>
      <c r="IZ229" s="151">
        <v>0</v>
      </c>
      <c r="JA229" s="151">
        <v>0</v>
      </c>
      <c r="JB229" s="151">
        <v>0</v>
      </c>
      <c r="JC229" s="151">
        <v>0</v>
      </c>
      <c r="JD229" s="151">
        <v>0</v>
      </c>
      <c r="JE229" s="151">
        <v>0</v>
      </c>
      <c r="JF229" s="151">
        <v>0</v>
      </c>
      <c r="JG229" s="151">
        <v>0</v>
      </c>
      <c r="JH229" s="151">
        <v>0</v>
      </c>
      <c r="JI229" s="151">
        <v>0</v>
      </c>
      <c r="JJ229" s="151">
        <f>IX229+IY229+IZ229+JA229+JB229+JC229+JD229+JE229+JF229+JG229+JH229+JI229</f>
        <v>0</v>
      </c>
      <c r="JK229" s="151">
        <v>0</v>
      </c>
      <c r="JL229" s="151">
        <v>0</v>
      </c>
      <c r="JM229" s="151">
        <v>0</v>
      </c>
      <c r="JN229" s="151">
        <v>0</v>
      </c>
      <c r="JO229" s="151">
        <v>0</v>
      </c>
      <c r="JP229" s="151">
        <v>0</v>
      </c>
      <c r="JQ229" s="151">
        <v>0</v>
      </c>
      <c r="JR229" s="151">
        <v>0</v>
      </c>
      <c r="JS229" s="151">
        <v>0</v>
      </c>
      <c r="JT229" s="151">
        <v>0</v>
      </c>
      <c r="JU229" s="151">
        <v>0</v>
      </c>
      <c r="JV229" s="151">
        <v>0</v>
      </c>
      <c r="JW229" s="235">
        <f>JK229+JL229+JM229+JN229+JO229+JP229+JQ229+JR229+JS229+JT229+JU229+JV229</f>
        <v>0</v>
      </c>
      <c r="JX229" s="235">
        <v>0</v>
      </c>
      <c r="JY229" s="151">
        <v>0</v>
      </c>
      <c r="JZ229" s="151">
        <v>0</v>
      </c>
      <c r="KA229" s="151">
        <v>0</v>
      </c>
      <c r="KB229" s="151">
        <v>0</v>
      </c>
      <c r="KC229" s="151">
        <v>0</v>
      </c>
      <c r="KD229" s="151">
        <v>0</v>
      </c>
      <c r="KE229" s="151">
        <v>0</v>
      </c>
      <c r="KF229" s="151">
        <v>0</v>
      </c>
      <c r="KG229" s="151">
        <v>0</v>
      </c>
      <c r="KH229" s="151">
        <v>0</v>
      </c>
      <c r="KI229" s="151">
        <v>0</v>
      </c>
      <c r="KJ229" s="235">
        <f>JX229+JY229+JZ229+KA229+KB229+KC229+KD229+KE229+KF229+KG229+KH229+KI229</f>
        <v>0</v>
      </c>
      <c r="KK229" s="235">
        <v>0</v>
      </c>
      <c r="KL229" s="151">
        <v>0</v>
      </c>
      <c r="KM229" s="151">
        <v>0</v>
      </c>
      <c r="KN229" s="151">
        <v>0</v>
      </c>
      <c r="KO229" s="151">
        <v>0</v>
      </c>
      <c r="KP229" s="151">
        <v>0</v>
      </c>
      <c r="KQ229" s="151">
        <v>0</v>
      </c>
      <c r="KR229" s="151">
        <v>0</v>
      </c>
      <c r="KS229" s="151">
        <v>0</v>
      </c>
      <c r="KT229" s="151">
        <v>0</v>
      </c>
      <c r="KU229" s="151">
        <v>0</v>
      </c>
      <c r="KV229" s="151">
        <v>0</v>
      </c>
      <c r="KW229" s="235">
        <f>KK229+KL229+KM229+KN229+KO229+KP229+KQ229+KR229+KS229+KT229+KU229+KV229</f>
        <v>0</v>
      </c>
      <c r="KX229" s="235">
        <v>0</v>
      </c>
      <c r="KY229" s="151">
        <v>0</v>
      </c>
      <c r="KZ229" s="151">
        <v>0</v>
      </c>
      <c r="LA229" s="151">
        <v>0</v>
      </c>
      <c r="LB229" s="151">
        <v>0</v>
      </c>
      <c r="LC229" s="151">
        <v>0</v>
      </c>
      <c r="LD229" s="151">
        <v>0</v>
      </c>
      <c r="LE229" s="151">
        <v>0</v>
      </c>
      <c r="LF229" s="151">
        <v>0</v>
      </c>
      <c r="LG229" s="151">
        <v>0</v>
      </c>
      <c r="LH229" s="151">
        <v>0</v>
      </c>
      <c r="LI229" s="151">
        <v>0</v>
      </c>
      <c r="LJ229" s="235">
        <f>KX229+KY229+KZ229+LA229+LB229+LC229+LD229+LE229+LF229+LG229+LH229+LI229</f>
        <v>0</v>
      </c>
      <c r="LK229" s="235">
        <v>0</v>
      </c>
      <c r="LL229" s="151">
        <v>0</v>
      </c>
      <c r="LM229" s="151">
        <v>0</v>
      </c>
      <c r="LN229" s="151">
        <v>0</v>
      </c>
      <c r="LO229" s="151">
        <v>0</v>
      </c>
      <c r="LP229" s="151">
        <v>0</v>
      </c>
      <c r="LQ229" s="151">
        <v>0</v>
      </c>
      <c r="LR229" s="151">
        <v>0</v>
      </c>
      <c r="LS229" s="151">
        <v>0</v>
      </c>
      <c r="LT229" s="151">
        <v>0</v>
      </c>
      <c r="LU229" s="151">
        <v>0</v>
      </c>
      <c r="LV229" s="151">
        <v>0</v>
      </c>
      <c r="LW229" s="235">
        <f>LK229+LL229+LM229+LN229+LO229+LP229+LQ229+LR229+LS229+LT229+LU229+LV229</f>
        <v>0</v>
      </c>
      <c r="LX229" s="235">
        <v>0</v>
      </c>
      <c r="LY229" s="151">
        <v>0</v>
      </c>
      <c r="LZ229" s="151">
        <v>0</v>
      </c>
      <c r="MA229" s="151">
        <v>0</v>
      </c>
      <c r="MB229" s="151">
        <v>0</v>
      </c>
      <c r="MC229" s="151">
        <v>0</v>
      </c>
      <c r="MD229" s="151">
        <v>0</v>
      </c>
      <c r="ME229" s="151">
        <v>0</v>
      </c>
      <c r="MF229" s="151">
        <v>0</v>
      </c>
      <c r="MG229" s="151">
        <v>0</v>
      </c>
      <c r="MH229" s="151">
        <v>0</v>
      </c>
      <c r="MI229" s="151">
        <v>0</v>
      </c>
      <c r="MJ229" s="201">
        <f>LX229+LY229+LZ229+MA229+MB229+MC229+MD229+ME229+MF229+MG229+MH229+MI229</f>
        <v>0</v>
      </c>
    </row>
    <row r="230" spans="1:348" ht="15.75" thickBot="1" x14ac:dyDescent="0.25">
      <c r="A230" s="94"/>
      <c r="B230" s="103"/>
      <c r="C230" s="104"/>
      <c r="D230" s="104"/>
      <c r="E230" s="158"/>
      <c r="F230" s="158"/>
      <c r="G230" s="158"/>
      <c r="H230" s="158"/>
      <c r="I230" s="158"/>
      <c r="J230" s="158"/>
      <c r="K230" s="158"/>
      <c r="L230" s="158"/>
      <c r="M230" s="158"/>
      <c r="N230" s="158"/>
      <c r="O230" s="158"/>
      <c r="P230" s="158"/>
      <c r="Q230" s="158"/>
      <c r="R230" s="158"/>
      <c r="S230" s="158"/>
      <c r="T230" s="158"/>
      <c r="U230" s="158"/>
      <c r="V230" s="158"/>
      <c r="W230" s="158"/>
      <c r="X230" s="158"/>
      <c r="Y230" s="158"/>
      <c r="Z230" s="158"/>
      <c r="AA230" s="158"/>
      <c r="AB230" s="158"/>
      <c r="AC230" s="158"/>
      <c r="AD230" s="158"/>
      <c r="AE230" s="158"/>
      <c r="AF230" s="158"/>
      <c r="AG230" s="158"/>
      <c r="AH230" s="158"/>
      <c r="AI230" s="158"/>
      <c r="AJ230" s="158"/>
      <c r="AK230" s="158"/>
      <c r="AL230" s="158"/>
      <c r="AM230" s="158"/>
      <c r="AN230" s="158"/>
      <c r="AO230" s="158"/>
      <c r="AP230" s="158"/>
      <c r="AQ230" s="158"/>
      <c r="AR230" s="158"/>
      <c r="AS230" s="158"/>
      <c r="AT230" s="158"/>
      <c r="AU230" s="158"/>
      <c r="AV230" s="158"/>
      <c r="AW230" s="158"/>
      <c r="AX230" s="158"/>
      <c r="AY230" s="158"/>
      <c r="AZ230" s="158"/>
      <c r="BA230" s="158"/>
      <c r="BB230" s="158"/>
      <c r="BC230" s="158"/>
      <c r="BD230" s="158"/>
      <c r="BE230" s="158"/>
      <c r="BF230" s="158"/>
      <c r="BG230" s="158"/>
      <c r="BH230" s="158"/>
      <c r="BI230" s="158"/>
      <c r="BJ230" s="158"/>
      <c r="BK230" s="158"/>
      <c r="BL230" s="158"/>
      <c r="BM230" s="158"/>
      <c r="BN230" s="158"/>
      <c r="BO230" s="158"/>
      <c r="BP230" s="158"/>
      <c r="BQ230" s="158"/>
      <c r="BR230" s="158"/>
      <c r="BS230" s="158"/>
      <c r="BT230" s="158"/>
      <c r="BU230" s="158"/>
      <c r="BV230" s="158"/>
      <c r="BW230" s="158"/>
      <c r="BX230" s="158"/>
      <c r="BY230" s="158"/>
      <c r="BZ230" s="158"/>
      <c r="CA230" s="158"/>
      <c r="CB230" s="158"/>
      <c r="CC230" s="158"/>
      <c r="CD230" s="158"/>
      <c r="CE230" s="158"/>
      <c r="CF230" s="158"/>
      <c r="CG230" s="158"/>
      <c r="CH230" s="158"/>
      <c r="CI230" s="158"/>
      <c r="CJ230" s="158"/>
      <c r="CK230" s="158"/>
      <c r="CL230" s="158"/>
      <c r="CM230" s="158"/>
      <c r="CN230" s="158"/>
      <c r="CO230" s="158"/>
      <c r="CP230" s="158"/>
      <c r="CQ230" s="158"/>
      <c r="CR230" s="158"/>
      <c r="CS230" s="158"/>
      <c r="CT230" s="158"/>
      <c r="CU230" s="158"/>
      <c r="CV230" s="158"/>
      <c r="CW230" s="158"/>
      <c r="CX230" s="158"/>
      <c r="CY230" s="158"/>
      <c r="CZ230" s="158"/>
      <c r="DA230" s="158"/>
      <c r="DB230" s="158"/>
      <c r="DC230" s="158"/>
      <c r="DD230" s="158"/>
      <c r="DE230" s="158"/>
      <c r="DF230" s="158"/>
      <c r="DG230" s="158"/>
      <c r="DH230" s="158"/>
      <c r="DI230" s="158"/>
      <c r="DJ230" s="158"/>
      <c r="DK230" s="158"/>
      <c r="DL230" s="158"/>
      <c r="DM230" s="158"/>
      <c r="DN230" s="158"/>
      <c r="DO230" s="158"/>
      <c r="DP230" s="158"/>
      <c r="DQ230" s="158"/>
      <c r="DR230" s="158"/>
      <c r="DS230" s="158"/>
      <c r="DT230" s="158"/>
      <c r="DU230" s="158"/>
      <c r="DV230" s="158"/>
      <c r="DW230" s="158"/>
      <c r="DX230" s="158"/>
      <c r="DY230" s="158"/>
      <c r="DZ230" s="158"/>
      <c r="EA230" s="158"/>
      <c r="EB230" s="158"/>
      <c r="EC230" s="158"/>
      <c r="ED230" s="158"/>
      <c r="EE230" s="158"/>
      <c r="EF230" s="158"/>
      <c r="EG230" s="158"/>
      <c r="EH230" s="158"/>
      <c r="EI230" s="158"/>
      <c r="EJ230" s="158"/>
      <c r="EK230" s="158"/>
      <c r="EL230" s="158"/>
      <c r="EM230" s="158"/>
      <c r="EN230" s="158"/>
      <c r="EO230" s="158"/>
      <c r="EP230" s="158"/>
      <c r="EQ230" s="158"/>
      <c r="ER230" s="158"/>
      <c r="ES230" s="158"/>
      <c r="ET230" s="158"/>
      <c r="EU230" s="158"/>
      <c r="EV230" s="158"/>
      <c r="EW230" s="158"/>
      <c r="EX230" s="158"/>
      <c r="EY230" s="158"/>
      <c r="EZ230" s="158"/>
      <c r="FA230" s="158"/>
      <c r="FB230" s="158"/>
      <c r="FC230" s="158"/>
      <c r="FD230" s="158"/>
      <c r="FE230" s="158"/>
      <c r="FF230" s="158"/>
      <c r="FG230" s="158"/>
      <c r="FH230" s="158"/>
      <c r="FI230" s="158"/>
      <c r="FJ230" s="158"/>
      <c r="FK230" s="158"/>
      <c r="FL230" s="158"/>
      <c r="FM230" s="158"/>
      <c r="FN230" s="158"/>
      <c r="FO230" s="158"/>
      <c r="FP230" s="158"/>
      <c r="FQ230" s="158"/>
      <c r="FR230" s="158"/>
      <c r="FS230" s="158"/>
      <c r="FT230" s="158"/>
      <c r="FU230" s="158"/>
      <c r="FV230" s="158"/>
      <c r="FW230" s="158"/>
      <c r="FX230" s="158"/>
      <c r="FY230" s="158"/>
      <c r="FZ230" s="158"/>
      <c r="GA230" s="158"/>
      <c r="GB230" s="158"/>
      <c r="GC230" s="158"/>
      <c r="GD230" s="158"/>
      <c r="GE230" s="158"/>
      <c r="GF230" s="158"/>
      <c r="GG230" s="158"/>
      <c r="GH230" s="158"/>
      <c r="GI230" s="158"/>
      <c r="GJ230" s="158"/>
      <c r="GK230" s="158"/>
      <c r="GL230" s="158"/>
      <c r="GM230" s="158"/>
      <c r="GN230" s="158"/>
      <c r="GO230" s="158"/>
      <c r="GP230" s="158"/>
      <c r="GQ230" s="158"/>
      <c r="GR230" s="158"/>
      <c r="GS230" s="158"/>
      <c r="GT230" s="158"/>
      <c r="GU230" s="158"/>
      <c r="GV230" s="158"/>
      <c r="GW230" s="158"/>
      <c r="GX230" s="158"/>
      <c r="GY230" s="158"/>
      <c r="GZ230" s="158"/>
      <c r="HA230" s="158"/>
      <c r="HB230" s="158"/>
      <c r="HC230" s="158"/>
      <c r="HD230" s="158"/>
      <c r="HE230" s="158"/>
      <c r="HF230" s="158"/>
      <c r="HG230" s="158"/>
      <c r="HH230" s="158"/>
      <c r="HI230" s="158"/>
      <c r="HJ230" s="158"/>
      <c r="HK230" s="158"/>
      <c r="HL230" s="158"/>
      <c r="HM230" s="158"/>
      <c r="HN230" s="158"/>
      <c r="HO230" s="158"/>
      <c r="HP230" s="158"/>
      <c r="HQ230" s="158"/>
      <c r="HR230" s="158"/>
      <c r="HS230" s="158"/>
      <c r="HT230" s="158"/>
      <c r="HU230" s="158"/>
      <c r="HV230" s="158"/>
      <c r="HW230" s="158"/>
      <c r="HX230" s="158"/>
      <c r="HY230" s="158"/>
      <c r="HZ230" s="158"/>
      <c r="IA230" s="158"/>
      <c r="IB230" s="158"/>
      <c r="IC230" s="158"/>
      <c r="ID230" s="158"/>
      <c r="IE230" s="158"/>
      <c r="IF230" s="158"/>
      <c r="IG230" s="158"/>
      <c r="IH230" s="158"/>
      <c r="II230" s="158"/>
      <c r="IJ230" s="158"/>
      <c r="IK230" s="158"/>
      <c r="IL230" s="158"/>
      <c r="IM230" s="158"/>
      <c r="IN230" s="158"/>
      <c r="IO230" s="158"/>
      <c r="IP230" s="158"/>
      <c r="IQ230" s="158"/>
      <c r="IR230" s="158"/>
      <c r="IS230" s="158"/>
      <c r="IT230" s="158"/>
      <c r="IU230" s="158"/>
      <c r="IV230" s="158"/>
      <c r="IW230" s="158"/>
      <c r="IX230" s="158"/>
      <c r="IY230" s="158"/>
      <c r="IZ230" s="158"/>
      <c r="JA230" s="158"/>
      <c r="JB230" s="158"/>
      <c r="JC230" s="158"/>
      <c r="JD230" s="158"/>
      <c r="JE230" s="158"/>
      <c r="JF230" s="158"/>
      <c r="JG230" s="158"/>
      <c r="JH230" s="158"/>
      <c r="JI230" s="158"/>
      <c r="JJ230" s="158"/>
      <c r="JK230" s="158"/>
      <c r="JL230" s="158"/>
      <c r="JM230" s="158"/>
      <c r="JN230" s="158"/>
      <c r="JO230" s="158"/>
      <c r="JP230" s="158"/>
      <c r="JQ230" s="158"/>
      <c r="JR230" s="158"/>
      <c r="JS230" s="158"/>
      <c r="JT230" s="158"/>
      <c r="JU230" s="158"/>
      <c r="JV230" s="158"/>
      <c r="JW230" s="239"/>
      <c r="JX230" s="239"/>
      <c r="JY230" s="158"/>
      <c r="JZ230" s="158"/>
      <c r="KA230" s="158"/>
      <c r="KB230" s="158"/>
      <c r="KC230" s="158"/>
      <c r="KD230" s="158"/>
      <c r="KE230" s="158"/>
      <c r="KF230" s="158"/>
      <c r="KG230" s="158"/>
      <c r="KH230" s="158"/>
      <c r="KI230" s="158"/>
      <c r="KJ230" s="239"/>
      <c r="KK230" s="239"/>
      <c r="KL230" s="158"/>
      <c r="KM230" s="158"/>
      <c r="KN230" s="158"/>
      <c r="KO230" s="158"/>
      <c r="KP230" s="158"/>
      <c r="KQ230" s="158"/>
      <c r="KR230" s="158"/>
      <c r="KS230" s="158"/>
      <c r="KT230" s="158"/>
      <c r="KU230" s="158"/>
      <c r="KV230" s="158"/>
      <c r="KW230" s="239"/>
      <c r="KX230" s="239"/>
      <c r="KY230" s="158"/>
      <c r="KZ230" s="158"/>
      <c r="LA230" s="158"/>
      <c r="LB230" s="158"/>
      <c r="LC230" s="158"/>
      <c r="LD230" s="158"/>
      <c r="LE230" s="158"/>
      <c r="LF230" s="158"/>
      <c r="LG230" s="158"/>
      <c r="LH230" s="158"/>
      <c r="LI230" s="158"/>
      <c r="LJ230" s="239"/>
      <c r="LK230" s="239"/>
      <c r="LL230" s="158"/>
      <c r="LM230" s="158"/>
      <c r="LN230" s="158"/>
      <c r="LO230" s="158"/>
      <c r="LP230" s="158"/>
      <c r="LQ230" s="158"/>
      <c r="LR230" s="158"/>
      <c r="LS230" s="158"/>
      <c r="LT230" s="158"/>
      <c r="LU230" s="158"/>
      <c r="LV230" s="158"/>
      <c r="LW230" s="239"/>
      <c r="LX230" s="239"/>
      <c r="LY230" s="158"/>
      <c r="LZ230" s="158"/>
      <c r="MA230" s="158"/>
      <c r="MB230" s="158"/>
      <c r="MC230" s="158"/>
      <c r="MD230" s="158"/>
      <c r="ME230" s="158"/>
      <c r="MF230" s="158"/>
      <c r="MG230" s="158"/>
      <c r="MH230" s="158"/>
      <c r="MI230" s="158"/>
      <c r="MJ230" s="205"/>
    </row>
    <row r="231" spans="1:348" ht="15.75" thickTop="1" x14ac:dyDescent="0.2">
      <c r="A231" s="42"/>
      <c r="B231" s="43"/>
      <c r="C231" s="44"/>
      <c r="D231" s="44"/>
      <c r="E231" s="161"/>
      <c r="F231" s="161"/>
      <c r="G231" s="161"/>
      <c r="H231" s="161"/>
      <c r="I231" s="161"/>
      <c r="J231" s="161"/>
      <c r="K231" s="161"/>
      <c r="L231" s="161"/>
      <c r="M231" s="161"/>
      <c r="N231" s="161"/>
      <c r="O231" s="161"/>
      <c r="P231" s="161"/>
      <c r="Q231" s="161"/>
      <c r="R231" s="161"/>
      <c r="S231" s="161"/>
      <c r="T231" s="161"/>
      <c r="U231" s="161"/>
      <c r="V231" s="161"/>
      <c r="W231" s="161"/>
      <c r="X231" s="161"/>
      <c r="Y231" s="161"/>
      <c r="Z231" s="161"/>
      <c r="AA231" s="161"/>
      <c r="AB231" s="161"/>
      <c r="AC231" s="161"/>
      <c r="AD231" s="161"/>
      <c r="AE231" s="161"/>
      <c r="AF231" s="161"/>
      <c r="AG231" s="161"/>
      <c r="AH231" s="161"/>
      <c r="AI231" s="161"/>
      <c r="AJ231" s="161"/>
      <c r="AK231" s="161"/>
      <c r="AL231" s="161"/>
      <c r="AM231" s="161"/>
      <c r="AN231" s="161"/>
      <c r="AO231" s="161"/>
      <c r="AP231" s="161"/>
      <c r="AQ231" s="161"/>
      <c r="AR231" s="161"/>
      <c r="AS231" s="161"/>
      <c r="AT231" s="161"/>
      <c r="AU231" s="161"/>
      <c r="AV231" s="161"/>
      <c r="AW231" s="161"/>
      <c r="AX231" s="161"/>
      <c r="AY231" s="161"/>
      <c r="AZ231" s="161"/>
      <c r="BA231" s="161"/>
      <c r="BB231" s="161"/>
      <c r="BC231" s="161"/>
      <c r="BD231" s="161"/>
      <c r="BE231" s="161"/>
      <c r="BF231" s="161"/>
      <c r="BG231" s="161"/>
      <c r="BH231" s="161"/>
      <c r="BI231" s="161"/>
      <c r="BJ231" s="161"/>
      <c r="BK231" s="161"/>
      <c r="BL231" s="161"/>
      <c r="BM231" s="161"/>
      <c r="BN231" s="161"/>
      <c r="BO231" s="161"/>
      <c r="BP231" s="161"/>
      <c r="BQ231" s="161"/>
      <c r="BR231" s="161"/>
      <c r="BS231" s="161"/>
      <c r="BT231" s="161"/>
      <c r="BU231" s="161"/>
      <c r="BV231" s="161"/>
      <c r="BW231" s="161"/>
      <c r="BX231" s="161"/>
      <c r="BY231" s="161"/>
      <c r="BZ231" s="161"/>
      <c r="CA231" s="161"/>
      <c r="CB231" s="161"/>
      <c r="CC231" s="161"/>
      <c r="CD231" s="161"/>
      <c r="CE231" s="161"/>
      <c r="CF231" s="161"/>
      <c r="CG231" s="161"/>
      <c r="CH231" s="161"/>
      <c r="CI231" s="161"/>
      <c r="CJ231" s="161"/>
      <c r="CK231" s="161"/>
      <c r="CL231" s="161"/>
      <c r="CM231" s="161"/>
      <c r="CN231" s="161"/>
      <c r="CO231" s="161"/>
      <c r="CP231" s="161"/>
      <c r="CQ231" s="161"/>
      <c r="CR231" s="161"/>
      <c r="CS231" s="161"/>
      <c r="CT231" s="161"/>
      <c r="CU231" s="161"/>
      <c r="CV231" s="161"/>
      <c r="CW231" s="161"/>
      <c r="CX231" s="161"/>
      <c r="CY231" s="161"/>
      <c r="CZ231" s="161"/>
      <c r="DA231" s="161"/>
      <c r="DB231" s="161"/>
      <c r="DC231" s="161"/>
      <c r="DD231" s="161"/>
      <c r="DE231" s="161"/>
      <c r="DF231" s="161"/>
      <c r="DG231" s="161"/>
      <c r="DH231" s="161"/>
      <c r="DI231" s="161"/>
      <c r="DJ231" s="161"/>
      <c r="DK231" s="161"/>
      <c r="DL231" s="161"/>
      <c r="DM231" s="161"/>
      <c r="DN231" s="161"/>
      <c r="DO231" s="161"/>
      <c r="DP231" s="161"/>
      <c r="DQ231" s="161"/>
      <c r="DR231" s="161"/>
      <c r="DS231" s="161"/>
      <c r="DT231" s="161"/>
      <c r="DU231" s="161"/>
      <c r="DV231" s="161"/>
      <c r="DW231" s="161"/>
      <c r="DX231" s="161"/>
      <c r="DY231" s="161"/>
      <c r="DZ231" s="161"/>
      <c r="EA231" s="161"/>
      <c r="EB231" s="161"/>
      <c r="EC231" s="161"/>
      <c r="ED231" s="161"/>
      <c r="EE231" s="161"/>
      <c r="EF231" s="161"/>
      <c r="EG231" s="161"/>
      <c r="EH231" s="161"/>
      <c r="EI231" s="161"/>
      <c r="EJ231" s="161"/>
      <c r="EK231" s="161"/>
      <c r="EL231" s="161"/>
      <c r="EM231" s="161"/>
      <c r="EN231" s="161"/>
      <c r="EO231" s="161"/>
      <c r="EP231" s="161"/>
      <c r="EQ231" s="161"/>
      <c r="ER231" s="161"/>
      <c r="ES231" s="161"/>
      <c r="ET231" s="161"/>
      <c r="EU231" s="161"/>
      <c r="EV231" s="161"/>
      <c r="EW231" s="161"/>
      <c r="EX231" s="161"/>
      <c r="EY231" s="161"/>
      <c r="EZ231" s="161"/>
      <c r="FA231" s="161"/>
      <c r="FB231" s="161"/>
      <c r="FC231" s="161"/>
      <c r="FD231" s="161"/>
      <c r="FE231" s="161"/>
      <c r="FF231" s="161"/>
      <c r="FG231" s="161"/>
      <c r="FH231" s="161"/>
      <c r="FI231" s="161"/>
      <c r="FJ231" s="161"/>
      <c r="FK231" s="161"/>
      <c r="FL231" s="161"/>
      <c r="FM231" s="161"/>
      <c r="FN231" s="161"/>
      <c r="FO231" s="161"/>
      <c r="FP231" s="161"/>
      <c r="FQ231" s="161"/>
      <c r="FR231" s="161"/>
      <c r="FS231" s="161"/>
      <c r="FT231" s="161"/>
      <c r="FU231" s="161"/>
      <c r="FV231" s="161"/>
      <c r="FW231" s="161"/>
      <c r="FX231" s="161"/>
      <c r="FY231" s="161"/>
      <c r="FZ231" s="161"/>
      <c r="GA231" s="161"/>
      <c r="GB231" s="161"/>
      <c r="GC231" s="161"/>
      <c r="GD231" s="161"/>
      <c r="GE231" s="161"/>
      <c r="GF231" s="161"/>
      <c r="GG231" s="161"/>
      <c r="GH231" s="161"/>
      <c r="GI231" s="161"/>
      <c r="GJ231" s="161"/>
      <c r="GK231" s="161"/>
      <c r="GL231" s="161"/>
      <c r="GM231" s="161"/>
      <c r="GN231" s="161"/>
      <c r="GO231" s="161"/>
      <c r="GP231" s="161"/>
      <c r="GQ231" s="161"/>
      <c r="GR231" s="161"/>
      <c r="GS231" s="161"/>
      <c r="GT231" s="161"/>
      <c r="GU231" s="161"/>
      <c r="GV231" s="161"/>
      <c r="GW231" s="161"/>
      <c r="GX231" s="161"/>
      <c r="GY231" s="161"/>
      <c r="GZ231" s="161"/>
      <c r="HA231" s="161"/>
      <c r="HB231" s="161"/>
      <c r="HC231" s="161"/>
      <c r="HD231" s="161"/>
      <c r="HE231" s="161"/>
      <c r="HF231" s="161"/>
      <c r="HG231" s="161"/>
      <c r="HH231" s="161"/>
      <c r="HI231" s="161"/>
      <c r="HJ231" s="161"/>
      <c r="HK231" s="161"/>
      <c r="HL231" s="161"/>
      <c r="HM231" s="161"/>
      <c r="HN231" s="161"/>
      <c r="HO231" s="161"/>
      <c r="HP231" s="161"/>
      <c r="HQ231" s="161"/>
      <c r="HR231" s="161"/>
      <c r="HS231" s="161"/>
      <c r="HT231" s="161"/>
      <c r="HU231" s="161"/>
      <c r="HV231" s="161"/>
      <c r="HW231" s="161"/>
      <c r="HX231" s="161"/>
      <c r="HY231" s="161"/>
      <c r="HZ231" s="161"/>
      <c r="IA231" s="161"/>
      <c r="IB231" s="161"/>
      <c r="IC231" s="161"/>
      <c r="ID231" s="161"/>
      <c r="IE231" s="161"/>
      <c r="IF231" s="161"/>
      <c r="IG231" s="161"/>
      <c r="IH231" s="161"/>
      <c r="II231" s="161"/>
      <c r="IJ231" s="161"/>
      <c r="IK231" s="161"/>
      <c r="IL231" s="161"/>
      <c r="IM231" s="161"/>
      <c r="IN231" s="161"/>
      <c r="IO231" s="161"/>
      <c r="IP231" s="161"/>
      <c r="IQ231" s="161"/>
      <c r="IR231" s="161"/>
      <c r="IS231" s="161"/>
      <c r="IT231" s="161"/>
      <c r="IU231" s="161"/>
      <c r="IV231" s="161"/>
      <c r="IW231" s="161"/>
      <c r="IX231" s="161"/>
      <c r="IY231" s="161"/>
      <c r="IZ231" s="161"/>
      <c r="JA231" s="161"/>
      <c r="JB231" s="161"/>
      <c r="JC231" s="161"/>
      <c r="JD231" s="161"/>
      <c r="JE231" s="161"/>
      <c r="JF231" s="161"/>
      <c r="JG231" s="161"/>
      <c r="JH231" s="161"/>
      <c r="JI231" s="161"/>
      <c r="JJ231" s="161"/>
      <c r="JK231" s="161"/>
      <c r="JL231" s="161"/>
      <c r="JM231" s="161"/>
      <c r="JN231" s="161"/>
      <c r="JO231" s="161"/>
      <c r="JP231" s="161"/>
      <c r="JQ231" s="161"/>
      <c r="JR231" s="161"/>
      <c r="JS231" s="161"/>
      <c r="JT231" s="161"/>
      <c r="JU231" s="161"/>
      <c r="JV231" s="161"/>
      <c r="JW231" s="241"/>
      <c r="JX231" s="241"/>
      <c r="JY231" s="161"/>
      <c r="JZ231" s="161"/>
      <c r="KA231" s="161"/>
      <c r="KB231" s="161"/>
      <c r="KC231" s="161"/>
      <c r="KD231" s="161"/>
      <c r="KE231" s="161"/>
      <c r="KF231" s="161"/>
      <c r="KG231" s="161"/>
      <c r="KH231" s="161"/>
      <c r="KI231" s="161"/>
      <c r="KJ231" s="241"/>
      <c r="KK231" s="241"/>
      <c r="KL231" s="161"/>
      <c r="KM231" s="161"/>
      <c r="KN231" s="161"/>
      <c r="KO231" s="161"/>
      <c r="KP231" s="161"/>
      <c r="KQ231" s="161"/>
      <c r="KR231" s="161"/>
      <c r="KS231" s="161"/>
      <c r="KT231" s="161"/>
      <c r="KU231" s="161"/>
      <c r="KV231" s="161"/>
      <c r="KW231" s="241"/>
      <c r="KX231" s="241"/>
      <c r="KY231" s="161"/>
      <c r="KZ231" s="161"/>
      <c r="LA231" s="161"/>
      <c r="LB231" s="161"/>
      <c r="LC231" s="161"/>
      <c r="LD231" s="161"/>
      <c r="LE231" s="161"/>
      <c r="LF231" s="161"/>
      <c r="LG231" s="161"/>
      <c r="LH231" s="161"/>
      <c r="LI231" s="161"/>
      <c r="LJ231" s="241"/>
      <c r="LK231" s="241"/>
      <c r="LL231" s="161"/>
      <c r="LM231" s="161"/>
      <c r="LN231" s="161"/>
      <c r="LO231" s="161"/>
      <c r="LP231" s="161"/>
      <c r="LQ231" s="161"/>
      <c r="LR231" s="161"/>
      <c r="LS231" s="161"/>
      <c r="LT231" s="161"/>
      <c r="LU231" s="161"/>
      <c r="LV231" s="161"/>
      <c r="LW231" s="241"/>
      <c r="LX231" s="241"/>
      <c r="LY231" s="161"/>
      <c r="LZ231" s="161"/>
      <c r="MA231" s="161"/>
      <c r="MB231" s="161"/>
      <c r="MC231" s="161"/>
      <c r="MD231" s="161"/>
      <c r="ME231" s="161"/>
      <c r="MF231" s="161"/>
      <c r="MG231" s="161"/>
      <c r="MH231" s="161"/>
      <c r="MI231" s="161"/>
      <c r="MJ231" s="207"/>
    </row>
    <row r="232" spans="1:348" ht="20.25" x14ac:dyDescent="0.3">
      <c r="A232" s="45"/>
      <c r="B232" s="86" t="s">
        <v>336</v>
      </c>
      <c r="C232" s="87" t="s">
        <v>464</v>
      </c>
      <c r="D232" s="87" t="s">
        <v>119</v>
      </c>
      <c r="E232" s="162">
        <f>E19-E154</f>
        <v>62386738.440994799</v>
      </c>
      <c r="F232" s="162">
        <f>F19-F154</f>
        <v>24903588.716408134</v>
      </c>
      <c r="G232" s="162">
        <f>G19-G154</f>
        <v>-32704135.369721234</v>
      </c>
      <c r="H232" s="162">
        <v>-25993515.272909522</v>
      </c>
      <c r="I232" s="162">
        <f t="shared" ref="I232:V232" si="1158">I19-I154</f>
        <v>11320985.64513433</v>
      </c>
      <c r="J232" s="162">
        <f t="shared" si="1158"/>
        <v>1998547.8217324018</v>
      </c>
      <c r="K232" s="162">
        <f t="shared" si="1158"/>
        <v>2665068.4359873086</v>
      </c>
      <c r="L232" s="162">
        <f t="shared" si="1158"/>
        <v>896523.95259556174</v>
      </c>
      <c r="M232" s="162">
        <f t="shared" si="1158"/>
        <v>2909288.9334001094</v>
      </c>
      <c r="N232" s="162">
        <f t="shared" si="1158"/>
        <v>646085.79535970092</v>
      </c>
      <c r="O232" s="162">
        <f t="shared" si="1158"/>
        <v>150909.69788014889</v>
      </c>
      <c r="P232" s="162">
        <f t="shared" si="1158"/>
        <v>-1085440.6609914899</v>
      </c>
      <c r="Q232" s="162">
        <f t="shared" si="1158"/>
        <v>-3170534.9691203386</v>
      </c>
      <c r="R232" s="162">
        <f t="shared" si="1158"/>
        <v>4777766.649974972</v>
      </c>
      <c r="S232" s="162">
        <f t="shared" si="1158"/>
        <v>3251973.7940243632</v>
      </c>
      <c r="T232" s="162">
        <f t="shared" si="1158"/>
        <v>2743970.1218494326</v>
      </c>
      <c r="U232" s="162">
        <f t="shared" si="1158"/>
        <v>4553680.5207811743</v>
      </c>
      <c r="V232" s="162">
        <f t="shared" si="1158"/>
        <v>-16344813.052912697</v>
      </c>
      <c r="W232" s="162">
        <f>K232+L232+M232+N232+O232+P232+Q232+R232+S232+T232+U232+V232</f>
        <v>1994479.218828246</v>
      </c>
      <c r="X232" s="162">
        <f t="shared" ref="X232:AI232" si="1159">X19-X154</f>
        <v>-2657290.101819396</v>
      </c>
      <c r="Y232" s="162">
        <f t="shared" si="1159"/>
        <v>-474753.7973627001</v>
      </c>
      <c r="Z232" s="162">
        <f t="shared" si="1159"/>
        <v>37977.800033375621</v>
      </c>
      <c r="AA232" s="162">
        <f t="shared" si="1159"/>
        <v>4876836.0874645114</v>
      </c>
      <c r="AB232" s="162">
        <f t="shared" si="1159"/>
        <v>2789300.61759305</v>
      </c>
      <c r="AC232" s="162">
        <f t="shared" si="1159"/>
        <v>-2728801.5356367975</v>
      </c>
      <c r="AD232" s="162">
        <f t="shared" si="1159"/>
        <v>-862268.40260389447</v>
      </c>
      <c r="AE232" s="162">
        <f t="shared" si="1159"/>
        <v>11424219.662827581</v>
      </c>
      <c r="AF232" s="162">
        <f t="shared" si="1159"/>
        <v>1530896.3445167691</v>
      </c>
      <c r="AG232" s="162">
        <f t="shared" si="1159"/>
        <v>-3736542.3134701997</v>
      </c>
      <c r="AH232" s="162">
        <f t="shared" si="1159"/>
        <v>-356323.98297445476</v>
      </c>
      <c r="AI232" s="162">
        <f t="shared" si="1159"/>
        <v>-6787790.0183608532</v>
      </c>
      <c r="AJ232" s="162">
        <f>X232+Y232+Z232+AA232+AB232+AC232+AD232+AE232+AF232+AG232+AH232+AI232</f>
        <v>3055460.3602069914</v>
      </c>
      <c r="AK232" s="162">
        <f t="shared" ref="AK232:AV232" si="1160">AK19-AK154</f>
        <v>-10465376.256050751</v>
      </c>
      <c r="AL232" s="162">
        <f t="shared" si="1160"/>
        <v>2427362.5187781602</v>
      </c>
      <c r="AM232" s="162">
        <f t="shared" si="1160"/>
        <v>-1647426.5898847729</v>
      </c>
      <c r="AN232" s="162">
        <f t="shared" si="1160"/>
        <v>948399.08195625246</v>
      </c>
      <c r="AO232" s="162">
        <f t="shared" si="1160"/>
        <v>-10787188.12460354</v>
      </c>
      <c r="AP232" s="162">
        <f t="shared" si="1160"/>
        <v>5778732.086045742</v>
      </c>
      <c r="AQ232" s="162">
        <f t="shared" si="1160"/>
        <v>6579481.1228092313</v>
      </c>
      <c r="AR232" s="162">
        <f t="shared" si="1160"/>
        <v>2934098.9201302528</v>
      </c>
      <c r="AS232" s="162">
        <f t="shared" si="1160"/>
        <v>3892097.6453012824</v>
      </c>
      <c r="AT232" s="162">
        <f t="shared" si="1160"/>
        <v>-1817428.9381572008</v>
      </c>
      <c r="AU232" s="162">
        <f t="shared" si="1160"/>
        <v>-11046804.870180249</v>
      </c>
      <c r="AV232" s="162">
        <f t="shared" si="1160"/>
        <v>509463.93523612618</v>
      </c>
      <c r="AW232" s="162">
        <f>AK232+AL232+AM232+AN232+AO232+AP232+AQ232+AR232+AS232+AT232+AU232+AV232</f>
        <v>-12694589.468619466</v>
      </c>
      <c r="AX232" s="162">
        <f t="shared" ref="AX232:BI232" si="1161">AX19-AX154</f>
        <v>-3361988.7665247917</v>
      </c>
      <c r="AY232" s="162">
        <f t="shared" si="1161"/>
        <v>-12623982.194541797</v>
      </c>
      <c r="AZ232" s="162">
        <f t="shared" si="1161"/>
        <v>-4897021.5263311714</v>
      </c>
      <c r="BA232" s="162">
        <f t="shared" si="1161"/>
        <v>-2968245.0130195767</v>
      </c>
      <c r="BB232" s="162">
        <f t="shared" si="1161"/>
        <v>-1980215.229594335</v>
      </c>
      <c r="BC232" s="162">
        <f t="shared" si="1161"/>
        <v>-8802263.1785595417</v>
      </c>
      <c r="BD232" s="162">
        <f t="shared" si="1161"/>
        <v>-3693190.4880653471</v>
      </c>
      <c r="BE232" s="162">
        <f t="shared" si="1161"/>
        <v>-4533474.2302203029</v>
      </c>
      <c r="BF232" s="162">
        <f t="shared" si="1161"/>
        <v>-3699297.3363378793</v>
      </c>
      <c r="BG232" s="162">
        <f t="shared" si="1161"/>
        <v>-4435440.6609914899</v>
      </c>
      <c r="BH232" s="162">
        <f t="shared" si="1161"/>
        <v>272650.00842930377</v>
      </c>
      <c r="BI232" s="162">
        <f t="shared" si="1161"/>
        <v>1674902.0305875391</v>
      </c>
      <c r="BJ232" s="162">
        <f>AX232+AY232+AZ232+BA232+BB232+BC232+BD232+BE232+BF232+BG232+BH232+BI232</f>
        <v>-49047566.58516939</v>
      </c>
      <c r="BK232" s="162">
        <f t="shared" ref="BK232:BV232" si="1162">BK19-BK154</f>
        <v>-2789902.2366883904</v>
      </c>
      <c r="BL232" s="162">
        <f t="shared" si="1162"/>
        <v>-18871961.296110824</v>
      </c>
      <c r="BM232" s="162">
        <f t="shared" si="1162"/>
        <v>-2951038.7575112581</v>
      </c>
      <c r="BN232" s="162">
        <f t="shared" si="1162"/>
        <v>-4200395.8651727587</v>
      </c>
      <c r="BO232" s="162">
        <f t="shared" si="1162"/>
        <v>-3728886.6460941732</v>
      </c>
      <c r="BP232" s="162">
        <f t="shared" si="1162"/>
        <v>3115953.1950842142</v>
      </c>
      <c r="BQ232" s="162">
        <f t="shared" si="1162"/>
        <v>-4648268.3505257368</v>
      </c>
      <c r="BR232" s="162">
        <f t="shared" si="1162"/>
        <v>3337223.7351860851</v>
      </c>
      <c r="BS232" s="162">
        <f t="shared" si="1162"/>
        <v>6919046.9917792976</v>
      </c>
      <c r="BT232" s="162">
        <f t="shared" si="1162"/>
        <v>-9144173.2661074847</v>
      </c>
      <c r="BU232" s="162">
        <f t="shared" si="1162"/>
        <v>-3885203.6457186043</v>
      </c>
      <c r="BV232" s="162">
        <f t="shared" si="1162"/>
        <v>253311.85273748636</v>
      </c>
      <c r="BW232" s="162">
        <f>BK232+BL232+BM232+BN232+BO232+BP232+BQ232+BR232+BS232+BT232+BU232+BV232</f>
        <v>-36594294.289142147</v>
      </c>
      <c r="BX232" s="162">
        <f t="shared" ref="BX232:CI232" si="1163">BX19-BX154</f>
        <v>2489928.1978801638</v>
      </c>
      <c r="BY232" s="162">
        <f t="shared" si="1163"/>
        <v>-23408353.500584215</v>
      </c>
      <c r="BZ232" s="162">
        <f t="shared" si="1163"/>
        <v>-4064980.1085795164</v>
      </c>
      <c r="CA232" s="162">
        <f t="shared" si="1163"/>
        <v>-9518756.8994742036</v>
      </c>
      <c r="CB232" s="162">
        <f t="shared" si="1163"/>
        <v>-3071901.0028375685</v>
      </c>
      <c r="CC232" s="162">
        <f t="shared" si="1163"/>
        <v>-5764343.5926807374</v>
      </c>
      <c r="CD232" s="162">
        <f t="shared" si="1163"/>
        <v>-6216115.8995575607</v>
      </c>
      <c r="CE232" s="162">
        <f t="shared" si="1163"/>
        <v>822357.10941407084</v>
      </c>
      <c r="CF232" s="162">
        <f t="shared" si="1163"/>
        <v>2153564.1025288403</v>
      </c>
      <c r="CG232" s="162">
        <f t="shared" si="1163"/>
        <v>-7582203.2651478052</v>
      </c>
      <c r="CH232" s="162">
        <f t="shared" si="1163"/>
        <v>-1805680.4925721735</v>
      </c>
      <c r="CI232" s="162">
        <f t="shared" si="1163"/>
        <v>8626678.5285846889</v>
      </c>
      <c r="CJ232" s="162">
        <f>BX232+BY232+BZ232+CA232+CB232+CC232+CD232+CE232+CF232+CG232+CH232+CI232</f>
        <v>-47339806.823026016</v>
      </c>
      <c r="CK232" s="162">
        <f t="shared" ref="CK232:CV232" si="1164">CK19-CK154</f>
        <v>1457338.8159322292</v>
      </c>
      <c r="CL232" s="162">
        <f t="shared" si="1164"/>
        <v>-15459727.794608593</v>
      </c>
      <c r="CM232" s="162">
        <f t="shared" si="1164"/>
        <v>-7025472.9574778974</v>
      </c>
      <c r="CN232" s="162">
        <f t="shared" si="1164"/>
        <v>-68872.444708734751</v>
      </c>
      <c r="CO232" s="162">
        <f t="shared" si="1164"/>
        <v>474912.36855281889</v>
      </c>
      <c r="CP232" s="162">
        <f t="shared" si="1164"/>
        <v>-6005860.0400601327</v>
      </c>
      <c r="CQ232" s="162">
        <f t="shared" si="1164"/>
        <v>557854.82786682248</v>
      </c>
      <c r="CR232" s="162">
        <f t="shared" si="1164"/>
        <v>1995562.0931397229</v>
      </c>
      <c r="CS232" s="162">
        <f t="shared" si="1164"/>
        <v>207984.6210565269</v>
      </c>
      <c r="CT232" s="162">
        <f t="shared" si="1164"/>
        <v>-10861634.117843449</v>
      </c>
      <c r="CU232" s="162">
        <f t="shared" si="1164"/>
        <v>-4196868.2189951539</v>
      </c>
      <c r="CV232" s="162">
        <f t="shared" si="1164"/>
        <v>-1760060.9595642984</v>
      </c>
      <c r="CW232" s="162">
        <f>CK232+CL232+CM232+CN232+CO232+CP232+CQ232+CR232+CS232+CT232+CU232+CV232</f>
        <v>-40684843.806710139</v>
      </c>
      <c r="CX232" s="162">
        <f t="shared" ref="CX232:DI232" si="1165">CX19-CX154</f>
        <v>28215203.436279476</v>
      </c>
      <c r="CY232" s="162">
        <f t="shared" si="1165"/>
        <v>2837745.9030211866</v>
      </c>
      <c r="CZ232" s="162">
        <f t="shared" si="1165"/>
        <v>-10730427.417918503</v>
      </c>
      <c r="DA232" s="162">
        <f t="shared" si="1165"/>
        <v>1700182.7329743803</v>
      </c>
      <c r="DB232" s="162">
        <f t="shared" si="1165"/>
        <v>1490690.2606826723</v>
      </c>
      <c r="DC232" s="162">
        <f t="shared" si="1165"/>
        <v>-4055452.8816141188</v>
      </c>
      <c r="DD232" s="162">
        <f t="shared" si="1165"/>
        <v>4141834.6438408196</v>
      </c>
      <c r="DE232" s="162">
        <f t="shared" si="1165"/>
        <v>-6927815.7618093491</v>
      </c>
      <c r="DF232" s="162">
        <f t="shared" si="1165"/>
        <v>1676557.3148473203</v>
      </c>
      <c r="DG232" s="162">
        <f t="shared" si="1165"/>
        <v>1253660.2677348256</v>
      </c>
      <c r="DH232" s="162">
        <f t="shared" si="1165"/>
        <v>1132258.0565013289</v>
      </c>
      <c r="DI232" s="162">
        <f t="shared" si="1165"/>
        <v>5664120.0178184509</v>
      </c>
      <c r="DJ232" s="162">
        <f>CX232+CY232+CZ232+DA232+DB232+DC232+DD232+DE232+DF232+DG232+DH232+DI232</f>
        <v>26398556.572358489</v>
      </c>
      <c r="DK232" s="162">
        <f t="shared" ref="DK232:DV232" si="1166">DK19-DK154</f>
        <v>-643845.08446004987</v>
      </c>
      <c r="DL232" s="162">
        <f t="shared" si="1166"/>
        <v>2277995.527082324</v>
      </c>
      <c r="DM232" s="162">
        <f t="shared" si="1166"/>
        <v>-623619.10807874799</v>
      </c>
      <c r="DN232" s="162">
        <f t="shared" si="1166"/>
        <v>4028287.4107410908</v>
      </c>
      <c r="DO232" s="162">
        <f t="shared" si="1166"/>
        <v>-2862111.6566517055</v>
      </c>
      <c r="DP232" s="162">
        <f t="shared" si="1166"/>
        <v>-703058.37560507655</v>
      </c>
      <c r="DQ232" s="162">
        <f t="shared" si="1166"/>
        <v>9515297.1258971095</v>
      </c>
      <c r="DR232" s="162">
        <f t="shared" si="1166"/>
        <v>6224469.1198463738</v>
      </c>
      <c r="DS232" s="162">
        <f t="shared" si="1166"/>
        <v>3908324.6880319715</v>
      </c>
      <c r="DT232" s="162">
        <f t="shared" si="1166"/>
        <v>2160773.5775747895</v>
      </c>
      <c r="DU232" s="162">
        <f t="shared" si="1166"/>
        <v>-1102763.6290685833</v>
      </c>
      <c r="DV232" s="162">
        <f t="shared" si="1166"/>
        <v>-7589037.2024285495</v>
      </c>
      <c r="DW232" s="162">
        <f>DK232+DL232+DM232+DN232+DO232+DP232+DQ232+DR232+DS232+DT232+DU232+DV232</f>
        <v>14590712.392880946</v>
      </c>
      <c r="DX232" s="162">
        <f t="shared" ref="DX232:EI232" si="1167">DX19-DX154</f>
        <v>5482754.8399999738</v>
      </c>
      <c r="DY232" s="162">
        <f t="shared" si="1167"/>
        <v>5693569.9199999869</v>
      </c>
      <c r="DZ232" s="162">
        <f t="shared" si="1167"/>
        <v>10520797.00000003</v>
      </c>
      <c r="EA232" s="162">
        <f t="shared" si="1167"/>
        <v>10110917.950000018</v>
      </c>
      <c r="EB232" s="162">
        <f t="shared" si="1167"/>
        <v>-2435086.2799999714</v>
      </c>
      <c r="EC232" s="162">
        <f t="shared" si="1167"/>
        <v>9927359.5400000215</v>
      </c>
      <c r="ED232" s="162">
        <f t="shared" si="1167"/>
        <v>8191725.4499999285</v>
      </c>
      <c r="EE232" s="162">
        <f t="shared" si="1167"/>
        <v>3615898.2199999988</v>
      </c>
      <c r="EF232" s="162">
        <f t="shared" si="1167"/>
        <v>12258849.180000067</v>
      </c>
      <c r="EG232" s="162">
        <f t="shared" si="1167"/>
        <v>5902407.7600000501</v>
      </c>
      <c r="EH232" s="162">
        <f t="shared" si="1167"/>
        <v>7273637.619999975</v>
      </c>
      <c r="EI232" s="162">
        <f t="shared" si="1167"/>
        <v>-11345997.460000038</v>
      </c>
      <c r="EJ232" s="162">
        <f>DX232+DY232+DZ232+EA232+EB232+EC232+ED232+EE232+EF232+EG232+EH232+EI232</f>
        <v>65196833.740000039</v>
      </c>
      <c r="EK232" s="162">
        <f t="shared" ref="EK232:EV232" si="1168">EK19-EK154</f>
        <v>13087503.070000082</v>
      </c>
      <c r="EL232" s="162">
        <f t="shared" si="1168"/>
        <v>19571880.180000007</v>
      </c>
      <c r="EM232" s="162">
        <f t="shared" si="1168"/>
        <v>1522103.5300000012</v>
      </c>
      <c r="EN232" s="162">
        <f t="shared" si="1168"/>
        <v>8703697.2699999809</v>
      </c>
      <c r="EO232" s="162">
        <f t="shared" si="1168"/>
        <v>9137924.1400000155</v>
      </c>
      <c r="EP232" s="162">
        <f t="shared" si="1168"/>
        <v>6058814.25</v>
      </c>
      <c r="EQ232" s="162">
        <f t="shared" si="1168"/>
        <v>1145965.1299999654</v>
      </c>
      <c r="ER232" s="162">
        <f t="shared" si="1168"/>
        <v>13494229.579999983</v>
      </c>
      <c r="ES232" s="162">
        <f t="shared" si="1168"/>
        <v>-1210345.4699999988</v>
      </c>
      <c r="ET232" s="162">
        <f t="shared" si="1168"/>
        <v>8144315.3900000155</v>
      </c>
      <c r="EU232" s="162">
        <f t="shared" si="1168"/>
        <v>5240640.6600001454</v>
      </c>
      <c r="EV232" s="162">
        <f t="shared" si="1168"/>
        <v>-79689146.899999917</v>
      </c>
      <c r="EW232" s="162">
        <f>EK232+EL232+EM232+EN232+EO232+EP232+EQ232+ER232+ES232+ET232+EU232+EV232</f>
        <v>5207580.8300002813</v>
      </c>
      <c r="EX232" s="162">
        <f t="shared" ref="EX232:FI232" si="1169">EX19-EX154</f>
        <v>11413373.630000025</v>
      </c>
      <c r="EY232" s="162">
        <f t="shared" si="1169"/>
        <v>-33060703.909999967</v>
      </c>
      <c r="EZ232" s="162">
        <f t="shared" si="1169"/>
        <v>-29793706.590000063</v>
      </c>
      <c r="FA232" s="162">
        <f t="shared" si="1169"/>
        <v>531557.04000011086</v>
      </c>
      <c r="FB232" s="162">
        <f t="shared" si="1169"/>
        <v>-5924618.9800000191</v>
      </c>
      <c r="FC232" s="162">
        <f t="shared" si="1169"/>
        <v>-9429774.1499999464</v>
      </c>
      <c r="FD232" s="162">
        <f t="shared" si="1169"/>
        <v>-15589368.040000021</v>
      </c>
      <c r="FE232" s="162">
        <f t="shared" si="1169"/>
        <v>1939777.3100000024</v>
      </c>
      <c r="FF232" s="162">
        <f t="shared" si="1169"/>
        <v>-7063573.8199999928</v>
      </c>
      <c r="FG232" s="162">
        <f t="shared" si="1169"/>
        <v>5087279.3799999654</v>
      </c>
      <c r="FH232" s="162">
        <f t="shared" si="1169"/>
        <v>7059385.2499997914</v>
      </c>
      <c r="FI232" s="162">
        <f t="shared" si="1169"/>
        <v>-695240.76999992132</v>
      </c>
      <c r="FJ232" s="162">
        <f>EX232+EY232+EZ232+FA232+FB232+FC232+FD232+FE232+FF232+FG232+FH232+FI232</f>
        <v>-75525613.650000036</v>
      </c>
      <c r="FK232" s="162">
        <f t="shared" ref="FK232:FV232" si="1170">FK19-FK154</f>
        <v>5448529.2300000787</v>
      </c>
      <c r="FL232" s="162">
        <f t="shared" si="1170"/>
        <v>-3093036.9600000083</v>
      </c>
      <c r="FM232" s="162">
        <f t="shared" si="1170"/>
        <v>-26741544.01000005</v>
      </c>
      <c r="FN232" s="162">
        <f t="shared" si="1170"/>
        <v>11885471.460000038</v>
      </c>
      <c r="FO232" s="162">
        <f t="shared" si="1170"/>
        <v>-2813096.2000000477</v>
      </c>
      <c r="FP232" s="162">
        <f t="shared" si="1170"/>
        <v>-5642118.430000037</v>
      </c>
      <c r="FQ232" s="162">
        <f t="shared" si="1170"/>
        <v>-1526677.6700000763</v>
      </c>
      <c r="FR232" s="162">
        <f t="shared" si="1170"/>
        <v>-1756288.4699998796</v>
      </c>
      <c r="FS232" s="162">
        <f t="shared" si="1170"/>
        <v>-5060618.4800000489</v>
      </c>
      <c r="FT232" s="162">
        <f t="shared" si="1170"/>
        <v>-9230212.9300002456</v>
      </c>
      <c r="FU232" s="162">
        <f t="shared" si="1170"/>
        <v>-1728690.3999998569</v>
      </c>
      <c r="FV232" s="162">
        <f t="shared" si="1170"/>
        <v>4431614.7399998009</v>
      </c>
      <c r="FW232" s="162">
        <f>FK232+FL232+FM232+FN232+FO232+FP232+FQ232+FR232+FS232+FT232+FU232+FV232</f>
        <v>-35826668.120000333</v>
      </c>
      <c r="FX232" s="162">
        <f t="shared" ref="FX232:GI232" si="1171">FX19-FX154</f>
        <v>-9215777.0299999714</v>
      </c>
      <c r="FY232" s="162">
        <f t="shared" si="1171"/>
        <v>-1886841.9499999583</v>
      </c>
      <c r="FZ232" s="162">
        <f t="shared" si="1171"/>
        <v>-23573904.400000006</v>
      </c>
      <c r="GA232" s="162">
        <f t="shared" si="1171"/>
        <v>8324993.9499999881</v>
      </c>
      <c r="GB232" s="162">
        <f t="shared" si="1171"/>
        <v>-13277745.060000122</v>
      </c>
      <c r="GC232" s="162">
        <f t="shared" si="1171"/>
        <v>-2485645.6899999082</v>
      </c>
      <c r="GD232" s="162">
        <f t="shared" si="1171"/>
        <v>2371663.0399999321</v>
      </c>
      <c r="GE232" s="162">
        <f t="shared" si="1171"/>
        <v>-10566605.880000025</v>
      </c>
      <c r="GF232" s="162">
        <f t="shared" si="1171"/>
        <v>2591487.2999998629</v>
      </c>
      <c r="GG232" s="162">
        <f t="shared" si="1171"/>
        <v>-6598177.1299998462</v>
      </c>
      <c r="GH232" s="162">
        <f t="shared" si="1171"/>
        <v>-2697893.7899999022</v>
      </c>
      <c r="GI232" s="162">
        <f t="shared" si="1171"/>
        <v>58666549.48999989</v>
      </c>
      <c r="GJ232" s="162">
        <f>FY232+FZ232+GA232+GB232+GC232+GD232+GE232+GF232+GH232+GG232+GI232+FX232</f>
        <v>1652102.8499999344</v>
      </c>
      <c r="GK232" s="162">
        <f t="shared" ref="GK232:GV232" si="1172">GK19-GK154</f>
        <v>-42640289.240000099</v>
      </c>
      <c r="GL232" s="162">
        <f t="shared" si="1172"/>
        <v>-6581015.7000000477</v>
      </c>
      <c r="GM232" s="162">
        <f t="shared" si="1172"/>
        <v>14475210.610000044</v>
      </c>
      <c r="GN232" s="162">
        <f t="shared" si="1172"/>
        <v>-27686653.819999963</v>
      </c>
      <c r="GO232" s="162">
        <f t="shared" si="1172"/>
        <v>844163.11000010371</v>
      </c>
      <c r="GP232" s="162">
        <f t="shared" si="1172"/>
        <v>30969645.939999968</v>
      </c>
      <c r="GQ232" s="162">
        <f t="shared" si="1172"/>
        <v>-37492397.78000012</v>
      </c>
      <c r="GR232" s="162">
        <f t="shared" si="1172"/>
        <v>-2996479.7000000179</v>
      </c>
      <c r="GS232" s="162">
        <f t="shared" si="1172"/>
        <v>46309179.429999888</v>
      </c>
      <c r="GT232" s="162">
        <f t="shared" si="1172"/>
        <v>-7648834.8299998045</v>
      </c>
      <c r="GU232" s="162">
        <f t="shared" si="1172"/>
        <v>-69849863.52000007</v>
      </c>
      <c r="GV232" s="162">
        <f t="shared" si="1172"/>
        <v>83668090.430000082</v>
      </c>
      <c r="GW232" s="162">
        <f>GK232+GL232+GM232+GN232+GO232+GP232+GQ232+GR232+GS232+GT232+GU232+GV232</f>
        <v>-18629245.070000038</v>
      </c>
      <c r="GX232" s="162">
        <f t="shared" ref="GX232:HI232" si="1173">GX19-GX154</f>
        <v>-65124338.50000006</v>
      </c>
      <c r="GY232" s="162">
        <f t="shared" si="1173"/>
        <v>61868445.480000004</v>
      </c>
      <c r="GZ232" s="162">
        <f t="shared" si="1173"/>
        <v>-32728763.729999959</v>
      </c>
      <c r="HA232" s="162">
        <f t="shared" si="1173"/>
        <v>2783218.8900000155</v>
      </c>
      <c r="HB232" s="162">
        <f t="shared" si="1173"/>
        <v>16909005.969999909</v>
      </c>
      <c r="HC232" s="162">
        <f t="shared" si="1173"/>
        <v>2569571.2099999785</v>
      </c>
      <c r="HD232" s="162">
        <f t="shared" si="1173"/>
        <v>-25811101.929999977</v>
      </c>
      <c r="HE232" s="162">
        <f t="shared" si="1173"/>
        <v>13038382.399999976</v>
      </c>
      <c r="HF232" s="162">
        <f t="shared" si="1173"/>
        <v>2016872.9499999583</v>
      </c>
      <c r="HG232" s="162">
        <f t="shared" si="1173"/>
        <v>262371.71000015736</v>
      </c>
      <c r="HH232" s="162">
        <f t="shared" si="1173"/>
        <v>13521712.789999932</v>
      </c>
      <c r="HI232" s="162">
        <f t="shared" si="1173"/>
        <v>10036013.039999902</v>
      </c>
      <c r="HJ232" s="162">
        <f>GX232+GY232+GZ232+HA232+HB232+HC232+HD232+HE232+HF232+HG232+HH232+HI232</f>
        <v>-658609.72000016272</v>
      </c>
      <c r="HK232" s="162">
        <f t="shared" ref="HK232:HV232" si="1174">HK19-HK154</f>
        <v>-13706371.670000076</v>
      </c>
      <c r="HL232" s="162">
        <f t="shared" si="1174"/>
        <v>-18083503.799999952</v>
      </c>
      <c r="HM232" s="162">
        <f t="shared" si="1174"/>
        <v>24149280.280000001</v>
      </c>
      <c r="HN232" s="162">
        <f t="shared" si="1174"/>
        <v>8475833.1200000048</v>
      </c>
      <c r="HO232" s="162">
        <f t="shared" si="1174"/>
        <v>4385086.7399999499</v>
      </c>
      <c r="HP232" s="162">
        <f t="shared" si="1174"/>
        <v>-4851073.6199999154</v>
      </c>
      <c r="HQ232" s="162">
        <f t="shared" si="1174"/>
        <v>89869.360000014305</v>
      </c>
      <c r="HR232" s="162">
        <f t="shared" si="1174"/>
        <v>9045042.5099998415</v>
      </c>
      <c r="HS232" s="162">
        <f t="shared" si="1174"/>
        <v>3847780.780000031</v>
      </c>
      <c r="HT232" s="162">
        <f t="shared" si="1174"/>
        <v>-1128767.5699998736</v>
      </c>
      <c r="HU232" s="162">
        <f t="shared" si="1174"/>
        <v>14463635.119999766</v>
      </c>
      <c r="HV232" s="162">
        <f t="shared" si="1174"/>
        <v>-11013127.909999847</v>
      </c>
      <c r="HW232" s="162">
        <f>HK232+HL232+HM232+HN232+HO232+HP232+HQ232+HR232+HS232+HT232+HU232+HV232</f>
        <v>15673683.339999944</v>
      </c>
      <c r="HX232" s="162">
        <f t="shared" ref="HX232:II232" si="1175">HX19-HX154</f>
        <v>19038567.890000015</v>
      </c>
      <c r="HY232" s="162">
        <f t="shared" si="1175"/>
        <v>7533919.2299999595</v>
      </c>
      <c r="HZ232" s="162">
        <f t="shared" si="1175"/>
        <v>-26204852.259999931</v>
      </c>
      <c r="IA232" s="162">
        <f t="shared" si="1175"/>
        <v>5725229.7400000393</v>
      </c>
      <c r="IB232" s="162">
        <f t="shared" si="1175"/>
        <v>7295415.2399998903</v>
      </c>
      <c r="IC232" s="162">
        <f t="shared" si="1175"/>
        <v>3828105.9800000191</v>
      </c>
      <c r="ID232" s="162">
        <f t="shared" si="1175"/>
        <v>-7160831.1500002742</v>
      </c>
      <c r="IE232" s="162">
        <f t="shared" si="1175"/>
        <v>13763866.52000019</v>
      </c>
      <c r="IF232" s="162">
        <f t="shared" si="1175"/>
        <v>-10365644.120000213</v>
      </c>
      <c r="IG232" s="162">
        <f t="shared" si="1175"/>
        <v>-5355202.1399998665</v>
      </c>
      <c r="IH232" s="162">
        <f t="shared" si="1175"/>
        <v>-6776370.0400000811</v>
      </c>
      <c r="II232" s="162">
        <f t="shared" si="1175"/>
        <v>3886105.9699999094</v>
      </c>
      <c r="IJ232" s="162">
        <f>HX232+HY232+HZ232+IA232+IB232+IC232+ID232+IE232+IF232+IG232+IH232+II232</f>
        <v>5208310.8599996567</v>
      </c>
      <c r="IK232" s="162">
        <f t="shared" ref="IK232:IV232" si="1176">IK19-IK154</f>
        <v>16436677.319999993</v>
      </c>
      <c r="IL232" s="162">
        <f t="shared" si="1176"/>
        <v>-5741438.3900000751</v>
      </c>
      <c r="IM232" s="162">
        <f t="shared" si="1176"/>
        <v>-21732171.730000019</v>
      </c>
      <c r="IN232" s="162">
        <f t="shared" si="1176"/>
        <v>24191892.770000041</v>
      </c>
      <c r="IO232" s="162">
        <f t="shared" si="1176"/>
        <v>-1860534.0099999905</v>
      </c>
      <c r="IP232" s="162">
        <f t="shared" si="1176"/>
        <v>-7754400.3899999857</v>
      </c>
      <c r="IQ232" s="162">
        <f t="shared" si="1176"/>
        <v>3910136.3100000918</v>
      </c>
      <c r="IR232" s="162">
        <f t="shared" si="1176"/>
        <v>-19712660.100000054</v>
      </c>
      <c r="IS232" s="162">
        <f t="shared" si="1176"/>
        <v>5018398.3500000536</v>
      </c>
      <c r="IT232" s="162">
        <f t="shared" si="1176"/>
        <v>-11883947.400000036</v>
      </c>
      <c r="IU232" s="162">
        <f t="shared" si="1176"/>
        <v>-20720671.240000129</v>
      </c>
      <c r="IV232" s="162">
        <f t="shared" si="1176"/>
        <v>20280981.2700001</v>
      </c>
      <c r="IW232" s="162">
        <f>IK232+IL232+IM232+IN232+IO232+IP232+IQ232+IR232+IS232+IT232+IU232+IV232</f>
        <v>-19567737.24000001</v>
      </c>
      <c r="IX232" s="162">
        <f t="shared" ref="IX232:JI232" si="1177">IX19-IX154</f>
        <v>2162760.2999999821</v>
      </c>
      <c r="IY232" s="162">
        <f t="shared" si="1177"/>
        <v>-1654461.3900000155</v>
      </c>
      <c r="IZ232" s="162">
        <f t="shared" si="1177"/>
        <v>-24990462.51000002</v>
      </c>
      <c r="JA232" s="162">
        <f t="shared" si="1177"/>
        <v>22037581.060000032</v>
      </c>
      <c r="JB232" s="162">
        <f t="shared" si="1177"/>
        <v>-4426334.8600000143</v>
      </c>
      <c r="JC232" s="162">
        <f t="shared" si="1177"/>
        <v>1848129.5200000107</v>
      </c>
      <c r="JD232" s="162">
        <f t="shared" si="1177"/>
        <v>-5305991.4899999797</v>
      </c>
      <c r="JE232" s="162">
        <f t="shared" si="1177"/>
        <v>-8535597.1699999273</v>
      </c>
      <c r="JF232" s="162">
        <f t="shared" si="1177"/>
        <v>15011732.129999995</v>
      </c>
      <c r="JG232" s="162">
        <f t="shared" si="1177"/>
        <v>5247366.8600000739</v>
      </c>
      <c r="JH232" s="162">
        <f t="shared" si="1177"/>
        <v>-5913440.6000000238</v>
      </c>
      <c r="JI232" s="162">
        <f t="shared" si="1177"/>
        <v>5533037.5700000226</v>
      </c>
      <c r="JJ232" s="162">
        <f>IX232+IY232+IZ232+JA232+JB232+JC232+JD232+JE232+JF232+JG232+JH232+JI232</f>
        <v>1014319.4200001359</v>
      </c>
      <c r="JK232" s="162">
        <f t="shared" ref="JK232:JV232" si="1178">JK19-JK154</f>
        <v>11259370.73999995</v>
      </c>
      <c r="JL232" s="162">
        <f t="shared" si="1178"/>
        <v>11577855.120000064</v>
      </c>
      <c r="JM232" s="162">
        <f t="shared" si="1178"/>
        <v>-10795481.599999964</v>
      </c>
      <c r="JN232" s="162">
        <f t="shared" si="1178"/>
        <v>20779409.659999967</v>
      </c>
      <c r="JO232" s="162">
        <f t="shared" si="1178"/>
        <v>-5144132.4999998808</v>
      </c>
      <c r="JP232" s="162">
        <f t="shared" si="1178"/>
        <v>7167198.6399999559</v>
      </c>
      <c r="JQ232" s="162">
        <f t="shared" si="1178"/>
        <v>14892516.030000061</v>
      </c>
      <c r="JR232" s="162">
        <f t="shared" si="1178"/>
        <v>-7248910.1399999857</v>
      </c>
      <c r="JS232" s="162">
        <f t="shared" si="1178"/>
        <v>20703905.190000027</v>
      </c>
      <c r="JT232" s="162">
        <f t="shared" si="1178"/>
        <v>-23342116.620000035</v>
      </c>
      <c r="JU232" s="162">
        <f t="shared" si="1178"/>
        <v>-14111986.319999874</v>
      </c>
      <c r="JV232" s="162">
        <f t="shared" si="1178"/>
        <v>6227689.7600000203</v>
      </c>
      <c r="JW232" s="242">
        <f>JK232+JL232+JM232+JN232+JO232+JP232+JQ232+JR232+JS232+JT232+JU232+JV232</f>
        <v>31965317.960000306</v>
      </c>
      <c r="JX232" s="242">
        <f t="shared" ref="JX232:KI232" si="1179">JX19-JX154</f>
        <v>4303806.1400000155</v>
      </c>
      <c r="JY232" s="162">
        <f t="shared" si="1179"/>
        <v>10948118.940000057</v>
      </c>
      <c r="JZ232" s="162">
        <f t="shared" si="1179"/>
        <v>-23322528.480000019</v>
      </c>
      <c r="KA232" s="162">
        <f t="shared" si="1179"/>
        <v>14584008.710000098</v>
      </c>
      <c r="KB232" s="162">
        <f t="shared" si="1179"/>
        <v>-289595.17000004649</v>
      </c>
      <c r="KC232" s="162">
        <f t="shared" si="1179"/>
        <v>-3162654.9400001168</v>
      </c>
      <c r="KD232" s="162">
        <f t="shared" si="1179"/>
        <v>-23347257.339999735</v>
      </c>
      <c r="KE232" s="162">
        <f t="shared" si="1179"/>
        <v>10737386.349999994</v>
      </c>
      <c r="KF232" s="162">
        <f t="shared" si="1179"/>
        <v>10240273.439999878</v>
      </c>
      <c r="KG232" s="162">
        <f t="shared" si="1179"/>
        <v>-30830664.169999957</v>
      </c>
      <c r="KH232" s="162">
        <f t="shared" si="1179"/>
        <v>-6911195.2000001967</v>
      </c>
      <c r="KI232" s="162">
        <f t="shared" si="1179"/>
        <v>87624378.420000017</v>
      </c>
      <c r="KJ232" s="242">
        <f>JX232+JY232+JZ232+KA232+KB232+KC232+KD232+KE232+KF232+KG232+KH232+KI232</f>
        <v>50574076.699999988</v>
      </c>
      <c r="KK232" s="242">
        <f t="shared" ref="KK232:KV232" si="1180">KK19-KK154</f>
        <v>-71235060.619999975</v>
      </c>
      <c r="KL232" s="162">
        <f t="shared" si="1180"/>
        <v>7854109.8099998832</v>
      </c>
      <c r="KM232" s="162">
        <f t="shared" si="1180"/>
        <v>-27871901.549999893</v>
      </c>
      <c r="KN232" s="162">
        <f t="shared" si="1180"/>
        <v>-22568003.330000013</v>
      </c>
      <c r="KO232" s="162">
        <f t="shared" si="1180"/>
        <v>-15276172.689999968</v>
      </c>
      <c r="KP232" s="162">
        <f t="shared" si="1180"/>
        <v>21406959.780000091</v>
      </c>
      <c r="KQ232" s="162">
        <f t="shared" si="1180"/>
        <v>4073007.1099998355</v>
      </c>
      <c r="KR232" s="162">
        <f t="shared" si="1180"/>
        <v>24040221.169999957</v>
      </c>
      <c r="KS232" s="162">
        <f t="shared" si="1180"/>
        <v>13572210.680000097</v>
      </c>
      <c r="KT232" s="162">
        <f t="shared" si="1180"/>
        <v>22835797.869999975</v>
      </c>
      <c r="KU232" s="162">
        <f t="shared" si="1180"/>
        <v>-20721191.399999976</v>
      </c>
      <c r="KV232" s="162">
        <f t="shared" si="1180"/>
        <v>-23111308.560000062</v>
      </c>
      <c r="KW232" s="242">
        <f>KK232+KL232+KM232+KN232+KO232+KP232+KQ232+KR232+KS232+KT232+KU232+KV232</f>
        <v>-87001331.730000049</v>
      </c>
      <c r="KX232" s="242">
        <f t="shared" ref="KX232:LI232" si="1181">KX19-KX154</f>
        <v>1469062.9799999595</v>
      </c>
      <c r="KY232" s="162">
        <f t="shared" si="1181"/>
        <v>-19001399.27000016</v>
      </c>
      <c r="KZ232" s="162">
        <f t="shared" si="1181"/>
        <v>-84322512.579999983</v>
      </c>
      <c r="LA232" s="162">
        <f t="shared" si="1181"/>
        <v>67609695.950000048</v>
      </c>
      <c r="LB232" s="162">
        <f t="shared" si="1181"/>
        <v>17636454.2299999</v>
      </c>
      <c r="LC232" s="162">
        <f t="shared" si="1181"/>
        <v>173456146.08000022</v>
      </c>
      <c r="LD232" s="162">
        <f t="shared" si="1181"/>
        <v>31805319.169999868</v>
      </c>
      <c r="LE232" s="162">
        <f t="shared" si="1181"/>
        <v>17571440.050000012</v>
      </c>
      <c r="LF232" s="162">
        <f t="shared" si="1181"/>
        <v>-5309881.3900000453</v>
      </c>
      <c r="LG232" s="162">
        <f t="shared" si="1181"/>
        <v>1160500.2500001192</v>
      </c>
      <c r="LH232" s="162">
        <f t="shared" si="1181"/>
        <v>-14711610.189999819</v>
      </c>
      <c r="LI232" s="162">
        <f t="shared" si="1181"/>
        <v>-67105064.430000067</v>
      </c>
      <c r="LJ232" s="242">
        <f>KX232+KY232+KZ232+LA232+LB232+LC232+LD232+LE232+LF232+LG232+LH232+LI232</f>
        <v>120258150.85000005</v>
      </c>
      <c r="LK232" s="242">
        <f t="shared" ref="LK232:LV232" si="1182">LK19-LK154</f>
        <v>5488090.3300000429</v>
      </c>
      <c r="LL232" s="162">
        <f t="shared" si="1182"/>
        <v>-15743535.349999964</v>
      </c>
      <c r="LM232" s="162">
        <f t="shared" si="1182"/>
        <v>-106144183.38999987</v>
      </c>
      <c r="LN232" s="162">
        <f t="shared" si="1182"/>
        <v>9994417.9199998975</v>
      </c>
      <c r="LO232" s="162">
        <f t="shared" si="1182"/>
        <v>-14703601.409999967</v>
      </c>
      <c r="LP232" s="162">
        <f t="shared" si="1182"/>
        <v>-31894261.74000001</v>
      </c>
      <c r="LQ232" s="162">
        <f t="shared" si="1182"/>
        <v>-12997283.960000098</v>
      </c>
      <c r="LR232" s="162">
        <f t="shared" si="1182"/>
        <v>36913227.330000222</v>
      </c>
      <c r="LS232" s="162">
        <f t="shared" si="1182"/>
        <v>-10703138.690000057</v>
      </c>
      <c r="LT232" s="162">
        <f t="shared" si="1182"/>
        <v>-44450637.50000006</v>
      </c>
      <c r="LU232" s="162">
        <f t="shared" si="1182"/>
        <v>-45174719.449999928</v>
      </c>
      <c r="LV232" s="162">
        <f t="shared" si="1182"/>
        <v>120247375.61000019</v>
      </c>
      <c r="LW232" s="242">
        <f>LK232+LL232+LM232+LN232+LO232+LP232+LQ232+LR232+LS232+LT232+LU232+LV232</f>
        <v>-109168250.29999959</v>
      </c>
      <c r="LX232" s="242">
        <f t="shared" ref="LX232:MI232" si="1183">LX19-LX154</f>
        <v>-3998961.7599999905</v>
      </c>
      <c r="LY232" s="162">
        <f t="shared" si="1183"/>
        <v>-4669525.5099999309</v>
      </c>
      <c r="LZ232" s="162">
        <f t="shared" si="1183"/>
        <v>0</v>
      </c>
      <c r="MA232" s="162">
        <f t="shared" si="1183"/>
        <v>0</v>
      </c>
      <c r="MB232" s="162">
        <f t="shared" si="1183"/>
        <v>0</v>
      </c>
      <c r="MC232" s="162">
        <f t="shared" si="1183"/>
        <v>0</v>
      </c>
      <c r="MD232" s="162">
        <f t="shared" si="1183"/>
        <v>0</v>
      </c>
      <c r="ME232" s="162">
        <f t="shared" si="1183"/>
        <v>0</v>
      </c>
      <c r="MF232" s="162">
        <f t="shared" si="1183"/>
        <v>0</v>
      </c>
      <c r="MG232" s="162">
        <f t="shared" si="1183"/>
        <v>0</v>
      </c>
      <c r="MH232" s="162">
        <f t="shared" si="1183"/>
        <v>0</v>
      </c>
      <c r="MI232" s="162">
        <f t="shared" si="1183"/>
        <v>0</v>
      </c>
      <c r="MJ232" s="208">
        <f>LX232+LY232+LZ232+MA232+MB232+MC232+MD232+ME232+MF232+MG232+MH232+MI232</f>
        <v>-8668487.2699999213</v>
      </c>
    </row>
    <row r="233" spans="1:348" ht="20.25" x14ac:dyDescent="0.3">
      <c r="A233" s="45"/>
      <c r="B233" s="86"/>
      <c r="C233" s="87" t="s">
        <v>225</v>
      </c>
      <c r="D233" s="87" t="s">
        <v>225</v>
      </c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  <c r="AB233" s="162"/>
      <c r="AC233" s="162"/>
      <c r="AD233" s="162"/>
      <c r="AE233" s="162"/>
      <c r="AF233" s="162"/>
      <c r="AG233" s="162"/>
      <c r="AH233" s="162"/>
      <c r="AI233" s="162"/>
      <c r="AJ233" s="162"/>
      <c r="AK233" s="162"/>
      <c r="AL233" s="162"/>
      <c r="AM233" s="162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2"/>
      <c r="BS233" s="162"/>
      <c r="BT233" s="162"/>
      <c r="BU233" s="162"/>
      <c r="BV233" s="162"/>
      <c r="BW233" s="162"/>
      <c r="BX233" s="162"/>
      <c r="BY233" s="162"/>
      <c r="BZ233" s="162"/>
      <c r="CA233" s="162"/>
      <c r="CB233" s="162"/>
      <c r="CC233" s="162"/>
      <c r="CD233" s="162"/>
      <c r="CE233" s="162"/>
      <c r="CF233" s="162"/>
      <c r="CG233" s="162"/>
      <c r="CH233" s="162"/>
      <c r="CI233" s="162"/>
      <c r="CJ233" s="162"/>
      <c r="CK233" s="162"/>
      <c r="CL233" s="162"/>
      <c r="CM233" s="162"/>
      <c r="CN233" s="162"/>
      <c r="CO233" s="162"/>
      <c r="CP233" s="162"/>
      <c r="CQ233" s="162"/>
      <c r="CR233" s="162"/>
      <c r="CS233" s="162"/>
      <c r="CT233" s="162"/>
      <c r="CU233" s="162"/>
      <c r="CV233" s="162"/>
      <c r="CW233" s="162"/>
      <c r="CX233" s="162"/>
      <c r="CY233" s="162"/>
      <c r="CZ233" s="162"/>
      <c r="DA233" s="162"/>
      <c r="DB233" s="162"/>
      <c r="DC233" s="162"/>
      <c r="DD233" s="162"/>
      <c r="DE233" s="162"/>
      <c r="DF233" s="162"/>
      <c r="DG233" s="162"/>
      <c r="DH233" s="162"/>
      <c r="DI233" s="162"/>
      <c r="DJ233" s="162"/>
      <c r="DK233" s="162"/>
      <c r="DL233" s="162"/>
      <c r="DM233" s="162"/>
      <c r="DN233" s="162"/>
      <c r="DO233" s="162"/>
      <c r="DP233" s="162"/>
      <c r="DQ233" s="162"/>
      <c r="DR233" s="162"/>
      <c r="DS233" s="162"/>
      <c r="DT233" s="162"/>
      <c r="DU233" s="162"/>
      <c r="DV233" s="162"/>
      <c r="DW233" s="162"/>
      <c r="DX233" s="162"/>
      <c r="DY233" s="162"/>
      <c r="DZ233" s="162"/>
      <c r="EA233" s="162"/>
      <c r="EB233" s="162"/>
      <c r="EC233" s="162"/>
      <c r="ED233" s="162"/>
      <c r="EE233" s="162"/>
      <c r="EF233" s="162"/>
      <c r="EG233" s="162"/>
      <c r="EH233" s="162"/>
      <c r="EI233" s="162"/>
      <c r="EJ233" s="162"/>
      <c r="EK233" s="162"/>
      <c r="EL233" s="162"/>
      <c r="EM233" s="162"/>
      <c r="EN233" s="162"/>
      <c r="EO233" s="162"/>
      <c r="EP233" s="162"/>
      <c r="EQ233" s="162"/>
      <c r="ER233" s="162"/>
      <c r="ES233" s="162"/>
      <c r="ET233" s="162"/>
      <c r="EU233" s="162"/>
      <c r="EV233" s="162"/>
      <c r="EW233" s="162"/>
      <c r="EX233" s="162"/>
      <c r="EY233" s="162"/>
      <c r="EZ233" s="162"/>
      <c r="FA233" s="162"/>
      <c r="FB233" s="162"/>
      <c r="FC233" s="162"/>
      <c r="FD233" s="162"/>
      <c r="FE233" s="162"/>
      <c r="FF233" s="162"/>
      <c r="FG233" s="162"/>
      <c r="FH233" s="162"/>
      <c r="FI233" s="162"/>
      <c r="FJ233" s="162"/>
      <c r="FK233" s="162"/>
      <c r="FL233" s="162"/>
      <c r="FM233" s="162"/>
      <c r="FN233" s="162"/>
      <c r="FO233" s="162"/>
      <c r="FP233" s="162"/>
      <c r="FQ233" s="162"/>
      <c r="FR233" s="162"/>
      <c r="FS233" s="162"/>
      <c r="FT233" s="162"/>
      <c r="FU233" s="162"/>
      <c r="FV233" s="162"/>
      <c r="FW233" s="162"/>
      <c r="FX233" s="162"/>
      <c r="FY233" s="162"/>
      <c r="FZ233" s="162"/>
      <c r="GA233" s="162"/>
      <c r="GB233" s="162"/>
      <c r="GC233" s="162"/>
      <c r="GD233" s="162"/>
      <c r="GE233" s="162"/>
      <c r="GF233" s="162"/>
      <c r="GG233" s="162"/>
      <c r="GH233" s="162"/>
      <c r="GI233" s="162"/>
      <c r="GJ233" s="162"/>
      <c r="GK233" s="162"/>
      <c r="GL233" s="162"/>
      <c r="GM233" s="162"/>
      <c r="GN233" s="162"/>
      <c r="GO233" s="162"/>
      <c r="GP233" s="162"/>
      <c r="GQ233" s="162"/>
      <c r="GR233" s="162"/>
      <c r="GS233" s="162"/>
      <c r="GT233" s="162"/>
      <c r="GU233" s="162"/>
      <c r="GV233" s="162"/>
      <c r="GW233" s="162"/>
      <c r="GX233" s="162"/>
      <c r="GY233" s="162"/>
      <c r="GZ233" s="162"/>
      <c r="HA233" s="162"/>
      <c r="HB233" s="162"/>
      <c r="HC233" s="162"/>
      <c r="HD233" s="162"/>
      <c r="HE233" s="162"/>
      <c r="HF233" s="162"/>
      <c r="HG233" s="162"/>
      <c r="HH233" s="162"/>
      <c r="HI233" s="162"/>
      <c r="HJ233" s="162"/>
      <c r="HK233" s="162"/>
      <c r="HL233" s="162"/>
      <c r="HM233" s="162"/>
      <c r="HN233" s="162"/>
      <c r="HO233" s="162"/>
      <c r="HP233" s="162"/>
      <c r="HQ233" s="162"/>
      <c r="HR233" s="162"/>
      <c r="HS233" s="162"/>
      <c r="HT233" s="162"/>
      <c r="HU233" s="162"/>
      <c r="HV233" s="162"/>
      <c r="HW233" s="162"/>
      <c r="HX233" s="162"/>
      <c r="HY233" s="162"/>
      <c r="HZ233" s="162"/>
      <c r="IA233" s="162"/>
      <c r="IB233" s="162"/>
      <c r="IC233" s="162"/>
      <c r="ID233" s="162"/>
      <c r="IE233" s="162"/>
      <c r="IF233" s="162"/>
      <c r="IG233" s="162"/>
      <c r="IH233" s="162"/>
      <c r="II233" s="162"/>
      <c r="IJ233" s="225"/>
      <c r="IK233" s="162"/>
      <c r="IL233" s="162"/>
      <c r="IM233" s="162"/>
      <c r="IN233" s="162"/>
      <c r="IO233" s="162"/>
      <c r="IP233" s="162"/>
      <c r="IQ233" s="162"/>
      <c r="IR233" s="162"/>
      <c r="IS233" s="162"/>
      <c r="IT233" s="162"/>
      <c r="IU233" s="162"/>
      <c r="IV233" s="162"/>
      <c r="IW233" s="162"/>
      <c r="IX233" s="162"/>
      <c r="IY233" s="162"/>
      <c r="IZ233" s="162"/>
      <c r="JA233" s="162"/>
      <c r="JB233" s="162"/>
      <c r="JC233" s="162"/>
      <c r="JD233" s="162"/>
      <c r="JE233" s="162"/>
      <c r="JF233" s="162"/>
      <c r="JG233" s="162"/>
      <c r="JH233" s="162"/>
      <c r="JI233" s="162"/>
      <c r="JJ233" s="162"/>
      <c r="JK233" s="162"/>
      <c r="JL233" s="162"/>
      <c r="JM233" s="162"/>
      <c r="JN233" s="162"/>
      <c r="JO233" s="162"/>
      <c r="JP233" s="162"/>
      <c r="JQ233" s="162"/>
      <c r="JR233" s="162"/>
      <c r="JS233" s="162"/>
      <c r="JT233" s="162"/>
      <c r="JU233" s="162"/>
      <c r="JV233" s="162"/>
      <c r="JW233" s="261"/>
      <c r="JX233" s="242"/>
      <c r="JY233" s="162"/>
      <c r="JZ233" s="162"/>
      <c r="KA233" s="162"/>
      <c r="KB233" s="162"/>
      <c r="KC233" s="162"/>
      <c r="KD233" s="162"/>
      <c r="KE233" s="162"/>
      <c r="KF233" s="162"/>
      <c r="KG233" s="162"/>
      <c r="KH233" s="162"/>
      <c r="KI233" s="162"/>
      <c r="KJ233" s="261"/>
      <c r="KK233" s="242"/>
      <c r="KL233" s="162"/>
      <c r="KM233" s="162"/>
      <c r="KN233" s="162"/>
      <c r="KO233" s="162"/>
      <c r="KP233" s="162"/>
      <c r="KQ233" s="162"/>
      <c r="KR233" s="162"/>
      <c r="KS233" s="162"/>
      <c r="KT233" s="162"/>
      <c r="KU233" s="162"/>
      <c r="KV233" s="162"/>
      <c r="KW233" s="261"/>
      <c r="KX233" s="242"/>
      <c r="KY233" s="162"/>
      <c r="KZ233" s="162"/>
      <c r="LA233" s="162"/>
      <c r="LB233" s="162"/>
      <c r="LC233" s="162"/>
      <c r="LD233" s="162"/>
      <c r="LE233" s="162"/>
      <c r="LF233" s="162"/>
      <c r="LG233" s="162"/>
      <c r="LH233" s="162"/>
      <c r="LI233" s="162"/>
      <c r="LJ233" s="261"/>
      <c r="LK233" s="242"/>
      <c r="LL233" s="162"/>
      <c r="LM233" s="162"/>
      <c r="LN233" s="162"/>
      <c r="LO233" s="162"/>
      <c r="LP233" s="162"/>
      <c r="LQ233" s="162"/>
      <c r="LR233" s="162"/>
      <c r="LS233" s="162"/>
      <c r="LT233" s="162"/>
      <c r="LU233" s="162"/>
      <c r="LV233" s="162"/>
      <c r="LW233" s="261"/>
      <c r="LX233" s="242"/>
      <c r="LY233" s="162"/>
      <c r="LZ233" s="162"/>
      <c r="MA233" s="162"/>
      <c r="MB233" s="162"/>
      <c r="MC233" s="162"/>
      <c r="MD233" s="162"/>
      <c r="ME233" s="162"/>
      <c r="MF233" s="162"/>
      <c r="MG233" s="162"/>
      <c r="MH233" s="162"/>
      <c r="MI233" s="162"/>
      <c r="MJ233" s="219"/>
    </row>
    <row r="234" spans="1:348" ht="21" thickBot="1" x14ac:dyDescent="0.35">
      <c r="A234" s="95"/>
      <c r="B234" s="107"/>
      <c r="C234" s="108"/>
      <c r="D234" s="108"/>
      <c r="E234" s="163"/>
      <c r="F234" s="163"/>
      <c r="G234" s="163"/>
      <c r="H234" s="163"/>
      <c r="I234" s="163"/>
      <c r="J234" s="163"/>
      <c r="K234" s="164"/>
      <c r="L234" s="164"/>
      <c r="M234" s="164"/>
      <c r="N234" s="164"/>
      <c r="O234" s="164"/>
      <c r="P234" s="164"/>
      <c r="Q234" s="164"/>
      <c r="R234" s="164"/>
      <c r="S234" s="164"/>
      <c r="T234" s="164"/>
      <c r="U234" s="164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164"/>
      <c r="AM234" s="164"/>
      <c r="AN234" s="164"/>
      <c r="AO234" s="164"/>
      <c r="AP234" s="164"/>
      <c r="AQ234" s="164"/>
      <c r="AR234" s="164"/>
      <c r="AS234" s="164"/>
      <c r="AT234" s="164"/>
      <c r="AU234" s="164"/>
      <c r="AV234" s="164"/>
      <c r="AW234" s="164"/>
      <c r="AX234" s="164"/>
      <c r="AY234" s="164"/>
      <c r="AZ234" s="164"/>
      <c r="BA234" s="164"/>
      <c r="BB234" s="164"/>
      <c r="BC234" s="164"/>
      <c r="BD234" s="164"/>
      <c r="BE234" s="164"/>
      <c r="BF234" s="164"/>
      <c r="BG234" s="164"/>
      <c r="BH234" s="164"/>
      <c r="BI234" s="164"/>
      <c r="BJ234" s="164"/>
      <c r="BK234" s="164"/>
      <c r="BL234" s="164"/>
      <c r="BM234" s="164"/>
      <c r="BN234" s="164"/>
      <c r="BO234" s="164"/>
      <c r="BP234" s="164"/>
      <c r="BQ234" s="164"/>
      <c r="BR234" s="164"/>
      <c r="BS234" s="164"/>
      <c r="BT234" s="164"/>
      <c r="BU234" s="164"/>
      <c r="BV234" s="164"/>
      <c r="BW234" s="164"/>
      <c r="BX234" s="164"/>
      <c r="BY234" s="164"/>
      <c r="BZ234" s="164"/>
      <c r="CA234" s="164"/>
      <c r="CB234" s="164"/>
      <c r="CC234" s="164"/>
      <c r="CD234" s="164"/>
      <c r="CE234" s="164"/>
      <c r="CF234" s="164"/>
      <c r="CG234" s="164"/>
      <c r="CH234" s="164"/>
      <c r="CI234" s="164"/>
      <c r="CJ234" s="164"/>
      <c r="CK234" s="164"/>
      <c r="CL234" s="164"/>
      <c r="CM234" s="164"/>
      <c r="CN234" s="164"/>
      <c r="CO234" s="164"/>
      <c r="CP234" s="164"/>
      <c r="CQ234" s="164"/>
      <c r="CR234" s="164"/>
      <c r="CS234" s="164"/>
      <c r="CT234" s="164"/>
      <c r="CU234" s="164"/>
      <c r="CV234" s="164"/>
      <c r="CW234" s="164"/>
      <c r="CX234" s="164"/>
      <c r="CY234" s="164"/>
      <c r="CZ234" s="164"/>
      <c r="DA234" s="164"/>
      <c r="DB234" s="164"/>
      <c r="DC234" s="164"/>
      <c r="DD234" s="164"/>
      <c r="DE234" s="164"/>
      <c r="DF234" s="164"/>
      <c r="DG234" s="164"/>
      <c r="DH234" s="164"/>
      <c r="DI234" s="164"/>
      <c r="DJ234" s="164"/>
      <c r="DK234" s="164"/>
      <c r="DL234" s="164"/>
      <c r="DM234" s="164"/>
      <c r="DN234" s="164"/>
      <c r="DO234" s="164"/>
      <c r="DP234" s="164"/>
      <c r="DQ234" s="164"/>
      <c r="DR234" s="164"/>
      <c r="DS234" s="164"/>
      <c r="DT234" s="164"/>
      <c r="DU234" s="164"/>
      <c r="DV234" s="164"/>
      <c r="DW234" s="164"/>
      <c r="DX234" s="164"/>
      <c r="DY234" s="164"/>
      <c r="DZ234" s="164"/>
      <c r="EA234" s="164"/>
      <c r="EB234" s="164"/>
      <c r="EC234" s="164"/>
      <c r="ED234" s="164"/>
      <c r="EE234" s="164"/>
      <c r="EF234" s="164"/>
      <c r="EG234" s="164"/>
      <c r="EH234" s="164"/>
      <c r="EI234" s="164"/>
      <c r="EJ234" s="164"/>
      <c r="EK234" s="164"/>
      <c r="EL234" s="164"/>
      <c r="EM234" s="164"/>
      <c r="EN234" s="164"/>
      <c r="EO234" s="164"/>
      <c r="EP234" s="164"/>
      <c r="EQ234" s="164"/>
      <c r="ER234" s="164"/>
      <c r="ES234" s="164"/>
      <c r="ET234" s="164"/>
      <c r="EU234" s="164"/>
      <c r="EV234" s="164"/>
      <c r="EW234" s="164"/>
      <c r="EX234" s="164"/>
      <c r="EY234" s="164"/>
      <c r="EZ234" s="164"/>
      <c r="FA234" s="164"/>
      <c r="FB234" s="164"/>
      <c r="FC234" s="164"/>
      <c r="FD234" s="164"/>
      <c r="FE234" s="164"/>
      <c r="FF234" s="164"/>
      <c r="FG234" s="164"/>
      <c r="FH234" s="164"/>
      <c r="FI234" s="164"/>
      <c r="FJ234" s="164"/>
      <c r="FK234" s="164"/>
      <c r="FL234" s="164"/>
      <c r="FM234" s="164"/>
      <c r="FN234" s="164"/>
      <c r="FO234" s="164"/>
      <c r="FP234" s="164"/>
      <c r="FQ234" s="164"/>
      <c r="FR234" s="164"/>
      <c r="FS234" s="164"/>
      <c r="FT234" s="164"/>
      <c r="FU234" s="164"/>
      <c r="FV234" s="164"/>
      <c r="FW234" s="164"/>
      <c r="FX234" s="164"/>
      <c r="FY234" s="164"/>
      <c r="FZ234" s="164"/>
      <c r="GA234" s="164"/>
      <c r="GB234" s="164"/>
      <c r="GC234" s="164"/>
      <c r="GD234" s="164"/>
      <c r="GE234" s="164"/>
      <c r="GF234" s="164"/>
      <c r="GG234" s="164"/>
      <c r="GH234" s="164"/>
      <c r="GI234" s="164"/>
      <c r="GJ234" s="164"/>
      <c r="GK234" s="164"/>
      <c r="GL234" s="164"/>
      <c r="GM234" s="164"/>
      <c r="GN234" s="164"/>
      <c r="GO234" s="164"/>
      <c r="GP234" s="164"/>
      <c r="GQ234" s="164"/>
      <c r="GR234" s="164"/>
      <c r="GS234" s="164"/>
      <c r="GT234" s="164"/>
      <c r="GU234" s="164"/>
      <c r="GV234" s="164"/>
      <c r="GW234" s="164"/>
      <c r="GX234" s="164"/>
      <c r="GY234" s="164"/>
      <c r="GZ234" s="164"/>
      <c r="HA234" s="164"/>
      <c r="HB234" s="164"/>
      <c r="HC234" s="164"/>
      <c r="HD234" s="164"/>
      <c r="HE234" s="164"/>
      <c r="HF234" s="164"/>
      <c r="HG234" s="164"/>
      <c r="HH234" s="164"/>
      <c r="HI234" s="164"/>
      <c r="HJ234" s="164"/>
      <c r="HK234" s="164"/>
      <c r="HL234" s="164"/>
      <c r="HM234" s="164"/>
      <c r="HN234" s="164"/>
      <c r="HO234" s="164"/>
      <c r="HP234" s="164"/>
      <c r="HQ234" s="164"/>
      <c r="HR234" s="164"/>
      <c r="HS234" s="164"/>
      <c r="HT234" s="164"/>
      <c r="HU234" s="164"/>
      <c r="HV234" s="164"/>
      <c r="HW234" s="164"/>
      <c r="HX234" s="164"/>
      <c r="HY234" s="164"/>
      <c r="HZ234" s="164"/>
      <c r="IA234" s="164"/>
      <c r="IB234" s="164"/>
      <c r="IC234" s="164"/>
      <c r="ID234" s="164"/>
      <c r="IE234" s="164"/>
      <c r="IF234" s="164"/>
      <c r="IG234" s="164"/>
      <c r="IH234" s="164"/>
      <c r="II234" s="164"/>
      <c r="IJ234" s="164"/>
      <c r="IK234" s="164"/>
      <c r="IL234" s="164"/>
      <c r="IM234" s="164"/>
      <c r="IN234" s="164"/>
      <c r="IO234" s="164"/>
      <c r="IP234" s="164"/>
      <c r="IQ234" s="164"/>
      <c r="IR234" s="164"/>
      <c r="IS234" s="164"/>
      <c r="IT234" s="164"/>
      <c r="IU234" s="164"/>
      <c r="IV234" s="164"/>
      <c r="IW234" s="164"/>
      <c r="IX234" s="164"/>
      <c r="IY234" s="164"/>
      <c r="IZ234" s="164"/>
      <c r="JA234" s="164"/>
      <c r="JB234" s="164"/>
      <c r="JC234" s="164"/>
      <c r="JD234" s="164"/>
      <c r="JE234" s="164"/>
      <c r="JF234" s="164"/>
      <c r="JG234" s="164"/>
      <c r="JH234" s="164"/>
      <c r="JI234" s="164"/>
      <c r="JJ234" s="164"/>
      <c r="JK234" s="164"/>
      <c r="JL234" s="164"/>
      <c r="JM234" s="164"/>
      <c r="JN234" s="164"/>
      <c r="JO234" s="164"/>
      <c r="JP234" s="164"/>
      <c r="JQ234" s="164"/>
      <c r="JR234" s="164"/>
      <c r="JS234" s="164"/>
      <c r="JT234" s="164"/>
      <c r="JU234" s="164"/>
      <c r="JV234" s="164"/>
      <c r="JW234" s="243"/>
      <c r="JX234" s="243"/>
      <c r="JY234" s="164"/>
      <c r="JZ234" s="164"/>
      <c r="KA234" s="164"/>
      <c r="KB234" s="164"/>
      <c r="KC234" s="164"/>
      <c r="KD234" s="164"/>
      <c r="KE234" s="164"/>
      <c r="KF234" s="164"/>
      <c r="KG234" s="164"/>
      <c r="KH234" s="164"/>
      <c r="KI234" s="164"/>
      <c r="KJ234" s="243"/>
      <c r="KK234" s="243"/>
      <c r="KL234" s="164"/>
      <c r="KM234" s="164"/>
      <c r="KN234" s="164"/>
      <c r="KO234" s="164"/>
      <c r="KP234" s="164"/>
      <c r="KQ234" s="164"/>
      <c r="KR234" s="164"/>
      <c r="KS234" s="164"/>
      <c r="KT234" s="164"/>
      <c r="KU234" s="164"/>
      <c r="KV234" s="164"/>
      <c r="KW234" s="243"/>
      <c r="KX234" s="243"/>
      <c r="KY234" s="164"/>
      <c r="KZ234" s="164"/>
      <c r="LA234" s="164"/>
      <c r="LB234" s="164"/>
      <c r="LC234" s="164"/>
      <c r="LD234" s="164"/>
      <c r="LE234" s="164"/>
      <c r="LF234" s="164"/>
      <c r="LG234" s="164"/>
      <c r="LH234" s="164"/>
      <c r="LI234" s="164"/>
      <c r="LJ234" s="243"/>
      <c r="LK234" s="243"/>
      <c r="LL234" s="164"/>
      <c r="LM234" s="164"/>
      <c r="LN234" s="164"/>
      <c r="LO234" s="164"/>
      <c r="LP234" s="164"/>
      <c r="LQ234" s="164"/>
      <c r="LR234" s="164"/>
      <c r="LS234" s="164"/>
      <c r="LT234" s="164"/>
      <c r="LU234" s="164"/>
      <c r="LV234" s="164"/>
      <c r="LW234" s="243"/>
      <c r="LX234" s="243"/>
      <c r="LY234" s="164"/>
      <c r="LZ234" s="164"/>
      <c r="MA234" s="164"/>
      <c r="MB234" s="164"/>
      <c r="MC234" s="164"/>
      <c r="MD234" s="164"/>
      <c r="ME234" s="164"/>
      <c r="MF234" s="164"/>
      <c r="MG234" s="164"/>
      <c r="MH234" s="164"/>
      <c r="MI234" s="164"/>
      <c r="MJ234" s="209"/>
    </row>
    <row r="235" spans="1:348" s="29" customFormat="1" ht="15.75" thickTop="1" x14ac:dyDescent="0.2">
      <c r="A235" s="96"/>
      <c r="B235" s="109"/>
      <c r="C235" s="110"/>
      <c r="D235" s="110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  <c r="AF235" s="97"/>
      <c r="AG235" s="97"/>
      <c r="AH235" s="97"/>
      <c r="AI235" s="97"/>
      <c r="AJ235" s="97"/>
      <c r="AK235" s="97"/>
      <c r="AL235" s="97"/>
      <c r="AM235" s="97"/>
      <c r="AN235" s="97"/>
      <c r="AO235" s="97"/>
      <c r="AP235" s="97"/>
      <c r="AQ235" s="97"/>
      <c r="AR235" s="97"/>
      <c r="AS235" s="97"/>
      <c r="AT235" s="97"/>
      <c r="AU235" s="97"/>
      <c r="AV235" s="97"/>
      <c r="AW235" s="97"/>
      <c r="AX235" s="97"/>
      <c r="AY235" s="97"/>
      <c r="AZ235" s="97"/>
      <c r="BA235" s="97"/>
      <c r="BB235" s="97"/>
      <c r="BC235" s="97"/>
      <c r="BD235" s="97"/>
      <c r="BE235" s="97"/>
      <c r="BF235" s="97"/>
      <c r="BG235" s="97"/>
      <c r="BH235" s="97"/>
      <c r="BI235" s="97"/>
      <c r="BJ235" s="97"/>
      <c r="BK235" s="97"/>
      <c r="BL235" s="97"/>
      <c r="BM235" s="97"/>
      <c r="BN235" s="97"/>
      <c r="BO235" s="97"/>
      <c r="BP235" s="97"/>
      <c r="BQ235" s="97"/>
      <c r="BR235" s="97"/>
      <c r="BS235" s="97"/>
      <c r="BT235" s="97"/>
      <c r="BU235" s="97"/>
      <c r="BV235" s="97"/>
      <c r="BW235" s="97"/>
      <c r="BX235" s="97"/>
      <c r="BY235" s="97"/>
      <c r="BZ235" s="97"/>
      <c r="CA235" s="97"/>
      <c r="CB235" s="97"/>
      <c r="CC235" s="97"/>
      <c r="CD235" s="97"/>
      <c r="CE235" s="97"/>
      <c r="CF235" s="97"/>
      <c r="CG235" s="97"/>
      <c r="CH235" s="97"/>
      <c r="CI235" s="97"/>
      <c r="CJ235" s="97"/>
      <c r="CK235" s="97"/>
      <c r="CL235" s="97"/>
      <c r="CM235" s="97"/>
      <c r="CN235" s="97"/>
      <c r="CO235" s="97"/>
      <c r="CP235" s="97"/>
      <c r="CQ235" s="97"/>
      <c r="CR235" s="97"/>
      <c r="CS235" s="97"/>
      <c r="CT235" s="97"/>
      <c r="CU235" s="97"/>
      <c r="CV235" s="97"/>
      <c r="CW235" s="97"/>
      <c r="CX235" s="97"/>
      <c r="CY235" s="97"/>
      <c r="CZ235" s="97"/>
      <c r="DA235" s="97"/>
      <c r="DB235" s="97"/>
      <c r="DC235" s="97"/>
      <c r="DD235" s="97"/>
      <c r="DE235" s="97"/>
      <c r="DF235" s="97"/>
      <c r="DG235" s="97"/>
      <c r="DH235" s="97"/>
      <c r="DI235" s="97"/>
      <c r="DJ235" s="97"/>
      <c r="DK235" s="97"/>
      <c r="DL235" s="97"/>
      <c r="DM235" s="97"/>
      <c r="DN235" s="97"/>
      <c r="DO235" s="97"/>
      <c r="DP235" s="97"/>
      <c r="DQ235" s="97"/>
      <c r="DR235" s="97"/>
      <c r="DS235" s="97"/>
      <c r="DT235" s="97"/>
      <c r="DU235" s="97"/>
      <c r="DV235" s="97"/>
      <c r="DW235" s="97"/>
      <c r="DX235" s="97"/>
      <c r="DY235" s="97"/>
      <c r="DZ235" s="97"/>
      <c r="EA235" s="97"/>
      <c r="EB235" s="97"/>
      <c r="EC235" s="97"/>
      <c r="ED235" s="97"/>
      <c r="EE235" s="97"/>
      <c r="EF235" s="97"/>
      <c r="EG235" s="97"/>
      <c r="EH235" s="97"/>
      <c r="EI235" s="97"/>
      <c r="EJ235" s="97"/>
      <c r="EK235" s="97"/>
      <c r="EL235" s="97"/>
      <c r="EM235" s="97"/>
      <c r="EN235" s="97"/>
      <c r="EO235" s="97"/>
      <c r="EP235" s="97"/>
      <c r="EQ235" s="97"/>
      <c r="ER235" s="97"/>
      <c r="ES235" s="97"/>
      <c r="ET235" s="97"/>
      <c r="EU235" s="97"/>
      <c r="EV235" s="97"/>
      <c r="EW235" s="97"/>
      <c r="EX235" s="97"/>
      <c r="EY235" s="97"/>
      <c r="EZ235" s="97"/>
      <c r="FA235" s="97"/>
      <c r="FB235" s="97"/>
      <c r="FC235" s="97"/>
      <c r="FD235" s="97"/>
      <c r="FE235" s="97"/>
      <c r="FF235" s="97"/>
      <c r="FG235" s="97"/>
      <c r="FH235" s="97"/>
      <c r="FI235" s="97"/>
      <c r="FJ235" s="97"/>
      <c r="FK235" s="97"/>
      <c r="FL235" s="97"/>
      <c r="FM235" s="97"/>
      <c r="FN235" s="97"/>
      <c r="FO235" s="97"/>
      <c r="FP235" s="97"/>
      <c r="FQ235" s="97"/>
      <c r="FR235" s="97"/>
      <c r="FS235" s="97"/>
      <c r="FT235" s="97"/>
      <c r="FU235" s="97"/>
      <c r="FV235" s="97"/>
      <c r="FW235" s="97"/>
      <c r="FX235" s="97"/>
      <c r="FY235" s="97"/>
      <c r="FZ235" s="97"/>
      <c r="GA235" s="97"/>
      <c r="GB235" s="97"/>
      <c r="GC235" s="97"/>
      <c r="GD235" s="97"/>
      <c r="GE235" s="97"/>
      <c r="GF235" s="97"/>
      <c r="GG235" s="97"/>
      <c r="GH235" s="97"/>
      <c r="GI235" s="97"/>
      <c r="GJ235" s="97"/>
      <c r="GK235" s="97"/>
      <c r="GL235" s="97"/>
      <c r="GM235" s="97"/>
      <c r="GN235" s="97"/>
      <c r="GO235" s="97"/>
      <c r="GP235" s="97"/>
      <c r="GQ235" s="97"/>
      <c r="GR235" s="97"/>
      <c r="GS235" s="97"/>
      <c r="GT235" s="97"/>
      <c r="GU235" s="97"/>
      <c r="GV235" s="97"/>
      <c r="GW235" s="97"/>
      <c r="GX235" s="97"/>
      <c r="GY235" s="97"/>
      <c r="GZ235" s="97"/>
      <c r="HA235" s="97"/>
      <c r="HB235" s="97"/>
      <c r="HC235" s="97"/>
      <c r="HD235" s="97"/>
      <c r="HE235" s="97"/>
      <c r="HF235" s="97"/>
      <c r="HG235" s="97"/>
      <c r="HH235" s="97"/>
      <c r="HI235" s="97"/>
      <c r="HJ235" s="97"/>
      <c r="HK235" s="97"/>
      <c r="HL235" s="97"/>
      <c r="HM235" s="97"/>
      <c r="HN235" s="97"/>
      <c r="HO235" s="97"/>
      <c r="HP235" s="97"/>
      <c r="HQ235" s="97"/>
      <c r="HR235" s="97"/>
      <c r="HS235" s="97"/>
      <c r="HT235" s="97"/>
      <c r="HU235" s="97"/>
      <c r="HV235" s="97"/>
      <c r="HW235" s="97"/>
      <c r="HX235" s="97"/>
      <c r="HY235" s="97"/>
      <c r="HZ235" s="97"/>
      <c r="IA235" s="97"/>
      <c r="IB235" s="97"/>
      <c r="IC235" s="97"/>
      <c r="ID235" s="97"/>
      <c r="IE235" s="97"/>
      <c r="IF235" s="97"/>
      <c r="IG235" s="97"/>
      <c r="IH235" s="97"/>
      <c r="II235" s="97"/>
      <c r="IJ235" s="97"/>
      <c r="IK235" s="97"/>
      <c r="IL235" s="97"/>
      <c r="IM235" s="97"/>
      <c r="IN235" s="97"/>
      <c r="IO235" s="97"/>
      <c r="IP235" s="97"/>
      <c r="IQ235" s="97"/>
      <c r="IR235" s="97"/>
      <c r="IS235" s="97"/>
      <c r="IT235" s="97"/>
      <c r="IU235" s="97"/>
      <c r="IV235" s="97"/>
      <c r="IW235" s="97"/>
      <c r="IX235" s="97"/>
      <c r="IY235" s="97"/>
      <c r="IZ235" s="97"/>
      <c r="JA235" s="97"/>
      <c r="JB235" s="97"/>
      <c r="JC235" s="97"/>
      <c r="JD235" s="97"/>
      <c r="JE235" s="97"/>
      <c r="JF235" s="97"/>
      <c r="JG235" s="97"/>
      <c r="JH235" s="97"/>
      <c r="JI235" s="97"/>
      <c r="JJ235" s="97"/>
      <c r="JK235" s="97"/>
      <c r="JL235" s="97"/>
      <c r="JM235" s="97"/>
      <c r="JN235" s="97"/>
      <c r="JO235" s="97"/>
      <c r="JP235" s="97"/>
      <c r="JQ235" s="97"/>
      <c r="JR235" s="97"/>
      <c r="JS235" s="97"/>
      <c r="JT235" s="97"/>
      <c r="JU235" s="97"/>
      <c r="JV235" s="97"/>
      <c r="JW235" s="244"/>
      <c r="JX235" s="244"/>
      <c r="JY235" s="97"/>
      <c r="JZ235" s="97"/>
      <c r="KA235" s="97"/>
      <c r="KB235" s="97"/>
      <c r="KC235" s="97"/>
      <c r="KD235" s="97"/>
      <c r="KE235" s="97"/>
      <c r="KF235" s="97"/>
      <c r="KG235" s="97"/>
      <c r="KH235" s="97"/>
      <c r="KI235" s="97"/>
      <c r="KJ235" s="244"/>
      <c r="KK235" s="244"/>
      <c r="KL235" s="97"/>
      <c r="KM235" s="97"/>
      <c r="KN235" s="97"/>
      <c r="KO235" s="97"/>
      <c r="KP235" s="97"/>
      <c r="KQ235" s="97"/>
      <c r="KR235" s="97"/>
      <c r="KS235" s="97"/>
      <c r="KT235" s="97"/>
      <c r="KU235" s="97"/>
      <c r="KV235" s="97"/>
      <c r="KW235" s="244"/>
      <c r="KX235" s="244"/>
      <c r="KY235" s="97"/>
      <c r="KZ235" s="97"/>
      <c r="LA235" s="97"/>
      <c r="LB235" s="97"/>
      <c r="LC235" s="97"/>
      <c r="LD235" s="97"/>
      <c r="LE235" s="97"/>
      <c r="LF235" s="97"/>
      <c r="LG235" s="97"/>
      <c r="LH235" s="97"/>
      <c r="LI235" s="97"/>
      <c r="LJ235" s="244"/>
      <c r="LK235" s="244"/>
      <c r="LL235" s="97"/>
      <c r="LM235" s="97"/>
      <c r="LN235" s="97"/>
      <c r="LO235" s="97"/>
      <c r="LP235" s="97"/>
      <c r="LQ235" s="97"/>
      <c r="LR235" s="97"/>
      <c r="LS235" s="97"/>
      <c r="LT235" s="97"/>
      <c r="LU235" s="97"/>
      <c r="LV235" s="97"/>
      <c r="LW235" s="244"/>
      <c r="LX235" s="244"/>
      <c r="LY235" s="97"/>
      <c r="LZ235" s="97"/>
      <c r="MA235" s="97"/>
      <c r="MB235" s="97"/>
      <c r="MC235" s="97"/>
      <c r="MD235" s="97"/>
      <c r="ME235" s="97"/>
      <c r="MF235" s="97"/>
      <c r="MG235" s="97"/>
      <c r="MH235" s="97"/>
      <c r="MI235" s="97"/>
      <c r="MJ235" s="210"/>
    </row>
    <row r="236" spans="1:348" s="29" customFormat="1" ht="20.25" x14ac:dyDescent="0.3">
      <c r="A236" s="85"/>
      <c r="B236" s="86" t="s">
        <v>221</v>
      </c>
      <c r="C236" s="87" t="s">
        <v>222</v>
      </c>
      <c r="D236" s="87" t="s">
        <v>223</v>
      </c>
      <c r="E236" s="88">
        <f>(E19-E71)-(E154-E161-E162)</f>
        <v>55722792.522116482</v>
      </c>
      <c r="F236" s="88">
        <f>(F19-F71)-(F154-F161-F162)</f>
        <v>7971252.7124021053</v>
      </c>
      <c r="G236" s="88">
        <f>(G19-G71)-(G154-G161-G162)</f>
        <v>-40729828.075446486</v>
      </c>
      <c r="H236" s="88">
        <v>-31860553.329995155</v>
      </c>
      <c r="I236" s="88">
        <f t="shared" ref="I236:V236" si="1184">(I19-I71)-(I154-I161-I162)</f>
        <v>7285857.9535970688</v>
      </c>
      <c r="J236" s="88">
        <f t="shared" si="1184"/>
        <v>-3864363.2114840746</v>
      </c>
      <c r="K236" s="88">
        <f t="shared" si="1184"/>
        <v>2336008.1789350659</v>
      </c>
      <c r="L236" s="88">
        <f t="shared" si="1184"/>
        <v>473264.06276081502</v>
      </c>
      <c r="M236" s="88">
        <f t="shared" si="1184"/>
        <v>1563741.4455015957</v>
      </c>
      <c r="N236" s="88">
        <f t="shared" si="1184"/>
        <v>384722.91770988703</v>
      </c>
      <c r="O236" s="88">
        <f t="shared" si="1184"/>
        <v>-15807.043899193406</v>
      </c>
      <c r="P236" s="88">
        <f t="shared" si="1184"/>
        <v>-1378743.1146720052</v>
      </c>
      <c r="Q236" s="88">
        <f t="shared" si="1184"/>
        <v>-3355211.9846436232</v>
      </c>
      <c r="R236" s="88">
        <f t="shared" si="1184"/>
        <v>4651126.69003506</v>
      </c>
      <c r="S236" s="88">
        <f t="shared" si="1184"/>
        <v>2354406.6099148691</v>
      </c>
      <c r="T236" s="88">
        <f t="shared" si="1184"/>
        <v>2629469.2038056999</v>
      </c>
      <c r="U236" s="88">
        <f t="shared" si="1184"/>
        <v>4323710.5658487827</v>
      </c>
      <c r="V236" s="88">
        <f t="shared" si="1184"/>
        <v>-17531847.771657482</v>
      </c>
      <c r="W236" s="162">
        <f>K236+L236+M236+N236+O236+P236+Q236+R236+S236+T236+U236+V236</f>
        <v>-3565160.2403605282</v>
      </c>
      <c r="X236" s="88">
        <f t="shared" ref="X236:AI236" si="1185">(X19-X71)-(X154-X161-X162)</f>
        <v>-2834785.5116007328</v>
      </c>
      <c r="Y236" s="88">
        <f t="shared" si="1185"/>
        <v>-652249.20714403689</v>
      </c>
      <c r="Z236" s="88">
        <f t="shared" si="1185"/>
        <v>-266445.50158572197</v>
      </c>
      <c r="AA236" s="88">
        <f t="shared" si="1185"/>
        <v>4671256.885327965</v>
      </c>
      <c r="AB236" s="88">
        <f t="shared" si="1185"/>
        <v>2328079.6194291413</v>
      </c>
      <c r="AC236" s="88">
        <f t="shared" si="1185"/>
        <v>-3452132.3652144969</v>
      </c>
      <c r="AD236" s="88">
        <f t="shared" si="1185"/>
        <v>-1217855.9505925477</v>
      </c>
      <c r="AE236" s="88">
        <f t="shared" si="1185"/>
        <v>11548948.422633961</v>
      </c>
      <c r="AF236" s="88">
        <f t="shared" si="1185"/>
        <v>900997.32932731509</v>
      </c>
      <c r="AG236" s="88">
        <f t="shared" si="1185"/>
        <v>-4044174.5952261686</v>
      </c>
      <c r="AH236" s="88">
        <f t="shared" si="1185"/>
        <v>-728839.00550825894</v>
      </c>
      <c r="AI236" s="88">
        <f t="shared" si="1185"/>
        <v>-7763461.8594558239</v>
      </c>
      <c r="AJ236" s="162">
        <f>X236+Y236+Z236+AA236+AB236+AC236+AD236+AE236+AF236+AG236+AH236+AI236</f>
        <v>-1510661.7396094054</v>
      </c>
      <c r="AK236" s="88">
        <f t="shared" ref="AK236:AV236" si="1186">(AK19-AK71)-(AK154-AK161-AK162)</f>
        <v>-11257443.523618773</v>
      </c>
      <c r="AL236" s="88">
        <f t="shared" si="1186"/>
        <v>2292501.8945084214</v>
      </c>
      <c r="AM236" s="88">
        <f t="shared" si="1186"/>
        <v>-2064982.0898013115</v>
      </c>
      <c r="AN236" s="88">
        <f t="shared" si="1186"/>
        <v>593742.09647803009</v>
      </c>
      <c r="AO236" s="88">
        <f t="shared" si="1186"/>
        <v>-11138443.019445807</v>
      </c>
      <c r="AP236" s="88">
        <f t="shared" si="1186"/>
        <v>5445690.8575363159</v>
      </c>
      <c r="AQ236" s="88">
        <f t="shared" si="1186"/>
        <v>6251255.4509681314</v>
      </c>
      <c r="AR236" s="88">
        <f t="shared" si="1186"/>
        <v>2641622.6841512769</v>
      </c>
      <c r="AS236" s="88">
        <f t="shared" si="1186"/>
        <v>2849969.9720831215</v>
      </c>
      <c r="AT236" s="88">
        <f t="shared" si="1186"/>
        <v>-2700785.1338257045</v>
      </c>
      <c r="AU236" s="88">
        <f t="shared" si="1186"/>
        <v>-10952516.359163731</v>
      </c>
      <c r="AV236" s="88">
        <f t="shared" si="1186"/>
        <v>-10920.808546215296</v>
      </c>
      <c r="AW236" s="162">
        <f>AK236+AL236+AM236+AN236+AO236+AP236+AQ236+AR236+AS236+AT236+AU236+AV236</f>
        <v>-18050307.978676245</v>
      </c>
      <c r="AX236" s="88">
        <f t="shared" ref="AX236:BI236" si="1187">(AX19-AX71)-(AX154-AX161-AX162)</f>
        <v>-3578043.4269320667</v>
      </c>
      <c r="AY236" s="88">
        <f t="shared" si="1187"/>
        <v>-12820048.703972608</v>
      </c>
      <c r="AZ236" s="88">
        <f t="shared" si="1187"/>
        <v>-5540419.9815974087</v>
      </c>
      <c r="BA236" s="88">
        <f t="shared" si="1187"/>
        <v>-3335115.821690917</v>
      </c>
      <c r="BB236" s="88">
        <f t="shared" si="1187"/>
        <v>-2220690.7675679624</v>
      </c>
      <c r="BC236" s="88">
        <f t="shared" si="1187"/>
        <v>-8965241.9567685276</v>
      </c>
      <c r="BD236" s="88">
        <f t="shared" si="1187"/>
        <v>-3924134.0445250422</v>
      </c>
      <c r="BE236" s="88">
        <f t="shared" si="1187"/>
        <v>-4614332.5286262482</v>
      </c>
      <c r="BF236" s="88">
        <f t="shared" si="1187"/>
        <v>-3946151.9876481742</v>
      </c>
      <c r="BG236" s="88">
        <f t="shared" si="1187"/>
        <v>-4492714.0711066574</v>
      </c>
      <c r="BH236" s="88">
        <f t="shared" si="1187"/>
        <v>258970.8282840848</v>
      </c>
      <c r="BI236" s="88">
        <f t="shared" si="1187"/>
        <v>1593237.3099232018</v>
      </c>
      <c r="BJ236" s="162">
        <f>AX236+AY236+AZ236+BA236+BB236+BC236+BD236+BE236+BF236+BG236+BH236+BI236</f>
        <v>-51584685.152228326</v>
      </c>
      <c r="BK236" s="88">
        <f t="shared" ref="BK236:BV236" si="1188">(BK19-BK71)-(BK154-BK161-BK162)</f>
        <v>-2824576.8736438155</v>
      </c>
      <c r="BL236" s="88">
        <f t="shared" si="1188"/>
        <v>-18873873.902645633</v>
      </c>
      <c r="BM236" s="88">
        <f t="shared" si="1188"/>
        <v>-2978951.8789434135</v>
      </c>
      <c r="BN236" s="88">
        <f t="shared" si="1188"/>
        <v>-4045472.7901852876</v>
      </c>
      <c r="BO236" s="88">
        <f t="shared" si="1188"/>
        <v>-3570469.3798615038</v>
      </c>
      <c r="BP236" s="88">
        <f t="shared" si="1188"/>
        <v>3279040.9119929075</v>
      </c>
      <c r="BQ236" s="88">
        <f t="shared" si="1188"/>
        <v>-4425432.2649807483</v>
      </c>
      <c r="BR236" s="88">
        <f t="shared" si="1188"/>
        <v>3459717.6523952335</v>
      </c>
      <c r="BS236" s="88">
        <f t="shared" si="1188"/>
        <v>6980532.7701969296</v>
      </c>
      <c r="BT236" s="88">
        <f t="shared" si="1188"/>
        <v>-9070598.9779669344</v>
      </c>
      <c r="BU236" s="88">
        <f t="shared" si="1188"/>
        <v>-3792396.1175513566</v>
      </c>
      <c r="BV236" s="88">
        <f t="shared" si="1188"/>
        <v>325917.12335175276</v>
      </c>
      <c r="BW236" s="162">
        <f>BK236+BL236+BM236+BN236+BO236+BP236+BQ236+BR236+BS236+BT236+BU236+BV236</f>
        <v>-35536563.727841869</v>
      </c>
      <c r="BX236" s="88">
        <f t="shared" ref="BX236:CI236" si="1189">(BX19-BX71)-(BX154-BX161-BX162)</f>
        <v>2579302.4593139887</v>
      </c>
      <c r="BY236" s="88">
        <f t="shared" si="1189"/>
        <v>-23329735.130487412</v>
      </c>
      <c r="BZ236" s="88">
        <f t="shared" si="1189"/>
        <v>-3873781.5601735711</v>
      </c>
      <c r="CA236" s="88">
        <f t="shared" si="1189"/>
        <v>-9201163.4213403314</v>
      </c>
      <c r="CB236" s="88">
        <f t="shared" si="1189"/>
        <v>-2878887.1091637164</v>
      </c>
      <c r="CC236" s="88">
        <f t="shared" si="1189"/>
        <v>-5471578.4242614359</v>
      </c>
      <c r="CD236" s="88">
        <f t="shared" si="1189"/>
        <v>-5953177.0238690227</v>
      </c>
      <c r="CE236" s="88">
        <f t="shared" si="1189"/>
        <v>945931.15648467839</v>
      </c>
      <c r="CF236" s="88">
        <f t="shared" si="1189"/>
        <v>2301342.5961859971</v>
      </c>
      <c r="CG236" s="88">
        <f t="shared" si="1189"/>
        <v>-7445609.2618094683</v>
      </c>
      <c r="CH236" s="88">
        <f t="shared" si="1189"/>
        <v>-1647751.526998803</v>
      </c>
      <c r="CI236" s="88">
        <f t="shared" si="1189"/>
        <v>8785411.4135371149</v>
      </c>
      <c r="CJ236" s="162">
        <f>BX236+BY236+BZ236+CA236+CB236+CC236+CD236+CE236+CF236+CG236+CH236+CI236</f>
        <v>-45189695.832581982</v>
      </c>
      <c r="CK236" s="88">
        <f t="shared" ref="CK236:CV236" si="1190">(CK19-CK71)-(CK154-CK161-CK162)</f>
        <v>2735542.9913620353</v>
      </c>
      <c r="CL236" s="88">
        <f t="shared" si="1190"/>
        <v>-15389516.481388748</v>
      </c>
      <c r="CM236" s="88">
        <f t="shared" si="1190"/>
        <v>-6896750.1579035521</v>
      </c>
      <c r="CN236" s="88">
        <f t="shared" si="1190"/>
        <v>89271.25479888916</v>
      </c>
      <c r="CO236" s="88">
        <f t="shared" si="1190"/>
        <v>628455.18277414143</v>
      </c>
      <c r="CP236" s="88">
        <f t="shared" si="1190"/>
        <v>-5868007.427808404</v>
      </c>
      <c r="CQ236" s="88">
        <f t="shared" si="1190"/>
        <v>1888947.4019779861</v>
      </c>
      <c r="CR236" s="88">
        <f t="shared" si="1190"/>
        <v>2117565.9322317094</v>
      </c>
      <c r="CS236" s="88">
        <f t="shared" si="1190"/>
        <v>307225.14851438999</v>
      </c>
      <c r="CT236" s="88">
        <f t="shared" si="1190"/>
        <v>-10755608.412618935</v>
      </c>
      <c r="CU236" s="88">
        <f t="shared" si="1190"/>
        <v>-4054700.8012017906</v>
      </c>
      <c r="CV236" s="88">
        <f t="shared" si="1190"/>
        <v>-409813.36367043853</v>
      </c>
      <c r="CW236" s="162">
        <f>CK236+CL236+CM236+CN236+CO236+CP236+CQ236+CR236+CS236+CT236+CU236+CV236</f>
        <v>-35607388.732932717</v>
      </c>
      <c r="CX236" s="88">
        <f t="shared" ref="CX236:DI236" si="1191">(CX19-CX71)-(CX154-CX161-CX162)</f>
        <v>28112399.789976686</v>
      </c>
      <c r="CY236" s="88">
        <f t="shared" si="1191"/>
        <v>2730838.2697379291</v>
      </c>
      <c r="CZ236" s="88">
        <f t="shared" si="1191"/>
        <v>-10860172.888290733</v>
      </c>
      <c r="DA236" s="88">
        <f t="shared" si="1191"/>
        <v>1589689.3360874057</v>
      </c>
      <c r="DB236" s="88">
        <f t="shared" si="1191"/>
        <v>1380226.2675679922</v>
      </c>
      <c r="DC236" s="88">
        <f t="shared" si="1191"/>
        <v>-4175484.1173844635</v>
      </c>
      <c r="DD236" s="88">
        <f t="shared" si="1191"/>
        <v>4031856.1267318428</v>
      </c>
      <c r="DE236" s="88">
        <f t="shared" si="1191"/>
        <v>-7058760.9505507946</v>
      </c>
      <c r="DF236" s="88">
        <f t="shared" si="1191"/>
        <v>1571247.9190035462</v>
      </c>
      <c r="DG236" s="88">
        <f t="shared" si="1191"/>
        <v>1149792.7828408182</v>
      </c>
      <c r="DH236" s="88">
        <f t="shared" si="1191"/>
        <v>1013527.8726422191</v>
      </c>
      <c r="DI236" s="88">
        <f t="shared" si="1191"/>
        <v>5568088.953889221</v>
      </c>
      <c r="DJ236" s="162">
        <f>CX236+CY236+CZ236+DA236+DB236+DC236+DD236+DE236+DF236+DG236+DH236+DI236</f>
        <v>25053249.362251669</v>
      </c>
      <c r="DK236" s="88">
        <f t="shared" ref="DK236:DV236" si="1192">(DK19-DK71)-(DK154-DK161-DK162)</f>
        <v>-783143.58838260174</v>
      </c>
      <c r="DL236" s="88">
        <f t="shared" si="1192"/>
        <v>2184573.8882907927</v>
      </c>
      <c r="DM236" s="88">
        <f t="shared" si="1192"/>
        <v>-715014.69233012199</v>
      </c>
      <c r="DN236" s="88">
        <f t="shared" si="1192"/>
        <v>3936342.8505674899</v>
      </c>
      <c r="DO236" s="88">
        <f t="shared" si="1192"/>
        <v>-2961070.3965532482</v>
      </c>
      <c r="DP236" s="88">
        <f t="shared" si="1192"/>
        <v>-805967.45388919115</v>
      </c>
      <c r="DQ236" s="88">
        <f t="shared" si="1192"/>
        <v>9422972.1512267888</v>
      </c>
      <c r="DR236" s="88">
        <f t="shared" si="1192"/>
        <v>6115292.3849523664</v>
      </c>
      <c r="DS236" s="88">
        <f t="shared" si="1192"/>
        <v>3759721.117300868</v>
      </c>
      <c r="DT236" s="88">
        <f t="shared" si="1192"/>
        <v>2012195.3497330248</v>
      </c>
      <c r="DU236" s="88">
        <f t="shared" si="1192"/>
        <v>-1273855.0979385674</v>
      </c>
      <c r="DV236" s="88">
        <f t="shared" si="1192"/>
        <v>-7778207.471457094</v>
      </c>
      <c r="DW236" s="162">
        <f>DK236+DL236+DM236+DN236+DO236+DP236+DQ236+DR236+DS236+DT236+DU236+DV236</f>
        <v>13113839.041520506</v>
      </c>
      <c r="DX236" s="88">
        <f t="shared" ref="DX236:EI236" si="1193">(DX19-DX71)-(DX154-DX161-DX162)</f>
        <v>5462468.1899999678</v>
      </c>
      <c r="DY236" s="88">
        <f t="shared" si="1193"/>
        <v>5693184.4599999785</v>
      </c>
      <c r="DZ236" s="88">
        <f t="shared" si="1193"/>
        <v>10140078.220000029</v>
      </c>
      <c r="EA236" s="88">
        <f t="shared" si="1193"/>
        <v>9908120.2500000298</v>
      </c>
      <c r="EB236" s="88">
        <f t="shared" si="1193"/>
        <v>-2683119.7099999785</v>
      </c>
      <c r="EC236" s="88">
        <f t="shared" si="1193"/>
        <v>9710216.2600000203</v>
      </c>
      <c r="ED236" s="88">
        <f t="shared" si="1193"/>
        <v>7912494.7099999189</v>
      </c>
      <c r="EE236" s="88">
        <f t="shared" si="1193"/>
        <v>3317097.7599999905</v>
      </c>
      <c r="EF236" s="88">
        <f t="shared" si="1193"/>
        <v>11957547.360000074</v>
      </c>
      <c r="EG236" s="88">
        <f t="shared" si="1193"/>
        <v>5501195.2800000608</v>
      </c>
      <c r="EH236" s="88">
        <f t="shared" si="1193"/>
        <v>6856676.819999963</v>
      </c>
      <c r="EI236" s="88">
        <f t="shared" si="1193"/>
        <v>-11807409.980000049</v>
      </c>
      <c r="EJ236" s="162">
        <f>DX236+DY236+DZ236+EA236+EB236+EC236+ED236+EE236+EF236+EG236+EH236+EI236</f>
        <v>61968549.620000005</v>
      </c>
      <c r="EK236" s="88">
        <f t="shared" ref="EK236:EV236" si="1194">(EK19-EK71)-(EK154-EK161-EK162)</f>
        <v>12739253.440000087</v>
      </c>
      <c r="EL236" s="88">
        <f t="shared" si="1194"/>
        <v>19148642.310000002</v>
      </c>
      <c r="EM236" s="88">
        <f t="shared" si="1194"/>
        <v>1089439.2899999917</v>
      </c>
      <c r="EN236" s="88">
        <f t="shared" si="1194"/>
        <v>8179525.1399999857</v>
      </c>
      <c r="EO236" s="88">
        <f t="shared" si="1194"/>
        <v>8638120.6400000155</v>
      </c>
      <c r="EP236" s="88">
        <f t="shared" si="1194"/>
        <v>5436917.8799999952</v>
      </c>
      <c r="EQ236" s="88">
        <f t="shared" si="1194"/>
        <v>409422.88999995589</v>
      </c>
      <c r="ER236" s="88">
        <f t="shared" si="1194"/>
        <v>12844410.369999975</v>
      </c>
      <c r="ES236" s="88">
        <f t="shared" si="1194"/>
        <v>-1888487.849999994</v>
      </c>
      <c r="ET236" s="88">
        <f t="shared" si="1194"/>
        <v>7354637.6200000048</v>
      </c>
      <c r="EU236" s="88">
        <f t="shared" si="1194"/>
        <v>4482891.0200001597</v>
      </c>
      <c r="EV236" s="88">
        <f t="shared" si="1194"/>
        <v>-80865222.419999927</v>
      </c>
      <c r="EW236" s="162">
        <f>EK236+EL236+EM236+EN236+EO236+EP236+EQ236+ER236+ES236+ET236+EU236+EV236</f>
        <v>-2430449.6699997485</v>
      </c>
      <c r="EX236" s="88">
        <f t="shared" ref="EX236:FI236" si="1195">(EX19-EX71)-(EX154-EX161-EX162)</f>
        <v>11003736.150000036</v>
      </c>
      <c r="EY236" s="88">
        <f t="shared" si="1195"/>
        <v>-33384715.969999969</v>
      </c>
      <c r="EZ236" s="88">
        <f t="shared" si="1195"/>
        <v>-29951517.380000055</v>
      </c>
      <c r="FA236" s="88">
        <f t="shared" si="1195"/>
        <v>461961.57000011206</v>
      </c>
      <c r="FB236" s="88">
        <f t="shared" si="1195"/>
        <v>-5981153.630000025</v>
      </c>
      <c r="FC236" s="88">
        <f t="shared" si="1195"/>
        <v>-9482953.2599999607</v>
      </c>
      <c r="FD236" s="88">
        <f t="shared" si="1195"/>
        <v>-15630020.51000002</v>
      </c>
      <c r="FE236" s="88">
        <f t="shared" si="1195"/>
        <v>1920564.9600000083</v>
      </c>
      <c r="FF236" s="88">
        <f t="shared" si="1195"/>
        <v>-7079534.8799999952</v>
      </c>
      <c r="FG236" s="88">
        <f t="shared" si="1195"/>
        <v>5073882.7999999523</v>
      </c>
      <c r="FH236" s="88">
        <f t="shared" si="1195"/>
        <v>7043778.9699997902</v>
      </c>
      <c r="FI236" s="88">
        <f t="shared" si="1195"/>
        <v>-716419.50999993086</v>
      </c>
      <c r="FJ236" s="162">
        <f>EX236+EY236+EZ236+FA236+FB236+FC236+FD236+FE236+FF236+FG236+FH236+FI236</f>
        <v>-76722390.690000057</v>
      </c>
      <c r="FK236" s="88">
        <f t="shared" ref="FK236:FV236" si="1196">(FK19-FK71)-(FK154-FK161-FK162)</f>
        <v>5429010.190000087</v>
      </c>
      <c r="FL236" s="88">
        <f t="shared" si="1196"/>
        <v>-3109381.0800000131</v>
      </c>
      <c r="FM236" s="88">
        <f t="shared" si="1196"/>
        <v>-26755970.030000061</v>
      </c>
      <c r="FN236" s="88">
        <f t="shared" si="1196"/>
        <v>11876309.700000048</v>
      </c>
      <c r="FO236" s="88">
        <f t="shared" si="1196"/>
        <v>-2822503.9200000465</v>
      </c>
      <c r="FP236" s="88">
        <f t="shared" si="1196"/>
        <v>-5652772.3600000441</v>
      </c>
      <c r="FQ236" s="88">
        <f t="shared" si="1196"/>
        <v>-1535865.4300000668</v>
      </c>
      <c r="FR236" s="88">
        <f t="shared" si="1196"/>
        <v>-1767258.8499998748</v>
      </c>
      <c r="FS236" s="88">
        <f t="shared" si="1196"/>
        <v>-5072312.810000062</v>
      </c>
      <c r="FT236" s="88">
        <f t="shared" si="1196"/>
        <v>-9242149.0200002491</v>
      </c>
      <c r="FU236" s="88">
        <f t="shared" si="1196"/>
        <v>-1735999.9499998391</v>
      </c>
      <c r="FV236" s="88">
        <f t="shared" si="1196"/>
        <v>4425571.7399998009</v>
      </c>
      <c r="FW236" s="162">
        <f>FK236+FL236+FM236+FN236+FO236+FP236+FQ236+FR236+FS236+FT236+FU236+FV236</f>
        <v>-35963321.820000321</v>
      </c>
      <c r="FX236" s="88">
        <f t="shared" ref="FX236:GI236" si="1197">(FX19-FX71)-(FX154-FX161-FX162)</f>
        <v>-9223156.9499999881</v>
      </c>
      <c r="FY236" s="88">
        <f t="shared" si="1197"/>
        <v>-1889951.3999999464</v>
      </c>
      <c r="FZ236" s="88">
        <f t="shared" si="1197"/>
        <v>-23572737.550000012</v>
      </c>
      <c r="GA236" s="88">
        <f t="shared" si="1197"/>
        <v>8327486.1799999774</v>
      </c>
      <c r="GB236" s="88">
        <f t="shared" si="1197"/>
        <v>-13271750.840000123</v>
      </c>
      <c r="GC236" s="88">
        <f t="shared" si="1197"/>
        <v>-2470208.909999907</v>
      </c>
      <c r="GD236" s="88">
        <f t="shared" si="1197"/>
        <v>2389412.7099999189</v>
      </c>
      <c r="GE236" s="88">
        <f t="shared" si="1197"/>
        <v>-10545344.520000011</v>
      </c>
      <c r="GF236" s="88">
        <f t="shared" si="1197"/>
        <v>2612442.3599998653</v>
      </c>
      <c r="GG236" s="88">
        <f t="shared" si="1197"/>
        <v>-6576623.0199998319</v>
      </c>
      <c r="GH236" s="88">
        <f t="shared" si="1197"/>
        <v>-2669314.3899998963</v>
      </c>
      <c r="GI236" s="88">
        <f t="shared" si="1197"/>
        <v>58700996.629999876</v>
      </c>
      <c r="GJ236" s="162">
        <f>FY236+FZ236+GA236+GB236+GC236+GD236+GE236+GF236+GH236+GG236+GI236+FX236</f>
        <v>1811250.2999999225</v>
      </c>
      <c r="GK236" s="88">
        <f t="shared" ref="GK236:GV236" si="1198">(GK19-GK71)-(GK154-GK161-GK162)</f>
        <v>-42638061.160000086</v>
      </c>
      <c r="GL236" s="88">
        <f t="shared" si="1198"/>
        <v>-6571154.0100000501</v>
      </c>
      <c r="GM236" s="88">
        <f t="shared" si="1198"/>
        <v>14493912.550000042</v>
      </c>
      <c r="GN236" s="88">
        <f t="shared" si="1198"/>
        <v>-27680493.469999939</v>
      </c>
      <c r="GO236" s="88">
        <f t="shared" si="1198"/>
        <v>847937.34000009298</v>
      </c>
      <c r="GP236" s="88">
        <f t="shared" si="1198"/>
        <v>30973586.979999959</v>
      </c>
      <c r="GQ236" s="88">
        <f t="shared" si="1198"/>
        <v>-37419544.320000142</v>
      </c>
      <c r="GR236" s="88">
        <f t="shared" si="1198"/>
        <v>-2989460.6800000072</v>
      </c>
      <c r="GS236" s="88">
        <f t="shared" si="1198"/>
        <v>46319076.909999877</v>
      </c>
      <c r="GT236" s="88">
        <f t="shared" si="1198"/>
        <v>-7645283.119999826</v>
      </c>
      <c r="GU236" s="88">
        <f t="shared" si="1198"/>
        <v>-69846620.26000008</v>
      </c>
      <c r="GV236" s="88">
        <f t="shared" si="1198"/>
        <v>83680708.740000084</v>
      </c>
      <c r="GW236" s="162">
        <f>GK236+GL236+GM236+GN236+GO236+GP236+GQ236+GR236+GS236+GT236+GU236+GV236</f>
        <v>-18475394.500000075</v>
      </c>
      <c r="GX236" s="88">
        <f t="shared" ref="GX236:HI236" si="1199">(GX19-GX71)-(GX154-GX161-GX162)</f>
        <v>-65121855.590000063</v>
      </c>
      <c r="GY236" s="88">
        <f t="shared" si="1199"/>
        <v>61881271.129999995</v>
      </c>
      <c r="GZ236" s="88">
        <f t="shared" si="1199"/>
        <v>-32723651.059999973</v>
      </c>
      <c r="HA236" s="88">
        <f t="shared" si="1199"/>
        <v>2782916.0900000334</v>
      </c>
      <c r="HB236" s="88">
        <f t="shared" si="1199"/>
        <v>16921197.779999912</v>
      </c>
      <c r="HC236" s="88">
        <f t="shared" si="1199"/>
        <v>2575324.9799999595</v>
      </c>
      <c r="HD236" s="88">
        <f t="shared" si="1199"/>
        <v>-25804839.889999986</v>
      </c>
      <c r="HE236" s="88">
        <f t="shared" si="1199"/>
        <v>13049666.539999992</v>
      </c>
      <c r="HF236" s="88">
        <f t="shared" si="1199"/>
        <v>2025909.3899999559</v>
      </c>
      <c r="HG236" s="88">
        <f t="shared" si="1199"/>
        <v>267571.4200001359</v>
      </c>
      <c r="HH236" s="88">
        <f t="shared" si="1199"/>
        <v>13527438.359999955</v>
      </c>
      <c r="HI236" s="88">
        <f t="shared" si="1199"/>
        <v>10037856.699999899</v>
      </c>
      <c r="HJ236" s="162">
        <f>GX236+GY236+GZ236+HA236+HB236+HC236+HD236+HE236+HF236+HG236+HH236+HI236</f>
        <v>-581194.15000018477</v>
      </c>
      <c r="HK236" s="88">
        <f t="shared" ref="HK236:HV236" si="1200">(HK19-HK71)-(HK154-HK161-HK162)</f>
        <v>-13706129.480000079</v>
      </c>
      <c r="HL236" s="88">
        <f t="shared" si="1200"/>
        <v>-18080333.799999952</v>
      </c>
      <c r="HM236" s="88">
        <f t="shared" si="1200"/>
        <v>24162924.060000002</v>
      </c>
      <c r="HN236" s="88">
        <f t="shared" si="1200"/>
        <v>8485982.9800000191</v>
      </c>
      <c r="HO236" s="88">
        <f t="shared" si="1200"/>
        <v>4391966.1399999559</v>
      </c>
      <c r="HP236" s="88">
        <f t="shared" si="1200"/>
        <v>-4850713.8199999332</v>
      </c>
      <c r="HQ236" s="88">
        <f t="shared" si="1200"/>
        <v>89591.700000017881</v>
      </c>
      <c r="HR236" s="88">
        <f t="shared" si="1200"/>
        <v>9045033.1299998164</v>
      </c>
      <c r="HS236" s="88">
        <f t="shared" si="1200"/>
        <v>3847693.2100000083</v>
      </c>
      <c r="HT236" s="88">
        <f t="shared" si="1200"/>
        <v>-1129020.3199998736</v>
      </c>
      <c r="HU236" s="88">
        <f t="shared" si="1200"/>
        <v>14463599.109999776</v>
      </c>
      <c r="HV236" s="88">
        <f t="shared" si="1200"/>
        <v>-11021824.20999983</v>
      </c>
      <c r="HW236" s="162">
        <f>HK236+HL236+HM236+HN236+HO236+HP236+HQ236+HR236+HS236+HT236+HU236+HV236</f>
        <v>15698768.699999928</v>
      </c>
      <c r="HX236" s="88">
        <f t="shared" ref="HX236:II236" si="1201">(HX19-HX71)-(HX154-HX161-HX162)</f>
        <v>18983134.380000025</v>
      </c>
      <c r="HY236" s="88">
        <f t="shared" si="1201"/>
        <v>7533908.3499999642</v>
      </c>
      <c r="HZ236" s="88">
        <f t="shared" si="1201"/>
        <v>-26229825.24999994</v>
      </c>
      <c r="IA236" s="88">
        <f t="shared" si="1201"/>
        <v>5725175.130000025</v>
      </c>
      <c r="IB236" s="88">
        <f t="shared" si="1201"/>
        <v>7295289.2299998999</v>
      </c>
      <c r="IC236" s="88">
        <f t="shared" si="1201"/>
        <v>3828108.4800000191</v>
      </c>
      <c r="ID236" s="88">
        <f t="shared" si="1201"/>
        <v>-7161175.5200002789</v>
      </c>
      <c r="IE236" s="88">
        <f t="shared" si="1201"/>
        <v>13763745.360000193</v>
      </c>
      <c r="IF236" s="88">
        <f t="shared" si="1201"/>
        <v>-10365721.020000219</v>
      </c>
      <c r="IG236" s="88">
        <f t="shared" si="1201"/>
        <v>-5355301.7199998498</v>
      </c>
      <c r="IH236" s="88">
        <f t="shared" si="1201"/>
        <v>-6782273.7300000787</v>
      </c>
      <c r="II236" s="88">
        <f t="shared" si="1201"/>
        <v>3885072.4799998999</v>
      </c>
      <c r="IJ236" s="162">
        <f>HX236+HY236+HZ236+IA236+IB236+IC236+ID236+IE236+IF236+IG236+IH236+II236</f>
        <v>5120136.1699996591</v>
      </c>
      <c r="IK236" s="88">
        <f t="shared" ref="IK236:IV236" si="1202">(IK19-IK71)-(IK154-IK161-IK162)</f>
        <v>16436317.189999998</v>
      </c>
      <c r="IL236" s="88">
        <f t="shared" si="1202"/>
        <v>-5741454.0800000727</v>
      </c>
      <c r="IM236" s="88">
        <f t="shared" si="1202"/>
        <v>-21732335.700000018</v>
      </c>
      <c r="IN236" s="88">
        <f t="shared" si="1202"/>
        <v>24191733.230000049</v>
      </c>
      <c r="IO236" s="88">
        <f t="shared" si="1202"/>
        <v>-1860676.0399999619</v>
      </c>
      <c r="IP236" s="88">
        <f t="shared" si="1202"/>
        <v>-7754853.0499999821</v>
      </c>
      <c r="IQ236" s="88">
        <f t="shared" si="1202"/>
        <v>3910143.4900000989</v>
      </c>
      <c r="IR236" s="88">
        <f t="shared" si="1202"/>
        <v>-19712657.080000043</v>
      </c>
      <c r="IS236" s="88">
        <f t="shared" si="1202"/>
        <v>5018436.2300000787</v>
      </c>
      <c r="IT236" s="88">
        <f t="shared" si="1202"/>
        <v>-11886459.480000049</v>
      </c>
      <c r="IU236" s="88">
        <f t="shared" si="1202"/>
        <v>-20720601.52000013</v>
      </c>
      <c r="IV236" s="88">
        <f t="shared" si="1202"/>
        <v>20280848.960000098</v>
      </c>
      <c r="IW236" s="162">
        <f>IK236+IL236+IM236+IN236+IO236+IP236+IQ236+IR236+IS236+IT236+IU236+IV236</f>
        <v>-19571557.849999934</v>
      </c>
      <c r="IX236" s="88">
        <f t="shared" ref="IX236:JI236" si="1203">(IX19-IX71)-(IX154-IX161-IX162)</f>
        <v>2162774.0300000012</v>
      </c>
      <c r="IY236" s="88">
        <f t="shared" si="1203"/>
        <v>-1654408.7899999917</v>
      </c>
      <c r="IZ236" s="88">
        <f t="shared" si="1203"/>
        <v>-24991374.469999999</v>
      </c>
      <c r="JA236" s="88">
        <f t="shared" si="1203"/>
        <v>21971034.930000037</v>
      </c>
      <c r="JB236" s="88">
        <f t="shared" si="1203"/>
        <v>-4426269.3900000155</v>
      </c>
      <c r="JC236" s="88">
        <f t="shared" si="1203"/>
        <v>1848023.9099999964</v>
      </c>
      <c r="JD236" s="88">
        <f t="shared" si="1203"/>
        <v>-5306328.0499999821</v>
      </c>
      <c r="JE236" s="88">
        <f t="shared" si="1203"/>
        <v>-8535499.7299999297</v>
      </c>
      <c r="JF236" s="88">
        <f t="shared" si="1203"/>
        <v>15011650.790000021</v>
      </c>
      <c r="JG236" s="88">
        <f t="shared" si="1203"/>
        <v>5247478.7400000691</v>
      </c>
      <c r="JH236" s="88">
        <f t="shared" si="1203"/>
        <v>-5913882.5700000226</v>
      </c>
      <c r="JI236" s="88">
        <f t="shared" si="1203"/>
        <v>5531911.6200000048</v>
      </c>
      <c r="JJ236" s="162">
        <f>IX236+IY236+IZ236+JA236+JB236+JC236+JD236+JE236+JF236+JG236+JH236+JI236</f>
        <v>945111.02000018954</v>
      </c>
      <c r="JK236" s="88">
        <f t="shared" ref="JK236:JV236" si="1204">(JK19-JK71)-(JK154-JK161-JK162)</f>
        <v>11253028.509999961</v>
      </c>
      <c r="JL236" s="88">
        <f t="shared" si="1204"/>
        <v>11576689.080000043</v>
      </c>
      <c r="JM236" s="88">
        <f t="shared" si="1204"/>
        <v>-10795598.639999956</v>
      </c>
      <c r="JN236" s="88">
        <f t="shared" si="1204"/>
        <v>20779274.629999965</v>
      </c>
      <c r="JO236" s="88">
        <f t="shared" si="1204"/>
        <v>-5144223.7199998796</v>
      </c>
      <c r="JP236" s="88">
        <f t="shared" si="1204"/>
        <v>7167089.1199999452</v>
      </c>
      <c r="JQ236" s="88">
        <f t="shared" si="1204"/>
        <v>14891992.040000051</v>
      </c>
      <c r="JR236" s="88">
        <f t="shared" si="1204"/>
        <v>-7249637.4499999881</v>
      </c>
      <c r="JS236" s="88">
        <f t="shared" si="1204"/>
        <v>20703583.560000032</v>
      </c>
      <c r="JT236" s="88">
        <f t="shared" si="1204"/>
        <v>-23342205.740000039</v>
      </c>
      <c r="JU236" s="88">
        <f t="shared" si="1204"/>
        <v>-14112040.659999877</v>
      </c>
      <c r="JV236" s="88">
        <f t="shared" si="1204"/>
        <v>6223913.0100000501</v>
      </c>
      <c r="JW236" s="242">
        <f>JK236+JL236+JM236+JN236+JO236+JP236+JQ236+JR236+JS236+JT236+JU236+JV236</f>
        <v>31951863.740000308</v>
      </c>
      <c r="JX236" s="245">
        <f t="shared" ref="JX236:KI236" si="1205">(JX19-JX71)-(JX154-JX161-JX162)</f>
        <v>4303517.4199999869</v>
      </c>
      <c r="JY236" s="88">
        <f t="shared" si="1205"/>
        <v>10948078.530000031</v>
      </c>
      <c r="JZ236" s="88">
        <f t="shared" si="1205"/>
        <v>-23323339.450000018</v>
      </c>
      <c r="KA236" s="88">
        <f t="shared" si="1205"/>
        <v>14583955.76000011</v>
      </c>
      <c r="KB236" s="88">
        <f t="shared" si="1205"/>
        <v>-290235.71000003815</v>
      </c>
      <c r="KC236" s="88">
        <f t="shared" si="1205"/>
        <v>-3162681.8800001144</v>
      </c>
      <c r="KD236" s="88">
        <f t="shared" si="1205"/>
        <v>-23347198.19999975</v>
      </c>
      <c r="KE236" s="88">
        <f t="shared" si="1205"/>
        <v>10737516.479999989</v>
      </c>
      <c r="KF236" s="88">
        <f t="shared" si="1205"/>
        <v>10239933.539999902</v>
      </c>
      <c r="KG236" s="88">
        <f t="shared" si="1205"/>
        <v>-30831046.479999959</v>
      </c>
      <c r="KH236" s="88">
        <f t="shared" si="1205"/>
        <v>-6910881.660000205</v>
      </c>
      <c r="KI236" s="88">
        <f t="shared" si="1205"/>
        <v>87624525.630000025</v>
      </c>
      <c r="KJ236" s="242">
        <f>JX236+JY236+JZ236+KA236+KB236+KC236+KD236+KE236+KF236+KG236+KH236+KI236</f>
        <v>50572143.979999959</v>
      </c>
      <c r="KK236" s="245">
        <f t="shared" ref="KK236:KV236" si="1206">(KK19-KK71)-(KK154-KK161-KK162)</f>
        <v>-71234974.419999987</v>
      </c>
      <c r="KL236" s="88">
        <f t="shared" si="1206"/>
        <v>7854047.4199998975</v>
      </c>
      <c r="KM236" s="88">
        <f t="shared" si="1206"/>
        <v>-27871615.539999902</v>
      </c>
      <c r="KN236" s="88">
        <f t="shared" si="1206"/>
        <v>-22567426.860000044</v>
      </c>
      <c r="KO236" s="88">
        <f t="shared" si="1206"/>
        <v>-15275484.099999994</v>
      </c>
      <c r="KP236" s="88">
        <f t="shared" si="1206"/>
        <v>21406794.960000098</v>
      </c>
      <c r="KQ236" s="88">
        <f t="shared" si="1206"/>
        <v>4083206.9999998212</v>
      </c>
      <c r="KR236" s="88">
        <f t="shared" si="1206"/>
        <v>24040379.619999945</v>
      </c>
      <c r="KS236" s="88">
        <f t="shared" si="1206"/>
        <v>13572057.830000073</v>
      </c>
      <c r="KT236" s="88">
        <f t="shared" si="1206"/>
        <v>22835848.329999983</v>
      </c>
      <c r="KU236" s="88">
        <f t="shared" si="1206"/>
        <v>-20721388.599999964</v>
      </c>
      <c r="KV236" s="88">
        <f t="shared" si="1206"/>
        <v>-23111528.470000029</v>
      </c>
      <c r="KW236" s="242">
        <f>KK236+KL236+KM236+KN236+KO236+KP236+KQ236+KR236+KS236+KT236+KU236+KV236</f>
        <v>-86990082.830000103</v>
      </c>
      <c r="KX236" s="245">
        <f t="shared" ref="KX236:LI236" si="1207">(KX19-KX71)-(KX154-KX161-KX162)</f>
        <v>1468996.3999999762</v>
      </c>
      <c r="KY236" s="88">
        <f t="shared" si="1207"/>
        <v>-19000333.490000188</v>
      </c>
      <c r="KZ236" s="88">
        <f t="shared" si="1207"/>
        <v>-84321464.829999983</v>
      </c>
      <c r="LA236" s="88">
        <f t="shared" si="1207"/>
        <v>67610941.380000085</v>
      </c>
      <c r="LB236" s="88">
        <f t="shared" si="1207"/>
        <v>17658268.119999945</v>
      </c>
      <c r="LC236" s="88">
        <f t="shared" si="1207"/>
        <v>173449121.65000021</v>
      </c>
      <c r="LD236" s="88">
        <f t="shared" si="1207"/>
        <v>31805138.819999844</v>
      </c>
      <c r="LE236" s="88">
        <f t="shared" si="1207"/>
        <v>17571381.74000001</v>
      </c>
      <c r="LF236" s="88">
        <f t="shared" si="1207"/>
        <v>-5309887.6600000262</v>
      </c>
      <c r="LG236" s="88">
        <f t="shared" si="1207"/>
        <v>1160477.2800000906</v>
      </c>
      <c r="LH236" s="88">
        <f t="shared" si="1207"/>
        <v>-14711643.839999795</v>
      </c>
      <c r="LI236" s="88">
        <f t="shared" si="1207"/>
        <v>-67105104.210000038</v>
      </c>
      <c r="LJ236" s="242">
        <f>KX236+KY236+KZ236+LA236+LB236+LC236+LD236+LE236+LF236+LG236+LH236+LI236</f>
        <v>120275891.36000013</v>
      </c>
      <c r="LK236" s="245">
        <f t="shared" ref="LK236:LV236" si="1208">(LK19-LK71)-(LK154-LK161-LK162)</f>
        <v>5488088.9200000167</v>
      </c>
      <c r="LL236" s="88">
        <f t="shared" si="1208"/>
        <v>-15743544.029999971</v>
      </c>
      <c r="LM236" s="88">
        <f t="shared" si="1208"/>
        <v>-106149957.09999985</v>
      </c>
      <c r="LN236" s="88">
        <f t="shared" si="1208"/>
        <v>9994613.5999999046</v>
      </c>
      <c r="LO236" s="88">
        <f t="shared" si="1208"/>
        <v>-14703385.50999999</v>
      </c>
      <c r="LP236" s="88">
        <f t="shared" si="1208"/>
        <v>-31893496.350000024</v>
      </c>
      <c r="LQ236" s="88">
        <f t="shared" si="1208"/>
        <v>-12995511.990000069</v>
      </c>
      <c r="LR236" s="88">
        <f t="shared" si="1208"/>
        <v>36913688.2900002</v>
      </c>
      <c r="LS236" s="88">
        <f t="shared" si="1208"/>
        <v>-10700141.740000069</v>
      </c>
      <c r="LT236" s="88">
        <f t="shared" si="1208"/>
        <v>-44460477.140000045</v>
      </c>
      <c r="LU236" s="88">
        <f t="shared" si="1208"/>
        <v>-45148684.199999928</v>
      </c>
      <c r="LV236" s="88">
        <f t="shared" si="1208"/>
        <v>120336411.52000022</v>
      </c>
      <c r="LW236" s="242">
        <f>LK236+LL236+LM236+LN236+LO236+LP236+LQ236+LR236+LS236+LT236+LU236+LV236</f>
        <v>-109062395.7299996</v>
      </c>
      <c r="LX236" s="245">
        <f t="shared" ref="LX236:MI236" si="1209">(LX19-LX71)-(LX154-LX161-LX162)</f>
        <v>-4128742.25</v>
      </c>
      <c r="LY236" s="88">
        <f t="shared" si="1209"/>
        <v>-4748035.9899999499</v>
      </c>
      <c r="LZ236" s="88">
        <f t="shared" si="1209"/>
        <v>0</v>
      </c>
      <c r="MA236" s="88">
        <f t="shared" si="1209"/>
        <v>0</v>
      </c>
      <c r="MB236" s="88">
        <f t="shared" si="1209"/>
        <v>0</v>
      </c>
      <c r="MC236" s="88">
        <f t="shared" si="1209"/>
        <v>0</v>
      </c>
      <c r="MD236" s="88">
        <f t="shared" si="1209"/>
        <v>0</v>
      </c>
      <c r="ME236" s="88">
        <f t="shared" si="1209"/>
        <v>0</v>
      </c>
      <c r="MF236" s="88">
        <f t="shared" si="1209"/>
        <v>0</v>
      </c>
      <c r="MG236" s="88">
        <f t="shared" si="1209"/>
        <v>0</v>
      </c>
      <c r="MH236" s="88">
        <f t="shared" si="1209"/>
        <v>0</v>
      </c>
      <c r="MI236" s="88">
        <f t="shared" si="1209"/>
        <v>0</v>
      </c>
      <c r="MJ236" s="208">
        <f>LX236+LY236+LZ236+MA236+MB236+MC236+MD236+ME236+MF236+MG236+MH236+MI236</f>
        <v>-8876778.2399999499</v>
      </c>
    </row>
    <row r="237" spans="1:348" s="29" customFormat="1" ht="20.25" x14ac:dyDescent="0.3">
      <c r="A237" s="85"/>
      <c r="B237" s="86"/>
      <c r="C237" s="87" t="s">
        <v>224</v>
      </c>
      <c r="D237" s="87" t="s">
        <v>224</v>
      </c>
      <c r="E237" s="88"/>
      <c r="F237" s="88"/>
      <c r="G237" s="88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  <c r="AA237" s="88"/>
      <c r="AB237" s="88"/>
      <c r="AC237" s="88"/>
      <c r="AD237" s="88"/>
      <c r="AE237" s="88"/>
      <c r="AF237" s="88"/>
      <c r="AG237" s="88"/>
      <c r="AH237" s="88"/>
      <c r="AI237" s="88"/>
      <c r="AJ237" s="88"/>
      <c r="AK237" s="88"/>
      <c r="AL237" s="88"/>
      <c r="AM237" s="88"/>
      <c r="AN237" s="88"/>
      <c r="AO237" s="88"/>
      <c r="AP237" s="88"/>
      <c r="AQ237" s="88"/>
      <c r="AR237" s="88"/>
      <c r="AS237" s="88"/>
      <c r="AT237" s="88"/>
      <c r="AU237" s="88"/>
      <c r="AV237" s="88"/>
      <c r="AW237" s="88"/>
      <c r="AX237" s="88"/>
      <c r="AY237" s="88"/>
      <c r="AZ237" s="88"/>
      <c r="BA237" s="88"/>
      <c r="BB237" s="88"/>
      <c r="BC237" s="88"/>
      <c r="BD237" s="88"/>
      <c r="BE237" s="88"/>
      <c r="BF237" s="88"/>
      <c r="BG237" s="88"/>
      <c r="BH237" s="88"/>
      <c r="BI237" s="88"/>
      <c r="BJ237" s="88"/>
      <c r="BK237" s="88"/>
      <c r="BL237" s="88"/>
      <c r="BM237" s="88"/>
      <c r="BN237" s="88"/>
      <c r="BO237" s="88"/>
      <c r="BP237" s="88"/>
      <c r="BQ237" s="88"/>
      <c r="BR237" s="88"/>
      <c r="BS237" s="88"/>
      <c r="BT237" s="88"/>
      <c r="BU237" s="88"/>
      <c r="BV237" s="88"/>
      <c r="BW237" s="88"/>
      <c r="BX237" s="88"/>
      <c r="BY237" s="88"/>
      <c r="BZ237" s="88"/>
      <c r="CA237" s="88"/>
      <c r="CB237" s="88"/>
      <c r="CC237" s="88"/>
      <c r="CD237" s="88"/>
      <c r="CE237" s="88"/>
      <c r="CF237" s="88"/>
      <c r="CG237" s="88"/>
      <c r="CH237" s="88"/>
      <c r="CI237" s="88"/>
      <c r="CJ237" s="88"/>
      <c r="CK237" s="88"/>
      <c r="CL237" s="88"/>
      <c r="CM237" s="88"/>
      <c r="CN237" s="88"/>
      <c r="CO237" s="88"/>
      <c r="CP237" s="88"/>
      <c r="CQ237" s="88"/>
      <c r="CR237" s="88"/>
      <c r="CS237" s="88"/>
      <c r="CT237" s="88"/>
      <c r="CU237" s="88"/>
      <c r="CV237" s="88"/>
      <c r="CW237" s="88"/>
      <c r="CX237" s="88"/>
      <c r="CY237" s="88"/>
      <c r="CZ237" s="88"/>
      <c r="DA237" s="88"/>
      <c r="DB237" s="88"/>
      <c r="DC237" s="88"/>
      <c r="DD237" s="88"/>
      <c r="DE237" s="88"/>
      <c r="DF237" s="88"/>
      <c r="DG237" s="88"/>
      <c r="DH237" s="88"/>
      <c r="DI237" s="88"/>
      <c r="DJ237" s="88"/>
      <c r="DK237" s="88"/>
      <c r="DL237" s="88"/>
      <c r="DM237" s="88"/>
      <c r="DN237" s="88"/>
      <c r="DO237" s="88"/>
      <c r="DP237" s="88"/>
      <c r="DQ237" s="88"/>
      <c r="DR237" s="88"/>
      <c r="DS237" s="88"/>
      <c r="DT237" s="88"/>
      <c r="DU237" s="88"/>
      <c r="DV237" s="88"/>
      <c r="DW237" s="88"/>
      <c r="DX237" s="88"/>
      <c r="DY237" s="88"/>
      <c r="DZ237" s="88"/>
      <c r="EA237" s="88"/>
      <c r="EB237" s="88"/>
      <c r="EC237" s="88"/>
      <c r="ED237" s="88"/>
      <c r="EE237" s="88"/>
      <c r="EF237" s="88"/>
      <c r="EG237" s="88"/>
      <c r="EH237" s="88"/>
      <c r="EI237" s="88"/>
      <c r="EJ237" s="88"/>
      <c r="EK237" s="88"/>
      <c r="EL237" s="88"/>
      <c r="EM237" s="88"/>
      <c r="EN237" s="88"/>
      <c r="EO237" s="88"/>
      <c r="EP237" s="88"/>
      <c r="EQ237" s="88"/>
      <c r="ER237" s="88"/>
      <c r="ES237" s="88"/>
      <c r="ET237" s="88"/>
      <c r="EU237" s="88"/>
      <c r="EV237" s="88"/>
      <c r="EW237" s="88"/>
      <c r="EX237" s="88"/>
      <c r="EY237" s="88"/>
      <c r="EZ237" s="88"/>
      <c r="FA237" s="88"/>
      <c r="FB237" s="88"/>
      <c r="FC237" s="88"/>
      <c r="FD237" s="88"/>
      <c r="FE237" s="88"/>
      <c r="FF237" s="88"/>
      <c r="FG237" s="88"/>
      <c r="FH237" s="88"/>
      <c r="FI237" s="88"/>
      <c r="FJ237" s="88"/>
      <c r="FK237" s="88"/>
      <c r="FL237" s="88"/>
      <c r="FM237" s="88"/>
      <c r="FN237" s="88"/>
      <c r="FO237" s="88"/>
      <c r="FP237" s="88"/>
      <c r="FQ237" s="88"/>
      <c r="FR237" s="88"/>
      <c r="FS237" s="88"/>
      <c r="FT237" s="88"/>
      <c r="FU237" s="88"/>
      <c r="FV237" s="88"/>
      <c r="FW237" s="88"/>
      <c r="FX237" s="88"/>
      <c r="FY237" s="88"/>
      <c r="FZ237" s="88"/>
      <c r="GA237" s="88"/>
      <c r="GB237" s="88"/>
      <c r="GC237" s="88"/>
      <c r="GD237" s="88"/>
      <c r="GE237" s="88"/>
      <c r="GF237" s="88"/>
      <c r="GG237" s="88"/>
      <c r="GH237" s="88"/>
      <c r="GI237" s="88"/>
      <c r="GJ237" s="88"/>
      <c r="GK237" s="88"/>
      <c r="GL237" s="88"/>
      <c r="GM237" s="88"/>
      <c r="GN237" s="88"/>
      <c r="GO237" s="88"/>
      <c r="GP237" s="88"/>
      <c r="GQ237" s="88"/>
      <c r="GR237" s="88"/>
      <c r="GS237" s="88"/>
      <c r="GT237" s="88"/>
      <c r="GU237" s="88"/>
      <c r="GV237" s="88"/>
      <c r="GW237" s="88"/>
      <c r="GX237" s="88"/>
      <c r="GY237" s="88"/>
      <c r="GZ237" s="88"/>
      <c r="HA237" s="88"/>
      <c r="HB237" s="88"/>
      <c r="HC237" s="88"/>
      <c r="HD237" s="88"/>
      <c r="HE237" s="88"/>
      <c r="HF237" s="88"/>
      <c r="HG237" s="88"/>
      <c r="HH237" s="88"/>
      <c r="HI237" s="88"/>
      <c r="HJ237" s="88"/>
      <c r="HK237" s="88"/>
      <c r="HL237" s="88"/>
      <c r="HM237" s="88"/>
      <c r="HN237" s="88"/>
      <c r="HO237" s="88"/>
      <c r="HP237" s="88"/>
      <c r="HQ237" s="88"/>
      <c r="HR237" s="88"/>
      <c r="HS237" s="88"/>
      <c r="HT237" s="88"/>
      <c r="HU237" s="88"/>
      <c r="HV237" s="88"/>
      <c r="HW237" s="88"/>
      <c r="HX237" s="88"/>
      <c r="HY237" s="88"/>
      <c r="HZ237" s="88"/>
      <c r="IA237" s="88"/>
      <c r="IB237" s="88"/>
      <c r="IC237" s="88"/>
      <c r="ID237" s="88"/>
      <c r="IE237" s="88"/>
      <c r="IF237" s="88"/>
      <c r="IG237" s="88"/>
      <c r="IH237" s="88"/>
      <c r="II237" s="88"/>
      <c r="IJ237" s="88"/>
      <c r="IK237" s="88"/>
      <c r="IL237" s="88"/>
      <c r="IM237" s="88"/>
      <c r="IN237" s="88"/>
      <c r="IO237" s="88"/>
      <c r="IP237" s="88"/>
      <c r="IQ237" s="88"/>
      <c r="IR237" s="88"/>
      <c r="IS237" s="88"/>
      <c r="IT237" s="88"/>
      <c r="IU237" s="88"/>
      <c r="IV237" s="88"/>
      <c r="IW237" s="88"/>
      <c r="IX237" s="88"/>
      <c r="IY237" s="88"/>
      <c r="IZ237" s="88"/>
      <c r="JA237" s="88"/>
      <c r="JB237" s="88"/>
      <c r="JC237" s="88"/>
      <c r="JD237" s="88"/>
      <c r="JE237" s="88"/>
      <c r="JF237" s="88"/>
      <c r="JG237" s="88"/>
      <c r="JH237" s="88"/>
      <c r="JI237" s="88"/>
      <c r="JJ237" s="88"/>
      <c r="JK237" s="88"/>
      <c r="JL237" s="88"/>
      <c r="JM237" s="88"/>
      <c r="JN237" s="88"/>
      <c r="JO237" s="88"/>
      <c r="JP237" s="88"/>
      <c r="JQ237" s="88"/>
      <c r="JR237" s="88"/>
      <c r="JS237" s="88"/>
      <c r="JT237" s="88"/>
      <c r="JU237" s="88"/>
      <c r="JV237" s="88"/>
      <c r="JW237" s="245"/>
      <c r="JX237" s="245"/>
      <c r="JY237" s="88"/>
      <c r="JZ237" s="88"/>
      <c r="KA237" s="88"/>
      <c r="KB237" s="88"/>
      <c r="KC237" s="88"/>
      <c r="KD237" s="88"/>
      <c r="KE237" s="88"/>
      <c r="KF237" s="88"/>
      <c r="KG237" s="88"/>
      <c r="KH237" s="88"/>
      <c r="KI237" s="88"/>
      <c r="KJ237" s="245"/>
      <c r="KK237" s="245"/>
      <c r="KL237" s="88"/>
      <c r="KM237" s="88"/>
      <c r="KN237" s="88"/>
      <c r="KO237" s="88"/>
      <c r="KP237" s="88"/>
      <c r="KQ237" s="88"/>
      <c r="KR237" s="88"/>
      <c r="KS237" s="88"/>
      <c r="KT237" s="88"/>
      <c r="KU237" s="88"/>
      <c r="KV237" s="88"/>
      <c r="KW237" s="245"/>
      <c r="KX237" s="245"/>
      <c r="KY237" s="88"/>
      <c r="KZ237" s="88"/>
      <c r="LA237" s="88"/>
      <c r="LB237" s="88"/>
      <c r="LC237" s="88"/>
      <c r="LD237" s="88"/>
      <c r="LE237" s="88"/>
      <c r="LF237" s="88"/>
      <c r="LG237" s="88"/>
      <c r="LH237" s="88"/>
      <c r="LI237" s="88"/>
      <c r="LJ237" s="245"/>
      <c r="LK237" s="245"/>
      <c r="LL237" s="88"/>
      <c r="LM237" s="88"/>
      <c r="LN237" s="88"/>
      <c r="LO237" s="88"/>
      <c r="LP237" s="88"/>
      <c r="LQ237" s="88"/>
      <c r="LR237" s="88"/>
      <c r="LS237" s="88"/>
      <c r="LT237" s="88"/>
      <c r="LU237" s="88"/>
      <c r="LV237" s="88"/>
      <c r="LW237" s="245"/>
      <c r="LX237" s="245"/>
      <c r="LY237" s="88"/>
      <c r="LZ237" s="88"/>
      <c r="MA237" s="88"/>
      <c r="MB237" s="88"/>
      <c r="MC237" s="88"/>
      <c r="MD237" s="88"/>
      <c r="ME237" s="88"/>
      <c r="MF237" s="88"/>
      <c r="MG237" s="88"/>
      <c r="MH237" s="88"/>
      <c r="MI237" s="88"/>
      <c r="MJ237" s="211"/>
    </row>
    <row r="238" spans="1:348" s="29" customFormat="1" ht="15.75" thickBot="1" x14ac:dyDescent="0.25">
      <c r="A238" s="89"/>
      <c r="B238" s="90"/>
      <c r="C238" s="91"/>
      <c r="D238" s="91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  <c r="BH238" s="92"/>
      <c r="BI238" s="92"/>
      <c r="BJ238" s="92"/>
      <c r="BK238" s="92"/>
      <c r="BL238" s="92"/>
      <c r="BM238" s="92"/>
      <c r="BN238" s="92"/>
      <c r="BO238" s="92"/>
      <c r="BP238" s="92"/>
      <c r="BQ238" s="92"/>
      <c r="BR238" s="92"/>
      <c r="BS238" s="92"/>
      <c r="BT238" s="92"/>
      <c r="BU238" s="92"/>
      <c r="BV238" s="92"/>
      <c r="BW238" s="92"/>
      <c r="BX238" s="92"/>
      <c r="BY238" s="92"/>
      <c r="BZ238" s="92"/>
      <c r="CA238" s="92"/>
      <c r="CB238" s="92"/>
      <c r="CC238" s="92"/>
      <c r="CD238" s="92"/>
      <c r="CE238" s="92"/>
      <c r="CF238" s="92"/>
      <c r="CG238" s="92"/>
      <c r="CH238" s="92"/>
      <c r="CI238" s="92"/>
      <c r="CJ238" s="92"/>
      <c r="CK238" s="92"/>
      <c r="CL238" s="92"/>
      <c r="CM238" s="92"/>
      <c r="CN238" s="92"/>
      <c r="CO238" s="92"/>
      <c r="CP238" s="92"/>
      <c r="CQ238" s="92"/>
      <c r="CR238" s="92"/>
      <c r="CS238" s="92"/>
      <c r="CT238" s="92"/>
      <c r="CU238" s="92"/>
      <c r="CV238" s="92"/>
      <c r="CW238" s="92"/>
      <c r="CX238" s="92"/>
      <c r="CY238" s="92"/>
      <c r="CZ238" s="92"/>
      <c r="DA238" s="92"/>
      <c r="DB238" s="92"/>
      <c r="DC238" s="92"/>
      <c r="DD238" s="92"/>
      <c r="DE238" s="92"/>
      <c r="DF238" s="92"/>
      <c r="DG238" s="92"/>
      <c r="DH238" s="92"/>
      <c r="DI238" s="92"/>
      <c r="DJ238" s="92"/>
      <c r="DK238" s="92"/>
      <c r="DL238" s="92"/>
      <c r="DM238" s="92"/>
      <c r="DN238" s="92"/>
      <c r="DO238" s="92"/>
      <c r="DP238" s="92"/>
      <c r="DQ238" s="92"/>
      <c r="DR238" s="92"/>
      <c r="DS238" s="92"/>
      <c r="DT238" s="92"/>
      <c r="DU238" s="92"/>
      <c r="DV238" s="92"/>
      <c r="DW238" s="92"/>
      <c r="DX238" s="92"/>
      <c r="DY238" s="92"/>
      <c r="DZ238" s="92"/>
      <c r="EA238" s="92"/>
      <c r="EB238" s="92"/>
      <c r="EC238" s="92"/>
      <c r="ED238" s="92"/>
      <c r="EE238" s="92"/>
      <c r="EF238" s="92"/>
      <c r="EG238" s="92"/>
      <c r="EH238" s="92"/>
      <c r="EI238" s="92"/>
      <c r="EJ238" s="92"/>
      <c r="EK238" s="92"/>
      <c r="EL238" s="92"/>
      <c r="EM238" s="92"/>
      <c r="EN238" s="92"/>
      <c r="EO238" s="92"/>
      <c r="EP238" s="92"/>
      <c r="EQ238" s="92"/>
      <c r="ER238" s="92"/>
      <c r="ES238" s="92"/>
      <c r="ET238" s="92"/>
      <c r="EU238" s="92"/>
      <c r="EV238" s="92"/>
      <c r="EW238" s="92"/>
      <c r="EX238" s="92"/>
      <c r="EY238" s="92"/>
      <c r="EZ238" s="92"/>
      <c r="FA238" s="92"/>
      <c r="FB238" s="92"/>
      <c r="FC238" s="92"/>
      <c r="FD238" s="92"/>
      <c r="FE238" s="92"/>
      <c r="FF238" s="92"/>
      <c r="FG238" s="92"/>
      <c r="FH238" s="92"/>
      <c r="FI238" s="92"/>
      <c r="FJ238" s="92"/>
      <c r="FK238" s="92"/>
      <c r="FL238" s="92"/>
      <c r="FM238" s="92"/>
      <c r="FN238" s="92"/>
      <c r="FO238" s="92"/>
      <c r="FP238" s="92"/>
      <c r="FQ238" s="92"/>
      <c r="FR238" s="92"/>
      <c r="FS238" s="92"/>
      <c r="FT238" s="92"/>
      <c r="FU238" s="92"/>
      <c r="FV238" s="92"/>
      <c r="FW238" s="92"/>
      <c r="FX238" s="92"/>
      <c r="FY238" s="92"/>
      <c r="FZ238" s="92"/>
      <c r="GA238" s="92"/>
      <c r="GB238" s="92"/>
      <c r="GC238" s="92"/>
      <c r="GD238" s="92"/>
      <c r="GE238" s="92"/>
      <c r="GF238" s="92"/>
      <c r="GG238" s="92"/>
      <c r="GH238" s="92"/>
      <c r="GI238" s="92"/>
      <c r="GJ238" s="92"/>
      <c r="GK238" s="92"/>
      <c r="GL238" s="92"/>
      <c r="GM238" s="92"/>
      <c r="GN238" s="92"/>
      <c r="GO238" s="92"/>
      <c r="GP238" s="92"/>
      <c r="GQ238" s="92"/>
      <c r="GR238" s="92"/>
      <c r="GS238" s="92"/>
      <c r="GT238" s="92"/>
      <c r="GU238" s="92"/>
      <c r="GV238" s="92"/>
      <c r="GW238" s="92"/>
      <c r="GX238" s="92"/>
      <c r="GY238" s="92"/>
      <c r="GZ238" s="92"/>
      <c r="HA238" s="92"/>
      <c r="HB238" s="92"/>
      <c r="HC238" s="92"/>
      <c r="HD238" s="92"/>
      <c r="HE238" s="92"/>
      <c r="HF238" s="92"/>
      <c r="HG238" s="92"/>
      <c r="HH238" s="92"/>
      <c r="HI238" s="92"/>
      <c r="HJ238" s="92"/>
      <c r="HK238" s="92"/>
      <c r="HL238" s="92"/>
      <c r="HM238" s="92"/>
      <c r="HN238" s="92"/>
      <c r="HO238" s="92"/>
      <c r="HP238" s="92"/>
      <c r="HQ238" s="92"/>
      <c r="HR238" s="92"/>
      <c r="HS238" s="92"/>
      <c r="HT238" s="92"/>
      <c r="HU238" s="92"/>
      <c r="HV238" s="92"/>
      <c r="HW238" s="92"/>
      <c r="HX238" s="92"/>
      <c r="HY238" s="92"/>
      <c r="HZ238" s="92"/>
      <c r="IA238" s="92"/>
      <c r="IB238" s="92"/>
      <c r="IC238" s="92"/>
      <c r="ID238" s="92"/>
      <c r="IE238" s="92"/>
      <c r="IF238" s="92"/>
      <c r="IG238" s="92"/>
      <c r="IH238" s="92"/>
      <c r="II238" s="92"/>
      <c r="IJ238" s="92"/>
      <c r="IK238" s="92"/>
      <c r="IL238" s="92"/>
      <c r="IM238" s="92"/>
      <c r="IN238" s="92"/>
      <c r="IO238" s="92"/>
      <c r="IP238" s="92"/>
      <c r="IQ238" s="92"/>
      <c r="IR238" s="92"/>
      <c r="IS238" s="92"/>
      <c r="IT238" s="92"/>
      <c r="IU238" s="92"/>
      <c r="IV238" s="92"/>
      <c r="IW238" s="92"/>
      <c r="IX238" s="92"/>
      <c r="IY238" s="92"/>
      <c r="IZ238" s="92"/>
      <c r="JA238" s="92"/>
      <c r="JB238" s="92"/>
      <c r="JC238" s="92"/>
      <c r="JD238" s="92"/>
      <c r="JE238" s="92"/>
      <c r="JF238" s="92"/>
      <c r="JG238" s="92"/>
      <c r="JH238" s="92"/>
      <c r="JI238" s="92"/>
      <c r="JJ238" s="92"/>
      <c r="JK238" s="92"/>
      <c r="JL238" s="92"/>
      <c r="JM238" s="92"/>
      <c r="JN238" s="92"/>
      <c r="JO238" s="92"/>
      <c r="JP238" s="92"/>
      <c r="JQ238" s="92"/>
      <c r="JR238" s="92"/>
      <c r="JS238" s="92"/>
      <c r="JT238" s="92"/>
      <c r="JU238" s="92"/>
      <c r="JV238" s="92"/>
      <c r="JW238" s="246"/>
      <c r="JX238" s="246"/>
      <c r="JY238" s="92"/>
      <c r="JZ238" s="92"/>
      <c r="KA238" s="92"/>
      <c r="KB238" s="92"/>
      <c r="KC238" s="92"/>
      <c r="KD238" s="92"/>
      <c r="KE238" s="92"/>
      <c r="KF238" s="92"/>
      <c r="KG238" s="92"/>
      <c r="KH238" s="92"/>
      <c r="KI238" s="92"/>
      <c r="KJ238" s="246"/>
      <c r="KK238" s="246"/>
      <c r="KL238" s="92"/>
      <c r="KM238" s="92"/>
      <c r="KN238" s="92"/>
      <c r="KO238" s="92"/>
      <c r="KP238" s="92"/>
      <c r="KQ238" s="92"/>
      <c r="KR238" s="92"/>
      <c r="KS238" s="92"/>
      <c r="KT238" s="92"/>
      <c r="KU238" s="92"/>
      <c r="KV238" s="92"/>
      <c r="KW238" s="246"/>
      <c r="KX238" s="246"/>
      <c r="KY238" s="92"/>
      <c r="KZ238" s="92"/>
      <c r="LA238" s="92"/>
      <c r="LB238" s="92"/>
      <c r="LC238" s="92"/>
      <c r="LD238" s="92"/>
      <c r="LE238" s="92"/>
      <c r="LF238" s="92"/>
      <c r="LG238" s="92"/>
      <c r="LH238" s="92"/>
      <c r="LI238" s="92"/>
      <c r="LJ238" s="246"/>
      <c r="LK238" s="246"/>
      <c r="LL238" s="92"/>
      <c r="LM238" s="92"/>
      <c r="LN238" s="92"/>
      <c r="LO238" s="92"/>
      <c r="LP238" s="92"/>
      <c r="LQ238" s="92"/>
      <c r="LR238" s="92"/>
      <c r="LS238" s="92"/>
      <c r="LT238" s="92"/>
      <c r="LU238" s="92"/>
      <c r="LV238" s="92"/>
      <c r="LW238" s="246"/>
      <c r="LX238" s="246"/>
      <c r="LY238" s="92"/>
      <c r="LZ238" s="92"/>
      <c r="MA238" s="92"/>
      <c r="MB238" s="92"/>
      <c r="MC238" s="92"/>
      <c r="MD238" s="92"/>
      <c r="ME238" s="92"/>
      <c r="MF238" s="92"/>
      <c r="MG238" s="92"/>
      <c r="MH238" s="92"/>
      <c r="MI238" s="92"/>
      <c r="MJ238" s="212"/>
    </row>
    <row r="239" spans="1:348" ht="15.75" thickTop="1" x14ac:dyDescent="0.2">
      <c r="A239" s="48"/>
      <c r="B239" s="48"/>
      <c r="C239" s="49"/>
      <c r="D239" s="49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  <c r="BO239" s="165"/>
      <c r="BP239" s="165"/>
      <c r="BQ239" s="165"/>
      <c r="BR239" s="165"/>
      <c r="BS239" s="165"/>
      <c r="BT239" s="165"/>
      <c r="BU239" s="165"/>
      <c r="BV239" s="165"/>
      <c r="BW239" s="165"/>
      <c r="BX239" s="165"/>
      <c r="BY239" s="165"/>
      <c r="BZ239" s="165"/>
      <c r="CA239" s="165"/>
      <c r="CB239" s="165"/>
      <c r="CC239" s="165"/>
      <c r="CD239" s="165"/>
      <c r="CE239" s="165"/>
      <c r="CF239" s="165"/>
      <c r="CG239" s="165"/>
      <c r="CH239" s="165"/>
      <c r="CI239" s="165"/>
      <c r="CJ239" s="165"/>
      <c r="CK239" s="165"/>
      <c r="CL239" s="165"/>
      <c r="CM239" s="165"/>
      <c r="CN239" s="165"/>
      <c r="CO239" s="165"/>
      <c r="CP239" s="165"/>
      <c r="CQ239" s="165"/>
      <c r="CR239" s="165"/>
      <c r="CS239" s="165"/>
      <c r="CT239" s="165"/>
      <c r="CU239" s="165"/>
      <c r="CV239" s="165"/>
      <c r="CW239" s="165"/>
      <c r="CX239" s="165"/>
      <c r="CY239" s="165"/>
      <c r="CZ239" s="165"/>
      <c r="DA239" s="165"/>
      <c r="DB239" s="165"/>
      <c r="DC239" s="165"/>
      <c r="DD239" s="165"/>
      <c r="DE239" s="165"/>
      <c r="DF239" s="165"/>
      <c r="DG239" s="165"/>
      <c r="DH239" s="165"/>
      <c r="DI239" s="165"/>
      <c r="DJ239" s="165"/>
      <c r="DK239" s="165"/>
      <c r="DL239" s="165"/>
      <c r="DM239" s="165"/>
      <c r="DN239" s="165"/>
      <c r="DO239" s="165"/>
      <c r="DP239" s="165"/>
      <c r="DQ239" s="165"/>
      <c r="DR239" s="165"/>
      <c r="DS239" s="165"/>
      <c r="DT239" s="165"/>
      <c r="DU239" s="165"/>
      <c r="DV239" s="165"/>
      <c r="DW239" s="165"/>
      <c r="DX239" s="165"/>
      <c r="DY239" s="165"/>
      <c r="DZ239" s="165"/>
      <c r="EA239" s="165"/>
      <c r="EB239" s="165"/>
      <c r="EC239" s="165"/>
      <c r="ED239" s="165"/>
      <c r="EE239" s="165"/>
      <c r="EF239" s="165"/>
      <c r="EG239" s="165"/>
      <c r="EH239" s="165"/>
      <c r="EI239" s="165"/>
      <c r="EJ239" s="165"/>
      <c r="EK239" s="165"/>
      <c r="EL239" s="165"/>
      <c r="EM239" s="165"/>
      <c r="EN239" s="165"/>
      <c r="EO239" s="165"/>
      <c r="EP239" s="165"/>
      <c r="EQ239" s="165"/>
      <c r="ER239" s="165"/>
      <c r="ES239" s="165"/>
      <c r="ET239" s="165"/>
      <c r="EU239" s="165"/>
      <c r="EV239" s="165"/>
      <c r="EW239" s="165"/>
      <c r="EX239" s="165"/>
      <c r="EY239" s="165"/>
      <c r="EZ239" s="165"/>
      <c r="FA239" s="165"/>
      <c r="FB239" s="165"/>
      <c r="FC239" s="165"/>
      <c r="FD239" s="165"/>
      <c r="FE239" s="165"/>
      <c r="FF239" s="165"/>
      <c r="FG239" s="165"/>
      <c r="FH239" s="165"/>
      <c r="FI239" s="165"/>
      <c r="FJ239" s="165"/>
      <c r="FK239" s="165"/>
      <c r="FL239" s="165"/>
      <c r="FM239" s="165"/>
      <c r="FN239" s="165"/>
      <c r="FO239" s="165"/>
      <c r="FP239" s="165"/>
      <c r="FQ239" s="165"/>
      <c r="FR239" s="165"/>
      <c r="FS239" s="165"/>
      <c r="FT239" s="165"/>
      <c r="FU239" s="165"/>
      <c r="FV239" s="165"/>
      <c r="FW239" s="165"/>
      <c r="FX239" s="165"/>
      <c r="FY239" s="165"/>
      <c r="FZ239" s="165"/>
      <c r="GA239" s="165"/>
      <c r="GB239" s="165"/>
      <c r="GC239" s="165"/>
      <c r="GD239" s="165"/>
      <c r="GE239" s="165"/>
      <c r="GF239" s="165"/>
      <c r="GG239" s="165"/>
      <c r="GH239" s="165"/>
      <c r="GI239" s="165"/>
      <c r="GJ239" s="165"/>
      <c r="GK239" s="165"/>
      <c r="GL239" s="165"/>
      <c r="GM239" s="165"/>
      <c r="GN239" s="165"/>
      <c r="GO239" s="165"/>
      <c r="GP239" s="165"/>
      <c r="GQ239" s="165"/>
      <c r="GR239" s="165"/>
      <c r="GS239" s="165"/>
      <c r="GT239" s="165"/>
      <c r="GU239" s="165"/>
      <c r="GV239" s="165"/>
      <c r="GW239" s="165"/>
      <c r="GX239" s="165"/>
      <c r="GY239" s="165"/>
      <c r="GZ239" s="165"/>
      <c r="HA239" s="165"/>
      <c r="HB239" s="165"/>
      <c r="HC239" s="165"/>
      <c r="HD239" s="165"/>
      <c r="HE239" s="165"/>
      <c r="HF239" s="165"/>
      <c r="HG239" s="165"/>
      <c r="HH239" s="165"/>
      <c r="HI239" s="165"/>
      <c r="HJ239" s="165"/>
      <c r="HK239" s="165"/>
      <c r="HL239" s="165"/>
      <c r="HM239" s="165"/>
      <c r="HN239" s="165"/>
      <c r="HO239" s="165"/>
      <c r="HP239" s="165"/>
      <c r="HQ239" s="165"/>
      <c r="HR239" s="165"/>
      <c r="HS239" s="165"/>
      <c r="HT239" s="165"/>
      <c r="HU239" s="165"/>
      <c r="HV239" s="165"/>
      <c r="HW239" s="165"/>
      <c r="HX239" s="165"/>
      <c r="HY239" s="165"/>
      <c r="HZ239" s="165"/>
      <c r="IA239" s="165"/>
      <c r="IB239" s="165"/>
      <c r="IC239" s="165"/>
      <c r="ID239" s="165"/>
      <c r="IE239" s="165"/>
      <c r="IF239" s="165"/>
      <c r="IG239" s="165"/>
      <c r="IH239" s="165"/>
      <c r="II239" s="165"/>
      <c r="IJ239" s="165"/>
      <c r="IK239" s="165"/>
      <c r="IL239" s="165"/>
      <c r="IM239" s="165"/>
      <c r="IN239" s="165"/>
      <c r="IO239" s="165"/>
      <c r="IP239" s="165"/>
      <c r="IQ239" s="165"/>
      <c r="IR239" s="165"/>
      <c r="IS239" s="165"/>
      <c r="IT239" s="165"/>
      <c r="IU239" s="165"/>
      <c r="IV239" s="165"/>
      <c r="IW239" s="165"/>
      <c r="IX239" s="165"/>
      <c r="IY239" s="165"/>
      <c r="IZ239" s="165"/>
      <c r="JA239" s="165"/>
      <c r="JB239" s="165"/>
      <c r="JC239" s="165"/>
      <c r="JD239" s="165"/>
      <c r="JE239" s="165"/>
      <c r="JF239" s="165"/>
      <c r="JG239" s="165"/>
      <c r="JH239" s="165"/>
      <c r="JI239" s="165"/>
      <c r="JJ239" s="165"/>
      <c r="JK239" s="165"/>
      <c r="JL239" s="165"/>
      <c r="JM239" s="165"/>
      <c r="JN239" s="165"/>
      <c r="JO239" s="165"/>
      <c r="JP239" s="165"/>
      <c r="JQ239" s="165"/>
      <c r="JR239" s="165"/>
      <c r="JS239" s="165"/>
      <c r="JT239" s="165"/>
      <c r="JU239" s="165"/>
      <c r="JV239" s="165"/>
      <c r="JW239" s="262"/>
      <c r="JX239" s="165"/>
      <c r="JY239" s="165"/>
      <c r="JZ239" s="165"/>
      <c r="KA239" s="165"/>
      <c r="KB239" s="165"/>
      <c r="KC239" s="165"/>
      <c r="KD239" s="165"/>
      <c r="KE239" s="165"/>
      <c r="KF239" s="165"/>
      <c r="KG239" s="165"/>
      <c r="KH239" s="165"/>
      <c r="KI239" s="165"/>
      <c r="KJ239" s="262"/>
      <c r="KK239" s="165"/>
      <c r="KL239" s="165"/>
      <c r="KM239" s="165"/>
      <c r="KN239" s="165"/>
      <c r="KO239" s="165"/>
      <c r="KP239" s="165"/>
      <c r="KQ239" s="165"/>
      <c r="KR239" s="165"/>
      <c r="KS239" s="165"/>
      <c r="KT239" s="165"/>
      <c r="KU239" s="165"/>
      <c r="KV239" s="165"/>
      <c r="KW239" s="262"/>
      <c r="KX239" s="165"/>
      <c r="KY239" s="165"/>
      <c r="KZ239" s="165"/>
      <c r="LA239" s="165"/>
      <c r="LB239" s="165"/>
      <c r="LC239" s="165"/>
      <c r="LD239" s="165"/>
      <c r="LE239" s="165"/>
      <c r="LF239" s="165"/>
      <c r="LG239" s="165"/>
      <c r="LH239" s="165"/>
      <c r="LI239" s="165"/>
      <c r="LJ239" s="262"/>
      <c r="LK239" s="165"/>
      <c r="LL239" s="165"/>
      <c r="LM239" s="165"/>
      <c r="LN239" s="165"/>
      <c r="LO239" s="165"/>
      <c r="LP239" s="165"/>
      <c r="LQ239" s="165"/>
      <c r="LR239" s="165"/>
      <c r="LS239" s="165"/>
      <c r="LT239" s="165"/>
      <c r="LU239" s="165"/>
      <c r="LV239" s="165"/>
      <c r="LW239" s="262"/>
      <c r="LX239" s="165"/>
      <c r="LY239" s="165"/>
      <c r="LZ239" s="165"/>
      <c r="MA239" s="165"/>
      <c r="MB239" s="165"/>
      <c r="MC239" s="165"/>
      <c r="MD239" s="165"/>
      <c r="ME239" s="165"/>
      <c r="MF239" s="165"/>
      <c r="MG239" s="165"/>
      <c r="MH239" s="165"/>
      <c r="MI239" s="165"/>
      <c r="MJ239" s="165"/>
    </row>
    <row r="240" spans="1:348" x14ac:dyDescent="0.2">
      <c r="A240" s="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  <c r="AA240" s="166"/>
      <c r="AB240" s="166"/>
      <c r="AC240" s="166"/>
      <c r="AD240" s="166"/>
      <c r="AE240" s="166"/>
      <c r="AF240" s="166"/>
      <c r="AG240" s="166"/>
      <c r="AH240" s="166"/>
      <c r="AI240" s="166"/>
      <c r="AJ240" s="166"/>
      <c r="AK240" s="166"/>
      <c r="AL240" s="166"/>
      <c r="AM240" s="166"/>
      <c r="AN240" s="166"/>
      <c r="AO240" s="166"/>
      <c r="AP240" s="166"/>
      <c r="AQ240" s="166"/>
      <c r="AR240" s="166"/>
      <c r="AS240" s="166"/>
      <c r="AT240" s="166"/>
      <c r="AU240" s="166"/>
      <c r="AV240" s="166"/>
      <c r="AW240" s="166"/>
      <c r="AX240" s="166"/>
      <c r="AY240" s="166"/>
      <c r="AZ240" s="166"/>
      <c r="BA240" s="166"/>
      <c r="BB240" s="166"/>
      <c r="BC240" s="166"/>
      <c r="BD240" s="166"/>
      <c r="BE240" s="166"/>
      <c r="BF240" s="166"/>
      <c r="BG240" s="166"/>
      <c r="BH240" s="166"/>
      <c r="BI240" s="166"/>
      <c r="BJ240" s="166"/>
      <c r="BK240" s="166"/>
      <c r="BL240" s="166"/>
      <c r="BM240" s="166"/>
      <c r="BN240" s="166"/>
      <c r="BO240" s="166"/>
      <c r="BP240" s="166"/>
      <c r="BQ240" s="166"/>
      <c r="BR240" s="166"/>
      <c r="BS240" s="166"/>
      <c r="BT240" s="166"/>
      <c r="BU240" s="166"/>
      <c r="BV240" s="166"/>
      <c r="BW240" s="166"/>
      <c r="BX240" s="166"/>
      <c r="BY240" s="166"/>
      <c r="BZ240" s="166"/>
      <c r="CA240" s="166"/>
      <c r="CB240" s="166"/>
      <c r="CC240" s="166"/>
      <c r="CD240" s="166"/>
      <c r="CE240" s="166"/>
      <c r="CF240" s="166"/>
      <c r="CG240" s="166"/>
      <c r="CH240" s="166"/>
      <c r="CI240" s="166"/>
      <c r="CJ240" s="166"/>
      <c r="CK240" s="166"/>
      <c r="CL240" s="166"/>
      <c r="CM240" s="166"/>
      <c r="CN240" s="166"/>
      <c r="CO240" s="166"/>
      <c r="CP240" s="166"/>
      <c r="CQ240" s="166"/>
      <c r="CR240" s="166"/>
      <c r="CS240" s="166"/>
      <c r="CT240" s="166"/>
      <c r="CU240" s="166"/>
      <c r="CV240" s="166"/>
      <c r="CW240" s="166"/>
      <c r="CX240" s="166"/>
      <c r="CY240" s="166"/>
      <c r="CZ240" s="166"/>
      <c r="DA240" s="166"/>
      <c r="DB240" s="166"/>
      <c r="DC240" s="166"/>
      <c r="DD240" s="166"/>
      <c r="DE240" s="166"/>
      <c r="DF240" s="166"/>
      <c r="DG240" s="166"/>
      <c r="DH240" s="166"/>
      <c r="DI240" s="166"/>
      <c r="DJ240" s="166"/>
      <c r="DK240" s="166"/>
      <c r="DL240" s="166"/>
      <c r="DM240" s="166"/>
      <c r="DN240" s="166"/>
      <c r="DO240" s="166"/>
      <c r="DP240" s="166"/>
      <c r="DQ240" s="166"/>
      <c r="DR240" s="166"/>
      <c r="DS240" s="166"/>
      <c r="DT240" s="166"/>
      <c r="DU240" s="166"/>
      <c r="DV240" s="166"/>
      <c r="DW240" s="166"/>
      <c r="DX240" s="166"/>
      <c r="DY240" s="166"/>
      <c r="DZ240" s="166"/>
      <c r="EA240" s="166"/>
      <c r="EB240" s="166"/>
      <c r="EC240" s="166"/>
      <c r="ED240" s="166"/>
      <c r="EE240" s="166"/>
      <c r="EF240" s="166"/>
      <c r="EG240" s="166"/>
      <c r="EH240" s="166"/>
      <c r="EI240" s="166"/>
      <c r="EJ240" s="166"/>
      <c r="EK240" s="166"/>
      <c r="EL240" s="166"/>
      <c r="EM240" s="166"/>
      <c r="EN240" s="166"/>
      <c r="EO240" s="166"/>
      <c r="EP240" s="166"/>
      <c r="EQ240" s="166"/>
      <c r="ER240" s="166"/>
      <c r="ES240" s="166"/>
      <c r="ET240" s="166"/>
      <c r="EU240" s="166"/>
      <c r="EV240" s="166"/>
      <c r="EW240" s="166"/>
      <c r="EX240" s="166"/>
      <c r="EY240" s="166"/>
      <c r="EZ240" s="166"/>
      <c r="FA240" s="166"/>
      <c r="FB240" s="166"/>
      <c r="FC240" s="166"/>
      <c r="FD240" s="166"/>
      <c r="FE240" s="166"/>
      <c r="FF240" s="166"/>
      <c r="FG240" s="166"/>
      <c r="FH240" s="166"/>
      <c r="FI240" s="166"/>
      <c r="FJ240" s="166"/>
      <c r="FK240" s="166"/>
      <c r="FL240" s="166"/>
      <c r="FM240" s="166"/>
      <c r="FN240" s="166"/>
      <c r="FO240" s="166"/>
      <c r="FP240" s="166"/>
      <c r="FQ240" s="166"/>
      <c r="FR240" s="166"/>
      <c r="FS240" s="166"/>
      <c r="FT240" s="166"/>
      <c r="FU240" s="166"/>
      <c r="FV240" s="166"/>
      <c r="FW240" s="166"/>
      <c r="FX240" s="166"/>
      <c r="FY240" s="166"/>
      <c r="FZ240" s="166"/>
      <c r="GA240" s="166"/>
      <c r="GB240" s="166"/>
      <c r="GC240" s="166"/>
      <c r="GD240" s="166"/>
      <c r="GE240" s="166"/>
      <c r="GF240" s="166"/>
      <c r="GG240" s="166"/>
      <c r="GH240" s="166"/>
      <c r="GI240" s="166"/>
      <c r="GJ240" s="166"/>
      <c r="GK240" s="166"/>
      <c r="GL240" s="166"/>
      <c r="GM240" s="166"/>
      <c r="GN240" s="166"/>
      <c r="GO240" s="166"/>
      <c r="GP240" s="166"/>
      <c r="GQ240" s="166"/>
      <c r="GR240" s="166"/>
      <c r="GS240" s="166"/>
      <c r="GT240" s="166"/>
      <c r="GU240" s="166"/>
      <c r="GV240" s="166"/>
      <c r="GW240" s="166"/>
      <c r="GX240" s="166"/>
      <c r="GY240" s="166"/>
      <c r="GZ240" s="166"/>
      <c r="HA240" s="166"/>
      <c r="HB240" s="166"/>
      <c r="HC240" s="166"/>
      <c r="HD240" s="166"/>
      <c r="HE240" s="166"/>
      <c r="HF240" s="166"/>
      <c r="HG240" s="166"/>
      <c r="HH240" s="166"/>
      <c r="HI240" s="166"/>
      <c r="HJ240" s="166"/>
      <c r="HK240" s="166"/>
      <c r="HL240" s="166"/>
      <c r="HM240" s="166"/>
      <c r="HN240" s="166"/>
      <c r="HO240" s="166"/>
      <c r="HP240" s="166"/>
      <c r="HQ240" s="166"/>
      <c r="HR240" s="166"/>
      <c r="HS240" s="166"/>
      <c r="HT240" s="166"/>
      <c r="HU240" s="166"/>
      <c r="HV240" s="166"/>
      <c r="HW240" s="166"/>
      <c r="HX240" s="166"/>
      <c r="HY240" s="166"/>
      <c r="HZ240" s="166"/>
      <c r="IA240" s="166"/>
      <c r="IB240" s="166"/>
      <c r="IC240" s="166"/>
      <c r="ID240" s="166"/>
      <c r="IE240" s="166"/>
      <c r="IF240" s="166"/>
      <c r="IG240" s="166"/>
      <c r="IH240" s="166"/>
      <c r="II240" s="166"/>
      <c r="IJ240" s="166"/>
      <c r="IK240" s="166"/>
      <c r="IL240" s="166"/>
      <c r="IM240" s="166"/>
      <c r="IN240" s="166"/>
      <c r="IO240" s="166"/>
      <c r="IP240" s="166"/>
      <c r="IQ240" s="166"/>
      <c r="IR240" s="166"/>
      <c r="IS240" s="166"/>
      <c r="IT240" s="166"/>
      <c r="IU240" s="166"/>
      <c r="IV240" s="166"/>
      <c r="IW240" s="166"/>
      <c r="IX240" s="166"/>
      <c r="IY240" s="166"/>
      <c r="IZ240" s="166"/>
      <c r="JA240" s="166"/>
      <c r="JB240" s="166"/>
      <c r="JC240" s="166"/>
      <c r="JD240" s="166"/>
      <c r="JE240" s="166"/>
      <c r="JF240" s="166"/>
      <c r="JG240" s="166"/>
      <c r="JH240" s="166"/>
      <c r="JI240" s="166"/>
      <c r="JJ240" s="166"/>
      <c r="JK240" s="166"/>
      <c r="JL240" s="166"/>
      <c r="JM240" s="166"/>
      <c r="JN240" s="166"/>
      <c r="JO240" s="166"/>
      <c r="JP240" s="166"/>
      <c r="JQ240" s="166"/>
      <c r="JR240" s="166"/>
      <c r="JS240" s="166"/>
      <c r="JT240" s="166"/>
      <c r="JU240" s="166"/>
      <c r="JV240" s="166"/>
      <c r="JW240" s="263"/>
      <c r="JX240" s="166"/>
      <c r="JY240" s="166"/>
      <c r="JZ240" s="166"/>
      <c r="KA240" s="166"/>
      <c r="KB240" s="166"/>
      <c r="KC240" s="166"/>
      <c r="KD240" s="166"/>
      <c r="KE240" s="166"/>
      <c r="KF240" s="166"/>
      <c r="KG240" s="166"/>
      <c r="KH240" s="166"/>
      <c r="KI240" s="166"/>
      <c r="KJ240" s="263"/>
      <c r="KK240" s="166"/>
      <c r="KL240" s="166"/>
      <c r="KM240" s="166"/>
      <c r="KN240" s="166"/>
      <c r="KO240" s="166"/>
      <c r="KP240" s="166"/>
      <c r="KQ240" s="166"/>
      <c r="KR240" s="166"/>
      <c r="KS240" s="166"/>
      <c r="KT240" s="166"/>
      <c r="KU240" s="166"/>
      <c r="KV240" s="166"/>
      <c r="KW240" s="263"/>
      <c r="KX240" s="166"/>
      <c r="KY240" s="166"/>
      <c r="KZ240" s="166"/>
      <c r="LA240" s="166"/>
      <c r="LB240" s="166"/>
      <c r="LC240" s="166"/>
      <c r="LD240" s="166"/>
      <c r="LE240" s="166"/>
      <c r="LF240" s="166"/>
      <c r="LG240" s="166"/>
      <c r="LH240" s="166"/>
      <c r="LI240" s="166"/>
      <c r="LJ240" s="263"/>
      <c r="LK240" s="166"/>
      <c r="LL240" s="166"/>
      <c r="LM240" s="166"/>
      <c r="LN240" s="166"/>
      <c r="LO240" s="166"/>
      <c r="LP240" s="166"/>
      <c r="LQ240" s="166"/>
      <c r="LR240" s="166"/>
      <c r="LS240" s="166"/>
      <c r="LT240" s="166"/>
      <c r="LU240" s="166"/>
      <c r="LV240" s="166"/>
      <c r="LW240" s="263"/>
      <c r="LX240" s="166"/>
      <c r="LY240" s="166"/>
      <c r="LZ240" s="166"/>
      <c r="MA240" s="166"/>
      <c r="MB240" s="166"/>
      <c r="MC240" s="166"/>
      <c r="MD240" s="166"/>
      <c r="ME240" s="166"/>
      <c r="MF240" s="166"/>
      <c r="MG240" s="166"/>
      <c r="MH240" s="166"/>
      <c r="MI240" s="166"/>
      <c r="MJ240" s="166"/>
    </row>
    <row r="241" spans="1:348" s="41" customFormat="1" ht="20.25" x14ac:dyDescent="0.3">
      <c r="A241" s="57"/>
      <c r="B241" s="58" t="s">
        <v>131</v>
      </c>
      <c r="C241" s="59" t="s">
        <v>132</v>
      </c>
      <c r="D241" s="59" t="s">
        <v>343</v>
      </c>
      <c r="E241" s="189"/>
      <c r="F241" s="189"/>
      <c r="G241" s="189"/>
      <c r="H241" s="189"/>
      <c r="I241" s="189"/>
      <c r="J241" s="189"/>
      <c r="K241" s="189"/>
      <c r="L241" s="189"/>
      <c r="M241" s="189"/>
      <c r="N241" s="189"/>
      <c r="O241" s="189"/>
      <c r="P241" s="189"/>
      <c r="Q241" s="189"/>
      <c r="R241" s="189"/>
      <c r="S241" s="189"/>
      <c r="T241" s="189"/>
      <c r="U241" s="189"/>
      <c r="V241" s="189"/>
      <c r="W241" s="189"/>
      <c r="X241" s="189"/>
      <c r="Y241" s="189"/>
      <c r="Z241" s="189"/>
      <c r="AA241" s="189"/>
      <c r="AB241" s="189"/>
      <c r="AC241" s="189"/>
      <c r="AD241" s="189"/>
      <c r="AE241" s="189"/>
      <c r="AF241" s="189"/>
      <c r="AG241" s="189"/>
      <c r="AH241" s="189"/>
      <c r="AI241" s="189"/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89"/>
      <c r="BP241" s="189"/>
      <c r="BQ241" s="189"/>
      <c r="BR241" s="189"/>
      <c r="BS241" s="189"/>
      <c r="BT241" s="189"/>
      <c r="BU241" s="189"/>
      <c r="BV241" s="189"/>
      <c r="BW241" s="189"/>
      <c r="BX241" s="189"/>
      <c r="BY241" s="189"/>
      <c r="BZ241" s="189"/>
      <c r="CA241" s="189"/>
      <c r="CB241" s="189"/>
      <c r="CC241" s="189"/>
      <c r="CD241" s="189"/>
      <c r="CE241" s="189"/>
      <c r="CF241" s="189"/>
      <c r="CG241" s="189"/>
      <c r="CH241" s="189"/>
      <c r="CI241" s="189"/>
      <c r="CJ241" s="189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  <c r="CZ241" s="189"/>
      <c r="DA241" s="189"/>
      <c r="DB241" s="189"/>
      <c r="DC241" s="189"/>
      <c r="DD241" s="189"/>
      <c r="DE241" s="189"/>
      <c r="DF241" s="189"/>
      <c r="DG241" s="189"/>
      <c r="DH241" s="189"/>
      <c r="DI241" s="189"/>
      <c r="DJ241" s="189"/>
      <c r="DK241" s="189"/>
      <c r="DL241" s="189"/>
      <c r="DM241" s="189"/>
      <c r="DN241" s="189"/>
      <c r="DO241" s="189"/>
      <c r="DP241" s="189"/>
      <c r="DQ241" s="189"/>
      <c r="DR241" s="189"/>
      <c r="DS241" s="189"/>
      <c r="DT241" s="189"/>
      <c r="DU241" s="189"/>
      <c r="DV241" s="189"/>
      <c r="DW241" s="189"/>
      <c r="DX241" s="189"/>
      <c r="DY241" s="189"/>
      <c r="DZ241" s="189"/>
      <c r="EA241" s="189"/>
      <c r="EB241" s="189"/>
      <c r="EC241" s="189"/>
      <c r="ED241" s="189"/>
      <c r="EE241" s="189"/>
      <c r="EF241" s="189"/>
      <c r="EG241" s="189"/>
      <c r="EH241" s="189"/>
      <c r="EI241" s="189"/>
      <c r="EJ241" s="189"/>
      <c r="EK241" s="189"/>
      <c r="EL241" s="189"/>
      <c r="EM241" s="189"/>
      <c r="EN241" s="189"/>
      <c r="EO241" s="189"/>
      <c r="EP241" s="189"/>
      <c r="EQ241" s="189"/>
      <c r="ER241" s="189"/>
      <c r="ES241" s="189"/>
      <c r="ET241" s="189"/>
      <c r="EU241" s="189"/>
      <c r="EV241" s="189"/>
      <c r="EW241" s="189"/>
      <c r="EX241" s="189"/>
      <c r="EY241" s="189"/>
      <c r="EZ241" s="189"/>
      <c r="FA241" s="189"/>
      <c r="FB241" s="189"/>
      <c r="FC241" s="189"/>
      <c r="FD241" s="189"/>
      <c r="FE241" s="189"/>
      <c r="FF241" s="189"/>
      <c r="FG241" s="189"/>
      <c r="FH241" s="189"/>
      <c r="FI241" s="189"/>
      <c r="FJ241" s="189"/>
      <c r="FK241" s="189"/>
      <c r="FL241" s="189"/>
      <c r="FM241" s="189"/>
      <c r="FN241" s="189"/>
      <c r="FO241" s="189"/>
      <c r="FP241" s="189"/>
      <c r="FQ241" s="189"/>
      <c r="FR241" s="189"/>
      <c r="FS241" s="189"/>
      <c r="FT241" s="189"/>
      <c r="FU241" s="189"/>
      <c r="FV241" s="189"/>
      <c r="FW241" s="189"/>
      <c r="FX241" s="189"/>
      <c r="FY241" s="189"/>
      <c r="FZ241" s="189"/>
      <c r="GA241" s="189"/>
      <c r="GB241" s="189"/>
      <c r="GC241" s="189"/>
      <c r="GD241" s="189"/>
      <c r="GE241" s="189"/>
      <c r="GF241" s="189"/>
      <c r="GG241" s="189"/>
      <c r="GH241" s="189"/>
      <c r="GI241" s="189"/>
      <c r="GJ241" s="189"/>
      <c r="GK241" s="189"/>
      <c r="GL241" s="189"/>
      <c r="GM241" s="189"/>
      <c r="GN241" s="189"/>
      <c r="GO241" s="189"/>
      <c r="GP241" s="189"/>
      <c r="GQ241" s="189"/>
      <c r="GR241" s="189"/>
      <c r="GS241" s="189"/>
      <c r="GT241" s="189"/>
      <c r="GU241" s="189"/>
      <c r="GV241" s="189"/>
      <c r="GW241" s="189"/>
      <c r="GX241" s="189"/>
      <c r="GY241" s="189"/>
      <c r="GZ241" s="189"/>
      <c r="HA241" s="189"/>
      <c r="HB241" s="189"/>
      <c r="HC241" s="189"/>
      <c r="HD241" s="189"/>
      <c r="HE241" s="189"/>
      <c r="HF241" s="189"/>
      <c r="HG241" s="189"/>
      <c r="HH241" s="189"/>
      <c r="HI241" s="189"/>
      <c r="HJ241" s="189"/>
      <c r="HK241" s="189"/>
      <c r="HL241" s="189"/>
      <c r="HM241" s="189"/>
      <c r="HN241" s="189"/>
      <c r="HO241" s="189"/>
      <c r="HP241" s="189"/>
      <c r="HQ241" s="189"/>
      <c r="HR241" s="189"/>
      <c r="HS241" s="189"/>
      <c r="HT241" s="189"/>
      <c r="HU241" s="189"/>
      <c r="HV241" s="189"/>
      <c r="HW241" s="189"/>
      <c r="HX241" s="189"/>
      <c r="HY241" s="189"/>
      <c r="HZ241" s="189"/>
      <c r="IA241" s="189"/>
      <c r="IB241" s="189"/>
      <c r="IC241" s="189"/>
      <c r="ID241" s="189"/>
      <c r="IE241" s="189"/>
      <c r="IF241" s="189"/>
      <c r="IG241" s="189"/>
      <c r="IH241" s="189"/>
      <c r="II241" s="189"/>
      <c r="IJ241" s="189"/>
      <c r="IK241" s="189"/>
      <c r="IL241" s="189"/>
      <c r="IM241" s="189"/>
      <c r="IN241" s="189"/>
      <c r="IO241" s="189"/>
      <c r="IP241" s="189"/>
      <c r="IQ241" s="189"/>
      <c r="IR241" s="189"/>
      <c r="IS241" s="189"/>
      <c r="IT241" s="189"/>
      <c r="IU241" s="189"/>
      <c r="IV241" s="189"/>
      <c r="IW241" s="189"/>
      <c r="IX241" s="189"/>
      <c r="IY241" s="189"/>
      <c r="IZ241" s="189"/>
      <c r="JA241" s="189"/>
      <c r="JB241" s="189"/>
      <c r="JC241" s="189"/>
      <c r="JD241" s="189"/>
      <c r="JE241" s="189"/>
      <c r="JF241" s="189"/>
      <c r="JG241" s="189"/>
      <c r="JH241" s="189"/>
      <c r="JI241" s="189"/>
      <c r="JJ241" s="189"/>
      <c r="JK241" s="189"/>
      <c r="JL241" s="189"/>
      <c r="JM241" s="189"/>
      <c r="JN241" s="189"/>
      <c r="JO241" s="189"/>
      <c r="JP241" s="189"/>
      <c r="JQ241" s="189"/>
      <c r="JR241" s="189"/>
      <c r="JS241" s="189"/>
      <c r="JT241" s="189"/>
      <c r="JU241" s="189"/>
      <c r="JV241" s="189"/>
      <c r="JW241" s="264"/>
      <c r="JX241" s="189"/>
      <c r="JY241" s="189"/>
      <c r="JZ241" s="189"/>
      <c r="KA241" s="189"/>
      <c r="KB241" s="189"/>
      <c r="KC241" s="189"/>
      <c r="KD241" s="189"/>
      <c r="KE241" s="189"/>
      <c r="KF241" s="189"/>
      <c r="KG241" s="189"/>
      <c r="KH241" s="189"/>
      <c r="KI241" s="189"/>
      <c r="KJ241" s="264"/>
      <c r="KK241" s="189"/>
      <c r="KL241" s="189"/>
      <c r="KM241" s="189"/>
      <c r="KN241" s="189"/>
      <c r="KO241" s="189"/>
      <c r="KP241" s="189"/>
      <c r="KQ241" s="189"/>
      <c r="KR241" s="189"/>
      <c r="KS241" s="189"/>
      <c r="KT241" s="189"/>
      <c r="KU241" s="189"/>
      <c r="KV241" s="189"/>
      <c r="KW241" s="264"/>
      <c r="KX241" s="189"/>
      <c r="KY241" s="189"/>
      <c r="KZ241" s="189"/>
      <c r="LA241" s="189"/>
      <c r="LB241" s="189"/>
      <c r="LC241" s="189"/>
      <c r="LD241" s="189"/>
      <c r="LE241" s="189"/>
      <c r="LF241" s="189"/>
      <c r="LG241" s="189"/>
      <c r="LH241" s="189"/>
      <c r="LI241" s="189"/>
      <c r="LJ241" s="264"/>
      <c r="LK241" s="189"/>
      <c r="LL241" s="189"/>
      <c r="LM241" s="189"/>
      <c r="LN241" s="189"/>
      <c r="LO241" s="189"/>
      <c r="LP241" s="189"/>
      <c r="LQ241" s="189"/>
      <c r="LR241" s="189"/>
      <c r="LS241" s="189"/>
      <c r="LT241" s="189"/>
      <c r="LU241" s="189"/>
      <c r="LV241" s="189"/>
      <c r="LW241" s="264"/>
      <c r="LX241" s="189"/>
      <c r="LY241" s="189"/>
      <c r="LZ241" s="189"/>
      <c r="MA241" s="189"/>
      <c r="MB241" s="189"/>
      <c r="MC241" s="189"/>
      <c r="MD241" s="189"/>
      <c r="ME241" s="189"/>
      <c r="MF241" s="189"/>
      <c r="MG241" s="189"/>
      <c r="MH241" s="189"/>
      <c r="MI241" s="189"/>
      <c r="MJ241" s="189"/>
    </row>
    <row r="242" spans="1:348" ht="20.25" x14ac:dyDescent="0.3">
      <c r="A242" s="3"/>
      <c r="B242" s="3"/>
      <c r="C242" s="78"/>
      <c r="D242" s="78"/>
      <c r="E242" s="167"/>
      <c r="F242" s="167"/>
      <c r="G242" s="167"/>
      <c r="H242" s="167"/>
      <c r="I242" s="167"/>
      <c r="J242" s="167"/>
      <c r="K242" s="167"/>
      <c r="L242" s="167"/>
      <c r="M242" s="167"/>
      <c r="N242" s="167"/>
      <c r="O242" s="167"/>
      <c r="P242" s="167"/>
      <c r="Q242" s="167"/>
      <c r="R242" s="167"/>
      <c r="S242" s="167"/>
      <c r="T242" s="167"/>
      <c r="U242" s="167"/>
      <c r="V242" s="167"/>
      <c r="W242" s="167"/>
      <c r="X242" s="167"/>
      <c r="Y242" s="167"/>
      <c r="Z242" s="167"/>
      <c r="AA242" s="167"/>
      <c r="AB242" s="167"/>
      <c r="AC242" s="167"/>
      <c r="AD242" s="167"/>
      <c r="AE242" s="167"/>
      <c r="AF242" s="167"/>
      <c r="AG242" s="167"/>
      <c r="AH242" s="167"/>
      <c r="AI242" s="167"/>
      <c r="AJ242" s="167"/>
      <c r="AK242" s="167"/>
      <c r="AL242" s="167"/>
      <c r="AM242" s="167"/>
      <c r="AN242" s="167"/>
      <c r="AO242" s="167"/>
      <c r="AP242" s="167"/>
      <c r="AQ242" s="167"/>
      <c r="AR242" s="167"/>
      <c r="AS242" s="167"/>
      <c r="AT242" s="167"/>
      <c r="AU242" s="167"/>
      <c r="AV242" s="167"/>
      <c r="AW242" s="167"/>
      <c r="AX242" s="167"/>
      <c r="AY242" s="167"/>
      <c r="AZ242" s="167"/>
      <c r="BA242" s="167"/>
      <c r="BB242" s="167"/>
      <c r="BC242" s="167"/>
      <c r="BD242" s="167"/>
      <c r="BE242" s="167"/>
      <c r="BF242" s="167"/>
      <c r="BG242" s="167"/>
      <c r="BH242" s="167"/>
      <c r="BI242" s="167"/>
      <c r="BJ242" s="167"/>
      <c r="BK242" s="167"/>
      <c r="BL242" s="167"/>
      <c r="BM242" s="167"/>
      <c r="BN242" s="167"/>
      <c r="BO242" s="167"/>
      <c r="BP242" s="167"/>
      <c r="BQ242" s="167"/>
      <c r="BR242" s="167"/>
      <c r="BS242" s="167"/>
      <c r="BT242" s="167"/>
      <c r="BU242" s="167"/>
      <c r="BV242" s="167"/>
      <c r="BW242" s="167"/>
      <c r="BX242" s="167"/>
      <c r="BY242" s="167"/>
      <c r="BZ242" s="167"/>
      <c r="CA242" s="167"/>
      <c r="CB242" s="167"/>
      <c r="CC242" s="167"/>
      <c r="CD242" s="167"/>
      <c r="CE242" s="167"/>
      <c r="CF242" s="167"/>
      <c r="CG242" s="167"/>
      <c r="CH242" s="167"/>
      <c r="CI242" s="167"/>
      <c r="CJ242" s="167"/>
      <c r="CK242" s="167"/>
      <c r="CL242" s="167"/>
      <c r="CM242" s="167"/>
      <c r="CN242" s="167"/>
      <c r="CO242" s="167"/>
      <c r="CP242" s="167"/>
      <c r="CQ242" s="167"/>
      <c r="CR242" s="167"/>
      <c r="CS242" s="167"/>
      <c r="CT242" s="167"/>
      <c r="CU242" s="167"/>
      <c r="CV242" s="167"/>
      <c r="CW242" s="167"/>
      <c r="CX242" s="167"/>
      <c r="CY242" s="167"/>
      <c r="CZ242" s="167"/>
      <c r="DA242" s="167"/>
      <c r="DB242" s="167"/>
      <c r="DC242" s="167"/>
      <c r="DD242" s="167"/>
      <c r="DE242" s="167"/>
      <c r="DF242" s="167"/>
      <c r="DG242" s="167"/>
      <c r="DH242" s="167"/>
      <c r="DI242" s="167"/>
      <c r="DJ242" s="167"/>
      <c r="DK242" s="167"/>
      <c r="DL242" s="167"/>
      <c r="DM242" s="167"/>
      <c r="DN242" s="167"/>
      <c r="DO242" s="167"/>
      <c r="DP242" s="167"/>
      <c r="DQ242" s="167"/>
      <c r="DR242" s="167"/>
      <c r="DS242" s="167"/>
      <c r="DT242" s="167"/>
      <c r="DU242" s="167"/>
      <c r="DV242" s="167"/>
      <c r="DW242" s="167"/>
      <c r="DX242" s="167"/>
      <c r="DY242" s="167"/>
      <c r="DZ242" s="167"/>
      <c r="EA242" s="167"/>
      <c r="EB242" s="167"/>
      <c r="EC242" s="167"/>
      <c r="ED242" s="167"/>
      <c r="EE242" s="167"/>
      <c r="EF242" s="167"/>
      <c r="EG242" s="167"/>
      <c r="EH242" s="167"/>
      <c r="EI242" s="167"/>
      <c r="EJ242" s="167"/>
      <c r="EK242" s="167"/>
      <c r="EL242" s="167"/>
      <c r="EM242" s="167"/>
      <c r="EN242" s="167"/>
      <c r="EO242" s="167"/>
      <c r="EP242" s="167"/>
      <c r="EQ242" s="167"/>
      <c r="ER242" s="167"/>
      <c r="ES242" s="167"/>
      <c r="ET242" s="167"/>
      <c r="EU242" s="167"/>
      <c r="EV242" s="167"/>
      <c r="EW242" s="167"/>
      <c r="EX242" s="167"/>
      <c r="EY242" s="167"/>
      <c r="EZ242" s="167"/>
      <c r="FA242" s="167"/>
      <c r="FB242" s="167"/>
      <c r="FC242" s="167"/>
      <c r="FD242" s="167"/>
      <c r="FE242" s="167"/>
      <c r="FF242" s="167"/>
      <c r="FG242" s="167"/>
      <c r="FH242" s="167"/>
      <c r="FI242" s="167"/>
      <c r="FJ242" s="167"/>
      <c r="FK242" s="167"/>
      <c r="FL242" s="167"/>
      <c r="FM242" s="167"/>
      <c r="FN242" s="167"/>
      <c r="FO242" s="167"/>
      <c r="FP242" s="167"/>
      <c r="FQ242" s="167"/>
      <c r="FR242" s="167"/>
      <c r="FS242" s="167"/>
      <c r="FT242" s="167"/>
      <c r="FU242" s="167"/>
      <c r="FV242" s="167"/>
      <c r="FW242" s="167"/>
      <c r="FX242" s="167"/>
      <c r="FY242" s="167"/>
      <c r="FZ242" s="167"/>
      <c r="GA242" s="167"/>
      <c r="GB242" s="167"/>
      <c r="GC242" s="167"/>
      <c r="GD242" s="167"/>
      <c r="GE242" s="167"/>
      <c r="GF242" s="167"/>
      <c r="GG242" s="167"/>
      <c r="GH242" s="167"/>
      <c r="GI242" s="167"/>
      <c r="GJ242" s="167"/>
      <c r="GK242" s="167"/>
      <c r="GL242" s="167"/>
      <c r="GM242" s="167"/>
      <c r="GN242" s="167"/>
      <c r="GO242" s="167"/>
      <c r="GP242" s="167"/>
      <c r="GQ242" s="167"/>
      <c r="GR242" s="167"/>
      <c r="GS242" s="167"/>
      <c r="GT242" s="167"/>
      <c r="GU242" s="167"/>
      <c r="GV242" s="167"/>
      <c r="GW242" s="167"/>
      <c r="GX242" s="167"/>
      <c r="GY242" s="167"/>
      <c r="GZ242" s="167"/>
      <c r="HA242" s="167"/>
      <c r="HB242" s="167"/>
      <c r="HC242" s="167"/>
      <c r="HD242" s="167"/>
      <c r="HE242" s="167"/>
      <c r="HF242" s="167"/>
      <c r="HG242" s="167"/>
      <c r="HH242" s="167"/>
      <c r="HI242" s="167"/>
      <c r="HJ242" s="167"/>
      <c r="HK242" s="167"/>
      <c r="HL242" s="167"/>
      <c r="HM242" s="167"/>
      <c r="HN242" s="167"/>
      <c r="HO242" s="167"/>
      <c r="HP242" s="167"/>
      <c r="HQ242" s="167"/>
      <c r="HR242" s="167"/>
      <c r="HS242" s="167"/>
      <c r="HT242" s="167"/>
      <c r="HU242" s="167"/>
      <c r="HV242" s="167"/>
      <c r="HW242" s="167"/>
      <c r="HX242" s="167"/>
      <c r="HY242" s="167"/>
      <c r="HZ242" s="167"/>
      <c r="IA242" s="167"/>
      <c r="IB242" s="167"/>
      <c r="IC242" s="167"/>
      <c r="ID242" s="167"/>
      <c r="IE242" s="167"/>
      <c r="IF242" s="167"/>
      <c r="IG242" s="167"/>
      <c r="IH242" s="167"/>
      <c r="II242" s="167"/>
      <c r="IJ242" s="167"/>
      <c r="IK242" s="167"/>
      <c r="IL242" s="167"/>
      <c r="IM242" s="167"/>
      <c r="IN242" s="167"/>
      <c r="IO242" s="167"/>
      <c r="IP242" s="167"/>
      <c r="IQ242" s="167"/>
      <c r="IR242" s="167"/>
      <c r="IS242" s="167"/>
      <c r="IT242" s="167"/>
      <c r="IU242" s="167"/>
      <c r="IV242" s="167"/>
      <c r="IW242" s="167"/>
      <c r="IX242" s="167"/>
      <c r="IY242" s="167"/>
      <c r="IZ242" s="167"/>
      <c r="JA242" s="167"/>
      <c r="JB242" s="167"/>
      <c r="JC242" s="167"/>
      <c r="JD242" s="167"/>
      <c r="JE242" s="167"/>
      <c r="JF242" s="167"/>
      <c r="JG242" s="167"/>
      <c r="JH242" s="167"/>
      <c r="JI242" s="167"/>
      <c r="JJ242" s="167"/>
      <c r="JK242" s="167"/>
      <c r="JL242" s="167"/>
      <c r="JM242" s="167"/>
      <c r="JN242" s="167"/>
      <c r="JO242" s="167"/>
      <c r="JP242" s="167"/>
      <c r="JQ242" s="167"/>
      <c r="JR242" s="167"/>
      <c r="JS242" s="167"/>
      <c r="JT242" s="167"/>
      <c r="JU242" s="167"/>
      <c r="JV242" s="167"/>
      <c r="JW242" s="265"/>
      <c r="JX242" s="167"/>
      <c r="JY242" s="167"/>
      <c r="JZ242" s="167"/>
      <c r="KA242" s="167"/>
      <c r="KB242" s="167"/>
      <c r="KC242" s="167"/>
      <c r="KD242" s="167"/>
      <c r="KE242" s="167"/>
      <c r="KF242" s="167"/>
      <c r="KG242" s="167"/>
      <c r="KH242" s="167"/>
      <c r="KI242" s="167"/>
      <c r="KJ242" s="265"/>
      <c r="KK242" s="167"/>
      <c r="KL242" s="167"/>
      <c r="KM242" s="167"/>
      <c r="KN242" s="167"/>
      <c r="KO242" s="167"/>
      <c r="KP242" s="167"/>
      <c r="KQ242" s="167"/>
      <c r="KR242" s="167"/>
      <c r="KS242" s="167"/>
      <c r="KT242" s="167"/>
      <c r="KU242" s="167"/>
      <c r="KV242" s="167"/>
      <c r="KW242" s="265"/>
      <c r="KX242" s="167"/>
      <c r="KY242" s="167"/>
      <c r="KZ242" s="167"/>
      <c r="LA242" s="167"/>
      <c r="LB242" s="167"/>
      <c r="LC242" s="167"/>
      <c r="LD242" s="167"/>
      <c r="LE242" s="167"/>
      <c r="LF242" s="167"/>
      <c r="LG242" s="167"/>
      <c r="LH242" s="167"/>
      <c r="LI242" s="167"/>
      <c r="LJ242" s="265"/>
      <c r="LK242" s="167"/>
      <c r="LL242" s="167"/>
      <c r="LM242" s="167"/>
      <c r="LN242" s="167"/>
      <c r="LO242" s="167"/>
      <c r="LP242" s="167"/>
      <c r="LQ242" s="167"/>
      <c r="LR242" s="167"/>
      <c r="LS242" s="167"/>
      <c r="LT242" s="167"/>
      <c r="LU242" s="167"/>
      <c r="LV242" s="167"/>
      <c r="LW242" s="265"/>
      <c r="LX242" s="167"/>
      <c r="LY242" s="167"/>
      <c r="LZ242" s="167"/>
      <c r="MA242" s="167"/>
      <c r="MB242" s="167"/>
      <c r="MC242" s="167"/>
      <c r="MD242" s="167"/>
      <c r="ME242" s="167"/>
      <c r="MF242" s="167"/>
      <c r="MG242" s="167"/>
      <c r="MH242" s="167"/>
      <c r="MI242" s="167"/>
      <c r="MJ242" s="167"/>
    </row>
    <row r="243" spans="1:348" ht="15.75" thickBot="1" x14ac:dyDescent="0.25">
      <c r="A243" s="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  <c r="AA243" s="166"/>
      <c r="AB243" s="166"/>
      <c r="AC243" s="166"/>
      <c r="AD243" s="166"/>
      <c r="AE243" s="166"/>
      <c r="AF243" s="166"/>
      <c r="AG243" s="166"/>
      <c r="AH243" s="168"/>
      <c r="AI243" s="166"/>
      <c r="AJ243" s="166"/>
      <c r="AK243" s="166"/>
      <c r="AL243" s="166"/>
      <c r="AM243" s="166"/>
      <c r="AN243" s="166"/>
      <c r="AO243" s="166"/>
      <c r="AP243" s="166"/>
      <c r="AQ243" s="166"/>
      <c r="AR243" s="166"/>
      <c r="AS243" s="166"/>
      <c r="AT243" s="166"/>
      <c r="AU243" s="166"/>
      <c r="AV243" s="166"/>
      <c r="AW243" s="166"/>
      <c r="AX243" s="166"/>
      <c r="AY243" s="166"/>
      <c r="AZ243" s="166"/>
      <c r="BA243" s="166"/>
      <c r="BB243" s="166"/>
      <c r="BC243" s="166"/>
      <c r="BD243" s="166"/>
      <c r="BE243" s="166"/>
      <c r="BF243" s="166"/>
      <c r="BG243" s="166"/>
      <c r="BH243" s="166"/>
      <c r="BI243" s="169"/>
      <c r="BJ243" s="166"/>
      <c r="BK243" s="166"/>
      <c r="BL243" s="166"/>
      <c r="BM243" s="166"/>
      <c r="BN243" s="166"/>
      <c r="BO243" s="166"/>
      <c r="BP243" s="166"/>
      <c r="BQ243" s="166"/>
      <c r="BR243" s="166"/>
      <c r="BS243" s="166"/>
      <c r="BT243" s="166"/>
      <c r="BU243" s="166"/>
      <c r="BV243" s="166"/>
      <c r="BW243" s="166"/>
      <c r="BX243" s="166"/>
      <c r="BY243" s="166"/>
      <c r="BZ243" s="166"/>
      <c r="CA243" s="166"/>
      <c r="CB243" s="166"/>
      <c r="CC243" s="166"/>
      <c r="CD243" s="166"/>
      <c r="CE243" s="166"/>
      <c r="CF243" s="166"/>
      <c r="CG243" s="166"/>
      <c r="CH243" s="166"/>
      <c r="CI243" s="166"/>
      <c r="CJ243" s="166"/>
      <c r="CK243" s="166"/>
      <c r="CL243" s="166"/>
      <c r="CM243" s="166"/>
      <c r="CN243" s="166"/>
      <c r="CO243" s="166"/>
      <c r="CP243" s="166"/>
      <c r="CQ243" s="166"/>
      <c r="CR243" s="166"/>
      <c r="CS243" s="166"/>
      <c r="CT243" s="166"/>
      <c r="CU243" s="166"/>
      <c r="CV243" s="166"/>
      <c r="CW243" s="166"/>
      <c r="CX243" s="166"/>
      <c r="CY243" s="166"/>
      <c r="CZ243" s="166"/>
      <c r="DA243" s="166"/>
      <c r="DB243" s="166"/>
      <c r="DC243" s="166"/>
      <c r="DD243" s="166"/>
      <c r="DE243" s="166"/>
      <c r="DF243" s="166"/>
      <c r="DG243" s="166"/>
      <c r="DH243" s="166"/>
      <c r="DI243" s="166"/>
      <c r="DJ243" s="166"/>
      <c r="DK243" s="166"/>
      <c r="DL243" s="166"/>
      <c r="DM243" s="166"/>
      <c r="DN243" s="166"/>
      <c r="DO243" s="166"/>
      <c r="DP243" s="166"/>
      <c r="DQ243" s="166"/>
      <c r="DR243" s="166"/>
      <c r="DS243" s="166"/>
      <c r="DT243" s="166"/>
      <c r="DU243" s="166"/>
      <c r="DV243" s="166"/>
      <c r="DW243" s="166"/>
      <c r="DX243" s="166"/>
      <c r="DY243" s="166"/>
      <c r="DZ243" s="166"/>
      <c r="EA243" s="166"/>
      <c r="EB243" s="166"/>
      <c r="EC243" s="166"/>
      <c r="ED243" s="166"/>
      <c r="EE243" s="166"/>
      <c r="EF243" s="166"/>
      <c r="EG243" s="166"/>
      <c r="EH243" s="166"/>
      <c r="EI243" s="166"/>
      <c r="EJ243" s="166"/>
      <c r="EK243" s="166"/>
      <c r="EL243" s="166"/>
      <c r="EM243" s="166"/>
      <c r="EN243" s="166"/>
      <c r="EO243" s="166"/>
      <c r="EP243" s="166"/>
      <c r="EQ243" s="166"/>
      <c r="ER243" s="166"/>
      <c r="ES243" s="166"/>
      <c r="ET243" s="166"/>
      <c r="EU243" s="166"/>
      <c r="EV243" s="166"/>
      <c r="EW243" s="166"/>
      <c r="EX243" s="166"/>
      <c r="EY243" s="166"/>
      <c r="EZ243" s="166"/>
      <c r="FA243" s="166"/>
      <c r="FB243" s="166"/>
      <c r="FC243" s="166"/>
      <c r="FD243" s="166"/>
      <c r="FE243" s="166"/>
      <c r="FF243" s="166"/>
      <c r="FG243" s="166"/>
      <c r="FH243" s="166"/>
      <c r="FI243" s="166"/>
      <c r="FJ243" s="166"/>
      <c r="FK243" s="166"/>
      <c r="FL243" s="166"/>
      <c r="FM243" s="166"/>
      <c r="FN243" s="166"/>
      <c r="FO243" s="166"/>
      <c r="FP243" s="166"/>
      <c r="FQ243" s="166"/>
      <c r="FR243" s="166"/>
      <c r="FS243" s="166"/>
      <c r="FT243" s="166"/>
      <c r="FU243" s="166"/>
      <c r="FV243" s="166"/>
      <c r="FW243" s="166"/>
      <c r="FX243" s="166"/>
      <c r="FY243" s="166"/>
      <c r="FZ243" s="166"/>
      <c r="GA243" s="166"/>
      <c r="GB243" s="166"/>
      <c r="GC243" s="166"/>
      <c r="GD243" s="166"/>
      <c r="GE243" s="166"/>
      <c r="GF243" s="166"/>
      <c r="GG243" s="166"/>
      <c r="GH243" s="166"/>
      <c r="GI243" s="166"/>
      <c r="GJ243" s="166"/>
      <c r="GK243" s="166"/>
      <c r="GL243" s="166"/>
      <c r="GM243" s="166"/>
      <c r="GN243" s="166"/>
      <c r="GO243" s="166"/>
      <c r="GP243" s="166"/>
      <c r="GQ243" s="166"/>
      <c r="GR243" s="166"/>
      <c r="GS243" s="166"/>
      <c r="GT243" s="166"/>
      <c r="GU243" s="166"/>
      <c r="GV243" s="166"/>
      <c r="GW243" s="166"/>
      <c r="GX243" s="166"/>
      <c r="GY243" s="166"/>
      <c r="GZ243" s="166"/>
      <c r="HA243" s="166"/>
      <c r="HB243" s="166"/>
      <c r="HC243" s="166"/>
      <c r="HD243" s="166"/>
      <c r="HE243" s="166"/>
      <c r="HF243" s="166"/>
      <c r="HG243" s="166"/>
      <c r="HH243" s="166"/>
      <c r="HI243" s="166"/>
      <c r="HJ243" s="166"/>
      <c r="HK243" s="166"/>
      <c r="HL243" s="166"/>
      <c r="HM243" s="166"/>
      <c r="HN243" s="166"/>
      <c r="HO243" s="166"/>
      <c r="HP243" s="166"/>
      <c r="HQ243" s="166"/>
      <c r="HR243" s="166"/>
      <c r="HS243" s="166"/>
      <c r="HT243" s="166"/>
      <c r="HU243" s="166"/>
      <c r="HV243" s="166"/>
      <c r="HW243" s="166"/>
      <c r="HX243" s="166"/>
      <c r="HY243" s="166"/>
      <c r="HZ243" s="166"/>
      <c r="IA243" s="166"/>
      <c r="IB243" s="166"/>
      <c r="IC243" s="166"/>
      <c r="ID243" s="166"/>
      <c r="IE243" s="166"/>
      <c r="IF243" s="166"/>
      <c r="IG243" s="166"/>
      <c r="IH243" s="166"/>
      <c r="II243" s="166"/>
      <c r="IJ243" s="166"/>
      <c r="IK243" s="166"/>
      <c r="IL243" s="166"/>
      <c r="IM243" s="166"/>
      <c r="IN243" s="166"/>
      <c r="IO243" s="166"/>
      <c r="IP243" s="166"/>
      <c r="IQ243" s="166"/>
      <c r="IR243" s="166"/>
      <c r="IS243" s="166"/>
      <c r="IT243" s="166"/>
      <c r="IU243" s="166"/>
      <c r="IV243" s="166"/>
      <c r="IW243" s="166"/>
      <c r="IX243" s="166"/>
      <c r="IY243" s="166"/>
      <c r="IZ243" s="166"/>
      <c r="JA243" s="166"/>
      <c r="JB243" s="166"/>
      <c r="JC243" s="166"/>
      <c r="JD243" s="166"/>
      <c r="JE243" s="166"/>
      <c r="JF243" s="166"/>
      <c r="JG243" s="166"/>
      <c r="JH243" s="166"/>
      <c r="JI243" s="166"/>
      <c r="JJ243" s="166"/>
      <c r="JK243" s="166"/>
      <c r="JL243" s="166"/>
      <c r="JM243" s="166"/>
      <c r="JN243" s="166"/>
      <c r="JO243" s="166"/>
      <c r="JP243" s="166"/>
      <c r="JQ243" s="166"/>
      <c r="JR243" s="166"/>
      <c r="JS243" s="166"/>
      <c r="JT243" s="166"/>
      <c r="JU243" s="166"/>
      <c r="JV243" s="166"/>
      <c r="JW243" s="263"/>
      <c r="JX243" s="166"/>
      <c r="JY243" s="166"/>
      <c r="JZ243" s="166"/>
      <c r="KA243" s="166"/>
      <c r="KB243" s="166"/>
      <c r="KC243" s="166"/>
      <c r="KD243" s="166"/>
      <c r="KE243" s="166"/>
      <c r="KF243" s="166"/>
      <c r="KG243" s="166"/>
      <c r="KH243" s="166"/>
      <c r="KI243" s="166"/>
      <c r="KJ243" s="263"/>
      <c r="KK243" s="166"/>
      <c r="KL243" s="166"/>
      <c r="KM243" s="166"/>
      <c r="KN243" s="166"/>
      <c r="KO243" s="166"/>
      <c r="KP243" s="166"/>
      <c r="KQ243" s="166"/>
      <c r="KR243" s="166"/>
      <c r="KS243" s="166"/>
      <c r="KT243" s="166"/>
      <c r="KU243" s="166"/>
      <c r="KV243" s="166"/>
      <c r="KW243" s="263"/>
      <c r="KX243" s="166"/>
      <c r="KY243" s="166"/>
      <c r="KZ243" s="166"/>
      <c r="LA243" s="166"/>
      <c r="LB243" s="166"/>
      <c r="LC243" s="166"/>
      <c r="LD243" s="166"/>
      <c r="LE243" s="166"/>
      <c r="LF243" s="166"/>
      <c r="LG243" s="166"/>
      <c r="LH243" s="166"/>
      <c r="LI243" s="166"/>
      <c r="LJ243" s="263"/>
      <c r="LK243" s="166"/>
      <c r="LL243" s="166"/>
      <c r="LM243" s="166"/>
      <c r="LN243" s="166"/>
      <c r="LO243" s="166"/>
      <c r="LP243" s="166"/>
      <c r="LQ243" s="166"/>
      <c r="LR243" s="166"/>
      <c r="LS243" s="166"/>
      <c r="LT243" s="166"/>
      <c r="LU243" s="166"/>
      <c r="LV243" s="166"/>
      <c r="LW243" s="263"/>
      <c r="LX243" s="166"/>
      <c r="LY243" s="166"/>
      <c r="LZ243" s="166"/>
      <c r="MA243" s="166"/>
      <c r="MB243" s="166"/>
      <c r="MC243" s="166"/>
      <c r="MD243" s="166"/>
      <c r="ME243" s="166"/>
      <c r="MF243" s="166"/>
      <c r="MG243" s="166"/>
      <c r="MH243" s="166"/>
      <c r="MI243" s="166"/>
      <c r="MJ243" s="166"/>
    </row>
    <row r="244" spans="1:348" ht="15.75" thickTop="1" x14ac:dyDescent="0.2">
      <c r="A244" s="84"/>
      <c r="B244" s="111"/>
      <c r="C244" s="112"/>
      <c r="D244" s="112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0"/>
      <c r="AQ244" s="170"/>
      <c r="AR244" s="170"/>
      <c r="AS244" s="170"/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0"/>
      <c r="BD244" s="170"/>
      <c r="BE244" s="170"/>
      <c r="BF244" s="170"/>
      <c r="BG244" s="170"/>
      <c r="BH244" s="170"/>
      <c r="BI244" s="170"/>
      <c r="BJ244" s="170"/>
      <c r="BK244" s="170"/>
      <c r="BL244" s="170"/>
      <c r="BM244" s="170"/>
      <c r="BN244" s="170"/>
      <c r="BO244" s="170"/>
      <c r="BP244" s="170"/>
      <c r="BQ244" s="170"/>
      <c r="BR244" s="170"/>
      <c r="BS244" s="170"/>
      <c r="BT244" s="170"/>
      <c r="BU244" s="170"/>
      <c r="BV244" s="170"/>
      <c r="BW244" s="170"/>
      <c r="BX244" s="170"/>
      <c r="BY244" s="170"/>
      <c r="BZ244" s="170"/>
      <c r="CA244" s="170"/>
      <c r="CB244" s="170"/>
      <c r="CC244" s="170"/>
      <c r="CD244" s="170"/>
      <c r="CE244" s="170"/>
      <c r="CF244" s="170"/>
      <c r="CG244" s="170"/>
      <c r="CH244" s="170"/>
      <c r="CI244" s="170"/>
      <c r="CJ244" s="170"/>
      <c r="CK244" s="170"/>
      <c r="CL244" s="170"/>
      <c r="CM244" s="170"/>
      <c r="CN244" s="170"/>
      <c r="CO244" s="170"/>
      <c r="CP244" s="170"/>
      <c r="CQ244" s="170"/>
      <c r="CR244" s="170"/>
      <c r="CS244" s="170"/>
      <c r="CT244" s="170"/>
      <c r="CU244" s="170"/>
      <c r="CV244" s="170"/>
      <c r="CW244" s="170"/>
      <c r="CX244" s="170"/>
      <c r="CY244" s="170"/>
      <c r="CZ244" s="170"/>
      <c r="DA244" s="170"/>
      <c r="DB244" s="170"/>
      <c r="DC244" s="170"/>
      <c r="DD244" s="170"/>
      <c r="DE244" s="170"/>
      <c r="DF244" s="170"/>
      <c r="DG244" s="170"/>
      <c r="DH244" s="170"/>
      <c r="DI244" s="170"/>
      <c r="DJ244" s="170"/>
      <c r="DK244" s="170"/>
      <c r="DL244" s="170"/>
      <c r="DM244" s="170"/>
      <c r="DN244" s="170"/>
      <c r="DO244" s="170"/>
      <c r="DP244" s="170"/>
      <c r="DQ244" s="170"/>
      <c r="DR244" s="170"/>
      <c r="DS244" s="170"/>
      <c r="DT244" s="170"/>
      <c r="DU244" s="170"/>
      <c r="DV244" s="170"/>
      <c r="DW244" s="170"/>
      <c r="DX244" s="170"/>
      <c r="DY244" s="170"/>
      <c r="DZ244" s="170"/>
      <c r="EA244" s="170"/>
      <c r="EB244" s="170"/>
      <c r="EC244" s="170"/>
      <c r="ED244" s="170"/>
      <c r="EE244" s="170"/>
      <c r="EF244" s="170"/>
      <c r="EG244" s="170"/>
      <c r="EH244" s="170"/>
      <c r="EI244" s="170"/>
      <c r="EJ244" s="170"/>
      <c r="EK244" s="170"/>
      <c r="EL244" s="170"/>
      <c r="EM244" s="170"/>
      <c r="EN244" s="170"/>
      <c r="EO244" s="170"/>
      <c r="EP244" s="170"/>
      <c r="EQ244" s="170"/>
      <c r="ER244" s="170"/>
      <c r="ES244" s="170"/>
      <c r="ET244" s="170"/>
      <c r="EU244" s="170"/>
      <c r="EV244" s="170"/>
      <c r="EW244" s="170"/>
      <c r="EX244" s="170"/>
      <c r="EY244" s="170"/>
      <c r="EZ244" s="170"/>
      <c r="FA244" s="170"/>
      <c r="FB244" s="170"/>
      <c r="FC244" s="170"/>
      <c r="FD244" s="170"/>
      <c r="FE244" s="170"/>
      <c r="FF244" s="170"/>
      <c r="FG244" s="170"/>
      <c r="FH244" s="170"/>
      <c r="FI244" s="170"/>
      <c r="FJ244" s="170"/>
      <c r="FK244" s="170"/>
      <c r="FL244" s="170"/>
      <c r="FM244" s="170"/>
      <c r="FN244" s="170"/>
      <c r="FO244" s="170"/>
      <c r="FP244" s="170"/>
      <c r="FQ244" s="170"/>
      <c r="FR244" s="170"/>
      <c r="FS244" s="170"/>
      <c r="FT244" s="170"/>
      <c r="FU244" s="170"/>
      <c r="FV244" s="170"/>
      <c r="FW244" s="170"/>
      <c r="FX244" s="170"/>
      <c r="FY244" s="170"/>
      <c r="FZ244" s="170"/>
      <c r="GA244" s="170"/>
      <c r="GB244" s="170"/>
      <c r="GC244" s="170"/>
      <c r="GD244" s="170"/>
      <c r="GE244" s="170"/>
      <c r="GF244" s="170"/>
      <c r="GG244" s="170"/>
      <c r="GH244" s="170"/>
      <c r="GI244" s="170"/>
      <c r="GJ244" s="170"/>
      <c r="GK244" s="170"/>
      <c r="GL244" s="170"/>
      <c r="GM244" s="170"/>
      <c r="GN244" s="170"/>
      <c r="GO244" s="170"/>
      <c r="GP244" s="170"/>
      <c r="GQ244" s="170"/>
      <c r="GR244" s="170"/>
      <c r="GS244" s="170"/>
      <c r="GT244" s="170"/>
      <c r="GU244" s="170"/>
      <c r="GV244" s="170"/>
      <c r="GW244" s="170"/>
      <c r="GX244" s="170"/>
      <c r="GY244" s="170"/>
      <c r="GZ244" s="170"/>
      <c r="HA244" s="170"/>
      <c r="HB244" s="170"/>
      <c r="HC244" s="170"/>
      <c r="HD244" s="170"/>
      <c r="HE244" s="170"/>
      <c r="HF244" s="170"/>
      <c r="HG244" s="170"/>
      <c r="HH244" s="170"/>
      <c r="HI244" s="170"/>
      <c r="HJ244" s="170"/>
      <c r="HK244" s="170"/>
      <c r="HL244" s="170"/>
      <c r="HM244" s="170"/>
      <c r="HN244" s="170"/>
      <c r="HO244" s="170"/>
      <c r="HP244" s="170"/>
      <c r="HQ244" s="170"/>
      <c r="HR244" s="170"/>
      <c r="HS244" s="170"/>
      <c r="HT244" s="170"/>
      <c r="HU244" s="170"/>
      <c r="HV244" s="170"/>
      <c r="HW244" s="170"/>
      <c r="HX244" s="170"/>
      <c r="HY244" s="170"/>
      <c r="HZ244" s="170"/>
      <c r="IA244" s="170"/>
      <c r="IB244" s="170"/>
      <c r="IC244" s="170"/>
      <c r="ID244" s="170"/>
      <c r="IE244" s="170"/>
      <c r="IF244" s="170"/>
      <c r="IG244" s="170"/>
      <c r="IH244" s="170"/>
      <c r="II244" s="170"/>
      <c r="IJ244" s="170"/>
      <c r="IK244" s="170"/>
      <c r="IL244" s="170"/>
      <c r="IM244" s="170"/>
      <c r="IN244" s="170"/>
      <c r="IO244" s="170"/>
      <c r="IP244" s="170"/>
      <c r="IQ244" s="170"/>
      <c r="IR244" s="170"/>
      <c r="IS244" s="170"/>
      <c r="IT244" s="170"/>
      <c r="IU244" s="170"/>
      <c r="IV244" s="170"/>
      <c r="IW244" s="170"/>
      <c r="IX244" s="170"/>
      <c r="IY244" s="170"/>
      <c r="IZ244" s="170"/>
      <c r="JA244" s="170"/>
      <c r="JB244" s="170"/>
      <c r="JC244" s="170"/>
      <c r="JD244" s="170"/>
      <c r="JE244" s="170"/>
      <c r="JF244" s="170"/>
      <c r="JG244" s="170"/>
      <c r="JH244" s="170"/>
      <c r="JI244" s="170"/>
      <c r="JJ244" s="170"/>
      <c r="JK244" s="170"/>
      <c r="JL244" s="170"/>
      <c r="JM244" s="170"/>
      <c r="JN244" s="170"/>
      <c r="JO244" s="170"/>
      <c r="JP244" s="170"/>
      <c r="JQ244" s="170"/>
      <c r="JR244" s="170"/>
      <c r="JS244" s="170"/>
      <c r="JT244" s="170"/>
      <c r="JU244" s="170"/>
      <c r="JV244" s="170"/>
      <c r="JW244" s="247"/>
      <c r="JX244" s="247"/>
      <c r="JY244" s="170"/>
      <c r="JZ244" s="170"/>
      <c r="KA244" s="170"/>
      <c r="KB244" s="170"/>
      <c r="KC244" s="170"/>
      <c r="KD244" s="170"/>
      <c r="KE244" s="170"/>
      <c r="KF244" s="170"/>
      <c r="KG244" s="170"/>
      <c r="KH244" s="170"/>
      <c r="KI244" s="170"/>
      <c r="KJ244" s="247"/>
      <c r="KK244" s="247"/>
      <c r="KL244" s="170"/>
      <c r="KM244" s="170"/>
      <c r="KN244" s="170"/>
      <c r="KO244" s="170"/>
      <c r="KP244" s="170"/>
      <c r="KQ244" s="170"/>
      <c r="KR244" s="170"/>
      <c r="KS244" s="170"/>
      <c r="KT244" s="170"/>
      <c r="KU244" s="170"/>
      <c r="KV244" s="170"/>
      <c r="KW244" s="247"/>
      <c r="KX244" s="247"/>
      <c r="KY244" s="170"/>
      <c r="KZ244" s="170"/>
      <c r="LA244" s="170"/>
      <c r="LB244" s="170"/>
      <c r="LC244" s="170"/>
      <c r="LD244" s="170"/>
      <c r="LE244" s="170"/>
      <c r="LF244" s="170"/>
      <c r="LG244" s="170"/>
      <c r="LH244" s="170"/>
      <c r="LI244" s="170"/>
      <c r="LJ244" s="247"/>
      <c r="LK244" s="247"/>
      <c r="LL244" s="170"/>
      <c r="LM244" s="170"/>
      <c r="LN244" s="170"/>
      <c r="LO244" s="170"/>
      <c r="LP244" s="170"/>
      <c r="LQ244" s="170"/>
      <c r="LR244" s="170"/>
      <c r="LS244" s="170"/>
      <c r="LT244" s="170"/>
      <c r="LU244" s="170"/>
      <c r="LV244" s="170"/>
      <c r="LW244" s="247"/>
      <c r="LX244" s="247"/>
      <c r="LY244" s="170"/>
      <c r="LZ244" s="170"/>
      <c r="MA244" s="170"/>
      <c r="MB244" s="170"/>
      <c r="MC244" s="170"/>
      <c r="MD244" s="170"/>
      <c r="ME244" s="170"/>
      <c r="MF244" s="170"/>
      <c r="MG244" s="170"/>
      <c r="MH244" s="170"/>
      <c r="MI244" s="170"/>
      <c r="MJ244" s="213"/>
    </row>
    <row r="245" spans="1:348" ht="20.25" x14ac:dyDescent="0.3">
      <c r="A245" s="26">
        <v>75</v>
      </c>
      <c r="B245" s="27" t="s">
        <v>85</v>
      </c>
      <c r="C245" s="28" t="s">
        <v>218</v>
      </c>
      <c r="D245" s="28" t="s">
        <v>136</v>
      </c>
      <c r="E245" s="148">
        <f>E247+E256</f>
        <v>0</v>
      </c>
      <c r="F245" s="148">
        <f t="shared" ref="F245:V245" si="1210">F247+F256</f>
        <v>0</v>
      </c>
      <c r="G245" s="148">
        <f t="shared" si="1210"/>
        <v>0</v>
      </c>
      <c r="H245" s="148">
        <v>29210482.390252046</v>
      </c>
      <c r="I245" s="148">
        <f t="shared" si="1210"/>
        <v>0</v>
      </c>
      <c r="J245" s="148">
        <f t="shared" si="1210"/>
        <v>1592530.4623602072</v>
      </c>
      <c r="K245" s="148">
        <f t="shared" si="1210"/>
        <v>0</v>
      </c>
      <c r="L245" s="148">
        <f t="shared" si="1210"/>
        <v>0</v>
      </c>
      <c r="M245" s="148">
        <f t="shared" si="1210"/>
        <v>2137610.5825404776</v>
      </c>
      <c r="N245" s="148">
        <f t="shared" si="1210"/>
        <v>0</v>
      </c>
      <c r="O245" s="148">
        <f t="shared" si="1210"/>
        <v>0</v>
      </c>
      <c r="P245" s="148">
        <f t="shared" si="1210"/>
        <v>0</v>
      </c>
      <c r="Q245" s="148">
        <f t="shared" si="1210"/>
        <v>0</v>
      </c>
      <c r="R245" s="148">
        <f t="shared" si="1210"/>
        <v>0</v>
      </c>
      <c r="S245" s="148">
        <f t="shared" si="1210"/>
        <v>860490.73610415636</v>
      </c>
      <c r="T245" s="148">
        <f t="shared" si="1210"/>
        <v>0</v>
      </c>
      <c r="U245" s="148">
        <f t="shared" si="1210"/>
        <v>0</v>
      </c>
      <c r="V245" s="148">
        <f t="shared" si="1210"/>
        <v>130616.7584710399</v>
      </c>
      <c r="W245" s="148">
        <f>K245+L245+M245+N245+O245+P245+Q245+R245+S245+T245+U245+V245</f>
        <v>3128718.077115674</v>
      </c>
      <c r="X245" s="148">
        <f t="shared" ref="X245:AI245" si="1211">X247+X256</f>
        <v>7060.5908863294944</v>
      </c>
      <c r="Y245" s="148">
        <f t="shared" si="1211"/>
        <v>7060.5908863294944</v>
      </c>
      <c r="Z245" s="148">
        <f t="shared" si="1211"/>
        <v>1501514.7721582376</v>
      </c>
      <c r="AA245" s="148">
        <f t="shared" si="1211"/>
        <v>11654.982473710566</v>
      </c>
      <c r="AB245" s="148">
        <f t="shared" si="1211"/>
        <v>7060.5908863294944</v>
      </c>
      <c r="AC245" s="148">
        <f t="shared" si="1211"/>
        <v>0</v>
      </c>
      <c r="AD245" s="148">
        <f t="shared" si="1211"/>
        <v>0</v>
      </c>
      <c r="AE245" s="148">
        <f t="shared" si="1211"/>
        <v>0</v>
      </c>
      <c r="AF245" s="148">
        <f t="shared" si="1211"/>
        <v>1507394.4249707896</v>
      </c>
      <c r="AG245" s="148">
        <f t="shared" si="1211"/>
        <v>0</v>
      </c>
      <c r="AH245" s="148">
        <f t="shared" si="1211"/>
        <v>0</v>
      </c>
      <c r="AI245" s="148">
        <f t="shared" si="1211"/>
        <v>0</v>
      </c>
      <c r="AJ245" s="148">
        <f>X245+Y245+Z245+AA245+AB245+AC245+AD245+AE245+AF245+AG245+AH245+AI245</f>
        <v>3041745.9522617264</v>
      </c>
      <c r="AK245" s="148">
        <f t="shared" ref="AK245:AP245" si="1212">AK247+AK256</f>
        <v>0</v>
      </c>
      <c r="AL245" s="148">
        <f t="shared" si="1212"/>
        <v>0</v>
      </c>
      <c r="AM245" s="148">
        <f t="shared" si="1212"/>
        <v>1499048.5728592889</v>
      </c>
      <c r="AN245" s="148">
        <f t="shared" si="1212"/>
        <v>0</v>
      </c>
      <c r="AO245" s="148">
        <f t="shared" si="1212"/>
        <v>0</v>
      </c>
      <c r="AP245" s="148">
        <f t="shared" si="1212"/>
        <v>0</v>
      </c>
      <c r="AQ245" s="148">
        <f t="shared" ref="AQ245:AV245" si="1213">AQ247+AQ256</f>
        <v>0</v>
      </c>
      <c r="AR245" s="148">
        <f t="shared" si="1213"/>
        <v>0</v>
      </c>
      <c r="AS245" s="148">
        <f t="shared" si="1213"/>
        <v>1499052.7457853449</v>
      </c>
      <c r="AT245" s="148">
        <f t="shared" si="1213"/>
        <v>34329.950383909192</v>
      </c>
      <c r="AU245" s="148">
        <f t="shared" si="1213"/>
        <v>61149.743573693879</v>
      </c>
      <c r="AV245" s="148">
        <f t="shared" si="1213"/>
        <v>78526.834793857459</v>
      </c>
      <c r="AW245" s="148">
        <f>AK245+AL245+AM245+AN245+AO245+AP245+AQ245+AR245+AS245+AT245+AU245+AV245</f>
        <v>3172107.8473960939</v>
      </c>
      <c r="AX245" s="148">
        <f t="shared" ref="AX245:BC245" si="1214">AX247+AX256</f>
        <v>1974.2265064263065</v>
      </c>
      <c r="AY245" s="148">
        <f t="shared" si="1214"/>
        <v>2578.8736855282923</v>
      </c>
      <c r="AZ245" s="148">
        <f t="shared" si="1214"/>
        <v>1501650.2826740111</v>
      </c>
      <c r="BA245" s="148">
        <f t="shared" si="1214"/>
        <v>2104.8294525121019</v>
      </c>
      <c r="BB245" s="148">
        <f t="shared" si="1214"/>
        <v>1990.7854698714734</v>
      </c>
      <c r="BC245" s="148">
        <f t="shared" si="1214"/>
        <v>2051.1099983308309</v>
      </c>
      <c r="BD245" s="148">
        <f t="shared" ref="BD245:BI245" si="1215">BD247+BD256</f>
        <v>2321.4321064930723</v>
      </c>
      <c r="BE245" s="148">
        <f t="shared" si="1215"/>
        <v>2278.3269487564667</v>
      </c>
      <c r="BF245" s="148">
        <f t="shared" si="1215"/>
        <v>1501200.2164079454</v>
      </c>
      <c r="BG245" s="148">
        <f t="shared" si="1215"/>
        <v>2299.2822567184112</v>
      </c>
      <c r="BH245" s="148">
        <f t="shared" si="1215"/>
        <v>2244.6919128693094</v>
      </c>
      <c r="BI245" s="148">
        <f t="shared" si="1215"/>
        <v>1313.3066683361021</v>
      </c>
      <c r="BJ245" s="148">
        <f>AX245+AY245+AZ245+BA245+BB245+BC245+BD245+BE245+BF245+BG245+BH245+BI245</f>
        <v>3024007.3640877986</v>
      </c>
      <c r="BK245" s="148">
        <f>BK247+BK256</f>
        <v>3747.0580871306965</v>
      </c>
      <c r="BL245" s="148">
        <f t="shared" ref="BL245:BU245" si="1216">BL247+BL256</f>
        <v>2179.2028876648301</v>
      </c>
      <c r="BM245" s="148">
        <f t="shared" si="1216"/>
        <v>1501274.9348606244</v>
      </c>
      <c r="BN245" s="148">
        <f t="shared" si="1216"/>
        <v>2472.6274828910032</v>
      </c>
      <c r="BO245" s="148">
        <f t="shared" si="1216"/>
        <v>2173.8241111667489</v>
      </c>
      <c r="BP245" s="148">
        <f t="shared" si="1216"/>
        <v>2469.0447754965799</v>
      </c>
      <c r="BQ245" s="148">
        <f t="shared" si="1216"/>
        <v>2144.6519779669502</v>
      </c>
      <c r="BR245" s="148">
        <f t="shared" si="1216"/>
        <v>3429.8785678517793</v>
      </c>
      <c r="BS245" s="148">
        <f t="shared" si="1216"/>
        <v>2157.893256551491</v>
      </c>
      <c r="BT245" s="148">
        <f t="shared" si="1216"/>
        <v>2202.4660741111697</v>
      </c>
      <c r="BU245" s="148">
        <f t="shared" si="1216"/>
        <v>2243.987063929228</v>
      </c>
      <c r="BV245" s="148">
        <f>BV247+BV256</f>
        <v>2240.2484560173602</v>
      </c>
      <c r="BW245" s="148">
        <f>BK245+BL245+BM245+BN245+BO245+BP245+BQ245+BR245+BS245+BT245+BU245+BV245</f>
        <v>1528735.8176014023</v>
      </c>
      <c r="BX245" s="148">
        <f t="shared" ref="BX245:CI245" si="1217">BX247+BX256</f>
        <v>2707.9873143047903</v>
      </c>
      <c r="BY245" s="148">
        <f t="shared" si="1217"/>
        <v>2331.4730846269413</v>
      </c>
      <c r="BZ245" s="148">
        <f t="shared" si="1217"/>
        <v>2506.3714321482216</v>
      </c>
      <c r="CA245" s="148">
        <f t="shared" si="1217"/>
        <v>2387.0321732598895</v>
      </c>
      <c r="CB245" s="148">
        <f t="shared" si="1217"/>
        <v>2274.4436654982478</v>
      </c>
      <c r="CC245" s="148">
        <f t="shared" si="1217"/>
        <v>3110.9978300784505</v>
      </c>
      <c r="CD245" s="148">
        <f t="shared" si="1217"/>
        <v>2482.507511266901</v>
      </c>
      <c r="CE245" s="148">
        <f t="shared" si="1217"/>
        <v>2288.7798364213008</v>
      </c>
      <c r="CF245" s="148">
        <f t="shared" si="1217"/>
        <v>2519.4445000834558</v>
      </c>
      <c r="CG245" s="148">
        <f t="shared" si="1217"/>
        <v>2459.6773493573719</v>
      </c>
      <c r="CH245" s="148">
        <f t="shared" si="1217"/>
        <v>2459.670672675677</v>
      </c>
      <c r="CI245" s="148">
        <f t="shared" si="1217"/>
        <v>53269.512268402606</v>
      </c>
      <c r="CJ245" s="148">
        <f>BX245+BY245+BZ245+CA245+CB245+CC245+CD245+CE245+CF245+CG245+CH245+CI245</f>
        <v>80797.897638123861</v>
      </c>
      <c r="CK245" s="148">
        <f t="shared" ref="CK245:CV245" si="1218">CK247+CK256</f>
        <v>2544.2705725254546</v>
      </c>
      <c r="CL245" s="148">
        <f t="shared" si="1218"/>
        <v>2572.8895426473046</v>
      </c>
      <c r="CM245" s="148">
        <f t="shared" si="1218"/>
        <v>2363.1578617926893</v>
      </c>
      <c r="CN245" s="148">
        <f t="shared" si="1218"/>
        <v>2136.2565097646475</v>
      </c>
      <c r="CO245" s="148">
        <f t="shared" si="1218"/>
        <v>2053.0796194291438</v>
      </c>
      <c r="CP245" s="148">
        <f t="shared" si="1218"/>
        <v>2007.1774328158906</v>
      </c>
      <c r="CQ245" s="148">
        <f t="shared" si="1218"/>
        <v>127274.24470038392</v>
      </c>
      <c r="CR245" s="148">
        <f t="shared" si="1218"/>
        <v>1844.4333166416291</v>
      </c>
      <c r="CS245" s="148">
        <f t="shared" si="1218"/>
        <v>53012.852612251721</v>
      </c>
      <c r="CT245" s="148">
        <f t="shared" si="1218"/>
        <v>1992.5058003672095</v>
      </c>
      <c r="CU245" s="148">
        <f t="shared" si="1218"/>
        <v>2040.5608412618928</v>
      </c>
      <c r="CV245" s="148">
        <f t="shared" si="1218"/>
        <v>1940.4106159238859</v>
      </c>
      <c r="CW245" s="148">
        <f>CK245+CL245+CM245+CN245+CO245+CP245+CQ245+CR245+CS245+CT245+CU245+CV245</f>
        <v>201781.8394258054</v>
      </c>
      <c r="CX245" s="148">
        <f t="shared" ref="CX245:DI245" si="1219">CX247+CX256</f>
        <v>2048.2778334167915</v>
      </c>
      <c r="CY245" s="148">
        <f t="shared" si="1219"/>
        <v>1980.0290852946086</v>
      </c>
      <c r="CZ245" s="148">
        <f t="shared" si="1219"/>
        <v>1311.400141879486</v>
      </c>
      <c r="DA245" s="148">
        <f t="shared" si="1219"/>
        <v>387.69328993490268</v>
      </c>
      <c r="DB245" s="148">
        <f t="shared" si="1219"/>
        <v>229.54894842263437</v>
      </c>
      <c r="DC245" s="148">
        <f t="shared" si="1219"/>
        <v>4735.626940410616</v>
      </c>
      <c r="DD245" s="148">
        <f t="shared" si="1219"/>
        <v>1788.4931146720082</v>
      </c>
      <c r="DE245" s="148">
        <f t="shared" si="1219"/>
        <v>1829.9535553329997</v>
      </c>
      <c r="DF245" s="148">
        <f t="shared" si="1219"/>
        <v>1787.1417125688533</v>
      </c>
      <c r="DG245" s="148">
        <f t="shared" si="1219"/>
        <v>1795.0516608245703</v>
      </c>
      <c r="DH245" s="148">
        <f t="shared" si="1219"/>
        <v>1797.3596644967452</v>
      </c>
      <c r="DI245" s="148">
        <f t="shared" si="1219"/>
        <v>1593.7963612084795</v>
      </c>
      <c r="DJ245" s="148">
        <f>CX245+CY245+CZ245+DA245+DB245+DC245+DD245+DE245+DF245+DG245+DH245+DI245</f>
        <v>21284.372308462694</v>
      </c>
      <c r="DK245" s="148">
        <f t="shared" ref="DK245:DV245" si="1220">DK247+DK256</f>
        <v>1618.9030211984643</v>
      </c>
      <c r="DL245" s="148">
        <f t="shared" si="1220"/>
        <v>1771.2171590719413</v>
      </c>
      <c r="DM245" s="148">
        <f t="shared" si="1220"/>
        <v>1792.2956935403106</v>
      </c>
      <c r="DN245" s="148">
        <f t="shared" si="1220"/>
        <v>1810.5083458521115</v>
      </c>
      <c r="DO245" s="148">
        <f t="shared" si="1220"/>
        <v>1588.1786012351861</v>
      </c>
      <c r="DP245" s="148">
        <f t="shared" si="1220"/>
        <v>1826.5068435987314</v>
      </c>
      <c r="DQ245" s="148">
        <f t="shared" si="1220"/>
        <v>1833.3556584877317</v>
      </c>
      <c r="DR245" s="148">
        <f t="shared" si="1220"/>
        <v>6820.4990402270078</v>
      </c>
      <c r="DS245" s="148">
        <f t="shared" si="1220"/>
        <v>1737.4745034217995</v>
      </c>
      <c r="DT245" s="148">
        <f t="shared" si="1220"/>
        <v>1968.9944082790855</v>
      </c>
      <c r="DU245" s="148">
        <f t="shared" si="1220"/>
        <v>1538.2106075780337</v>
      </c>
      <c r="DV245" s="148">
        <f t="shared" si="1220"/>
        <v>1545.6347020530773</v>
      </c>
      <c r="DW245" s="148">
        <f>DK245+DL245+DM245+DN245+DO245+DP245+DQ245+DR245+DS245+DT245+DU245+DV245</f>
        <v>25851.778584543477</v>
      </c>
      <c r="DX245" s="148">
        <f t="shared" ref="DX245:EI245" si="1221">DX247+DX256</f>
        <v>1552.23</v>
      </c>
      <c r="DY245" s="148">
        <f t="shared" si="1221"/>
        <v>1530.96</v>
      </c>
      <c r="DZ245" s="148">
        <f t="shared" si="1221"/>
        <v>1315.55</v>
      </c>
      <c r="EA245" s="148">
        <f t="shared" si="1221"/>
        <v>1324.1</v>
      </c>
      <c r="EB245" s="148">
        <f t="shared" si="1221"/>
        <v>1329.13</v>
      </c>
      <c r="EC245" s="148">
        <f t="shared" si="1221"/>
        <v>1333.98</v>
      </c>
      <c r="ED245" s="148">
        <f t="shared" si="1221"/>
        <v>1338.87</v>
      </c>
      <c r="EE245" s="148">
        <f t="shared" si="1221"/>
        <v>1344</v>
      </c>
      <c r="EF245" s="148">
        <f t="shared" si="1221"/>
        <v>1348.9</v>
      </c>
      <c r="EG245" s="148">
        <f t="shared" si="1221"/>
        <v>1353.82</v>
      </c>
      <c r="EH245" s="148">
        <f t="shared" si="1221"/>
        <v>1360.36</v>
      </c>
      <c r="EI245" s="148">
        <f t="shared" si="1221"/>
        <v>1378.62</v>
      </c>
      <c r="EJ245" s="148">
        <f>DX245+DY245+DZ245+EA245+EB245+EC245+ED245+EE245+EF245+EG245+EH245+EI245</f>
        <v>16510.52</v>
      </c>
      <c r="EK245" s="148">
        <f t="shared" ref="EK245:EV245" si="1222">EK247+EK256</f>
        <v>1366.09</v>
      </c>
      <c r="EL245" s="148">
        <f t="shared" si="1222"/>
        <v>1373.22</v>
      </c>
      <c r="EM245" s="148">
        <f t="shared" si="1222"/>
        <v>1379.64</v>
      </c>
      <c r="EN245" s="148">
        <f t="shared" si="1222"/>
        <v>1386.19</v>
      </c>
      <c r="EO245" s="148">
        <f t="shared" si="1222"/>
        <v>1392.99</v>
      </c>
      <c r="EP245" s="148">
        <f t="shared" si="1222"/>
        <v>1399.6</v>
      </c>
      <c r="EQ245" s="148">
        <f t="shared" si="1222"/>
        <v>1406.26</v>
      </c>
      <c r="ER245" s="148">
        <f t="shared" si="1222"/>
        <v>1413.28</v>
      </c>
      <c r="ES245" s="148">
        <f t="shared" si="1222"/>
        <v>1419.97</v>
      </c>
      <c r="ET245" s="148">
        <f t="shared" si="1222"/>
        <v>1426.71</v>
      </c>
      <c r="EU245" s="148">
        <f t="shared" si="1222"/>
        <v>1433.7</v>
      </c>
      <c r="EV245" s="148">
        <f t="shared" si="1222"/>
        <v>1440.53</v>
      </c>
      <c r="EW245" s="148">
        <f>EK245+EL245+EM245+EN245+EO245+EP245+EQ245+ER245+ES245+ET245+EU245+EV245</f>
        <v>16838.18</v>
      </c>
      <c r="EX245" s="148">
        <f t="shared" ref="EX245:FI245" si="1223">EX247+EX256</f>
        <v>1530.92</v>
      </c>
      <c r="EY245" s="148">
        <f t="shared" si="1223"/>
        <v>1183.8</v>
      </c>
      <c r="EZ245" s="148">
        <f t="shared" si="1223"/>
        <v>1185.96</v>
      </c>
      <c r="FA245" s="148">
        <f t="shared" si="1223"/>
        <v>931.64</v>
      </c>
      <c r="FB245" s="148">
        <f t="shared" si="1223"/>
        <v>625.78000000000065</v>
      </c>
      <c r="FC245" s="148">
        <f t="shared" si="1223"/>
        <v>217.66</v>
      </c>
      <c r="FD245" s="148">
        <f t="shared" si="1223"/>
        <v>201.73</v>
      </c>
      <c r="FE245" s="148">
        <f t="shared" si="1223"/>
        <v>16.020000000000437</v>
      </c>
      <c r="FF245" s="148">
        <f t="shared" si="1223"/>
        <v>15.989999999999782</v>
      </c>
      <c r="FG245" s="148">
        <f t="shared" si="1223"/>
        <v>16.020000000000437</v>
      </c>
      <c r="FH245" s="148">
        <f t="shared" si="1223"/>
        <v>16.259999999999309</v>
      </c>
      <c r="FI245" s="148">
        <f t="shared" si="1223"/>
        <v>16.260000000000218</v>
      </c>
      <c r="FJ245" s="148">
        <f>EX245+EY245+EZ245+FA245+FB245+FC245+FD245+FE245+FF245+FG245+FH245+FI245</f>
        <v>5958.0400000000009</v>
      </c>
      <c r="FK245" s="148">
        <f t="shared" ref="FK245:FV245" si="1224">FK247+FK256</f>
        <v>16.420000000000002</v>
      </c>
      <c r="FL245" s="148">
        <f t="shared" si="1224"/>
        <v>280.41000000000003</v>
      </c>
      <c r="FM245" s="148">
        <f t="shared" si="1224"/>
        <v>0</v>
      </c>
      <c r="FN245" s="148">
        <f t="shared" si="1224"/>
        <v>0</v>
      </c>
      <c r="FO245" s="148">
        <f t="shared" si="1224"/>
        <v>0</v>
      </c>
      <c r="FP245" s="148">
        <f t="shared" si="1224"/>
        <v>0</v>
      </c>
      <c r="FQ245" s="148">
        <f t="shared" si="1224"/>
        <v>0</v>
      </c>
      <c r="FR245" s="148">
        <f t="shared" si="1224"/>
        <v>0</v>
      </c>
      <c r="FS245" s="148">
        <f t="shared" si="1224"/>
        <v>0</v>
      </c>
      <c r="FT245" s="148">
        <f t="shared" si="1224"/>
        <v>0</v>
      </c>
      <c r="FU245" s="148">
        <f t="shared" si="1224"/>
        <v>0</v>
      </c>
      <c r="FV245" s="148">
        <f t="shared" si="1224"/>
        <v>0</v>
      </c>
      <c r="FW245" s="148">
        <f>FK245+FL245+FM245+FN245+FO245+FP245+FQ245+FR245+FS245+FT245+FU245+FV245</f>
        <v>296.83000000000004</v>
      </c>
      <c r="FX245" s="148">
        <f t="shared" ref="FX245:GF245" si="1225">FX247+FX256</f>
        <v>0</v>
      </c>
      <c r="FY245" s="148">
        <f t="shared" si="1225"/>
        <v>0</v>
      </c>
      <c r="FZ245" s="148">
        <f t="shared" si="1225"/>
        <v>0</v>
      </c>
      <c r="GA245" s="148">
        <f t="shared" si="1225"/>
        <v>0</v>
      </c>
      <c r="GB245" s="148">
        <f t="shared" si="1225"/>
        <v>0</v>
      </c>
      <c r="GC245" s="148">
        <f t="shared" si="1225"/>
        <v>0</v>
      </c>
      <c r="GD245" s="148">
        <f t="shared" si="1225"/>
        <v>0</v>
      </c>
      <c r="GE245" s="148">
        <f t="shared" si="1225"/>
        <v>0</v>
      </c>
      <c r="GF245" s="148">
        <f t="shared" si="1225"/>
        <v>0</v>
      </c>
      <c r="GG245" s="148">
        <f>GG247+GG256</f>
        <v>0</v>
      </c>
      <c r="GH245" s="148">
        <f>GH247+GH256</f>
        <v>0</v>
      </c>
      <c r="GI245" s="148">
        <f>GI247+GI256</f>
        <v>0</v>
      </c>
      <c r="GJ245" s="148">
        <f>FY245+FZ245+GA245+GB245+GC245+GD245+GE245+GF245+GH245+GG245+GI245+FX245</f>
        <v>0</v>
      </c>
      <c r="GK245" s="148">
        <f t="shared" ref="GK245:GT245" si="1226">GK247+GK256</f>
        <v>0</v>
      </c>
      <c r="GL245" s="148">
        <f t="shared" si="1226"/>
        <v>0</v>
      </c>
      <c r="GM245" s="148">
        <f t="shared" si="1226"/>
        <v>0</v>
      </c>
      <c r="GN245" s="148">
        <f t="shared" si="1226"/>
        <v>0</v>
      </c>
      <c r="GO245" s="148">
        <f t="shared" si="1226"/>
        <v>0</v>
      </c>
      <c r="GP245" s="148">
        <f t="shared" si="1226"/>
        <v>0</v>
      </c>
      <c r="GQ245" s="148">
        <f t="shared" si="1226"/>
        <v>0</v>
      </c>
      <c r="GR245" s="148">
        <f t="shared" si="1226"/>
        <v>0</v>
      </c>
      <c r="GS245" s="148">
        <f t="shared" si="1226"/>
        <v>0</v>
      </c>
      <c r="GT245" s="148">
        <f t="shared" si="1226"/>
        <v>0</v>
      </c>
      <c r="GU245" s="148">
        <f>GU247+GU256</f>
        <v>0</v>
      </c>
      <c r="GV245" s="148">
        <f>GV247+GV256</f>
        <v>0</v>
      </c>
      <c r="GW245" s="148">
        <f>GK245+GL245+GM245+GN245+GO245+GP245+GQ245+GR245+GS245+GT245+GU245+GV245</f>
        <v>0</v>
      </c>
      <c r="GX245" s="148">
        <f t="shared" ref="GX245:HG245" si="1227">GX247+GX256</f>
        <v>0</v>
      </c>
      <c r="GY245" s="148">
        <f t="shared" si="1227"/>
        <v>0</v>
      </c>
      <c r="GZ245" s="148">
        <f t="shared" si="1227"/>
        <v>0</v>
      </c>
      <c r="HA245" s="148">
        <f t="shared" si="1227"/>
        <v>0</v>
      </c>
      <c r="HB245" s="148">
        <f t="shared" si="1227"/>
        <v>0</v>
      </c>
      <c r="HC245" s="148">
        <f t="shared" si="1227"/>
        <v>0</v>
      </c>
      <c r="HD245" s="148">
        <f t="shared" si="1227"/>
        <v>0</v>
      </c>
      <c r="HE245" s="148">
        <f t="shared" si="1227"/>
        <v>0</v>
      </c>
      <c r="HF245" s="148">
        <f t="shared" si="1227"/>
        <v>0</v>
      </c>
      <c r="HG245" s="148">
        <f t="shared" si="1227"/>
        <v>0</v>
      </c>
      <c r="HH245" s="148">
        <f>HH247+HH256</f>
        <v>0</v>
      </c>
      <c r="HI245" s="148">
        <f>HI247+HI256</f>
        <v>0</v>
      </c>
      <c r="HJ245" s="148">
        <f>GX245+GY245+GZ245+HA245+HB245+HC245+HD245+HE245+HF245+HG245+HH245+HI245</f>
        <v>0</v>
      </c>
      <c r="HK245" s="148">
        <f t="shared" ref="HK245:HT245" si="1228">HK247+HK256</f>
        <v>0</v>
      </c>
      <c r="HL245" s="148">
        <f t="shared" si="1228"/>
        <v>0</v>
      </c>
      <c r="HM245" s="148">
        <f t="shared" si="1228"/>
        <v>0</v>
      </c>
      <c r="HN245" s="148">
        <f t="shared" si="1228"/>
        <v>0</v>
      </c>
      <c r="HO245" s="148">
        <f t="shared" si="1228"/>
        <v>0</v>
      </c>
      <c r="HP245" s="148">
        <f t="shared" si="1228"/>
        <v>0</v>
      </c>
      <c r="HQ245" s="148">
        <f t="shared" si="1228"/>
        <v>0</v>
      </c>
      <c r="HR245" s="148">
        <f t="shared" si="1228"/>
        <v>0</v>
      </c>
      <c r="HS245" s="148">
        <f t="shared" si="1228"/>
        <v>0</v>
      </c>
      <c r="HT245" s="148">
        <f t="shared" si="1228"/>
        <v>0</v>
      </c>
      <c r="HU245" s="148">
        <f>HU247+HU256</f>
        <v>0</v>
      </c>
      <c r="HV245" s="148">
        <f>HV247+HV256</f>
        <v>0</v>
      </c>
      <c r="HW245" s="148">
        <f>HK245+HL245+HM245+HN245+HO245+HP245+HQ245+HR245+HS245+HT245+HU245+HV245</f>
        <v>0</v>
      </c>
      <c r="HX245" s="148">
        <f t="shared" ref="HX245:IG245" si="1229">HX247+HX256</f>
        <v>0</v>
      </c>
      <c r="HY245" s="148">
        <f t="shared" si="1229"/>
        <v>0</v>
      </c>
      <c r="HZ245" s="148">
        <f t="shared" si="1229"/>
        <v>0</v>
      </c>
      <c r="IA245" s="148">
        <f t="shared" si="1229"/>
        <v>0</v>
      </c>
      <c r="IB245" s="148">
        <f t="shared" si="1229"/>
        <v>0</v>
      </c>
      <c r="IC245" s="148">
        <f t="shared" si="1229"/>
        <v>0</v>
      </c>
      <c r="ID245" s="148">
        <f t="shared" si="1229"/>
        <v>0</v>
      </c>
      <c r="IE245" s="148">
        <f t="shared" si="1229"/>
        <v>0</v>
      </c>
      <c r="IF245" s="148">
        <f t="shared" si="1229"/>
        <v>0</v>
      </c>
      <c r="IG245" s="148">
        <f t="shared" si="1229"/>
        <v>0</v>
      </c>
      <c r="IH245" s="148">
        <f>IH247+IH256</f>
        <v>0</v>
      </c>
      <c r="II245" s="148">
        <f>II247+II256</f>
        <v>0</v>
      </c>
      <c r="IJ245" s="148">
        <f>HX245+HY245+HZ245+IA245+IB245+IC245+ID245+IE245+IF245+IG245+IH245+II245</f>
        <v>0</v>
      </c>
      <c r="IK245" s="148">
        <f t="shared" ref="IK245:IT245" si="1230">IK247+IK256</f>
        <v>0</v>
      </c>
      <c r="IL245" s="148">
        <f t="shared" si="1230"/>
        <v>0</v>
      </c>
      <c r="IM245" s="148">
        <f t="shared" si="1230"/>
        <v>0</v>
      </c>
      <c r="IN245" s="148">
        <f t="shared" si="1230"/>
        <v>0</v>
      </c>
      <c r="IO245" s="148">
        <f t="shared" si="1230"/>
        <v>0</v>
      </c>
      <c r="IP245" s="148">
        <f t="shared" si="1230"/>
        <v>0</v>
      </c>
      <c r="IQ245" s="148">
        <f t="shared" si="1230"/>
        <v>0</v>
      </c>
      <c r="IR245" s="148">
        <f t="shared" si="1230"/>
        <v>0</v>
      </c>
      <c r="IS245" s="148">
        <f t="shared" si="1230"/>
        <v>0</v>
      </c>
      <c r="IT245" s="148">
        <f t="shared" si="1230"/>
        <v>0</v>
      </c>
      <c r="IU245" s="148">
        <f>IU247+IU256</f>
        <v>0</v>
      </c>
      <c r="IV245" s="148">
        <f>IV247+IV256</f>
        <v>0</v>
      </c>
      <c r="IW245" s="148">
        <f>IK245+IL245+IM245+IN245+IO245+IP245+IQ245+IR245+IS245+IT245+IU245+IV245</f>
        <v>0</v>
      </c>
      <c r="IX245" s="148">
        <f t="shared" ref="IX245:JG245" si="1231">IX247+IX256</f>
        <v>0</v>
      </c>
      <c r="IY245" s="148">
        <f t="shared" si="1231"/>
        <v>0</v>
      </c>
      <c r="IZ245" s="148">
        <f t="shared" si="1231"/>
        <v>0</v>
      </c>
      <c r="JA245" s="148">
        <f t="shared" si="1231"/>
        <v>0</v>
      </c>
      <c r="JB245" s="148">
        <f t="shared" si="1231"/>
        <v>0</v>
      </c>
      <c r="JC245" s="148">
        <f t="shared" si="1231"/>
        <v>0</v>
      </c>
      <c r="JD245" s="148">
        <f t="shared" si="1231"/>
        <v>0</v>
      </c>
      <c r="JE245" s="148">
        <f t="shared" si="1231"/>
        <v>0</v>
      </c>
      <c r="JF245" s="148">
        <f t="shared" si="1231"/>
        <v>0</v>
      </c>
      <c r="JG245" s="148">
        <f t="shared" si="1231"/>
        <v>0</v>
      </c>
      <c r="JH245" s="148">
        <f>JH247+JH256</f>
        <v>0</v>
      </c>
      <c r="JI245" s="148">
        <f>JI247+JI256</f>
        <v>0</v>
      </c>
      <c r="JJ245" s="148">
        <f>IX245+IY245+IZ245+JA245+JB245+JC245+JD245+JE245+JF245+JG245+JH245+JI245</f>
        <v>0</v>
      </c>
      <c r="JK245" s="148">
        <f t="shared" ref="JK245:JT245" si="1232">JK247+JK256</f>
        <v>0</v>
      </c>
      <c r="JL245" s="148">
        <f t="shared" si="1232"/>
        <v>0</v>
      </c>
      <c r="JM245" s="148">
        <f t="shared" si="1232"/>
        <v>0</v>
      </c>
      <c r="JN245" s="148">
        <f t="shared" si="1232"/>
        <v>0</v>
      </c>
      <c r="JO245" s="148">
        <f t="shared" si="1232"/>
        <v>0</v>
      </c>
      <c r="JP245" s="148">
        <f t="shared" si="1232"/>
        <v>0</v>
      </c>
      <c r="JQ245" s="148">
        <f t="shared" si="1232"/>
        <v>0</v>
      </c>
      <c r="JR245" s="148">
        <f t="shared" si="1232"/>
        <v>0</v>
      </c>
      <c r="JS245" s="148">
        <f t="shared" si="1232"/>
        <v>0</v>
      </c>
      <c r="JT245" s="148">
        <f t="shared" si="1232"/>
        <v>0</v>
      </c>
      <c r="JU245" s="148">
        <f>JU247+JU256</f>
        <v>0</v>
      </c>
      <c r="JV245" s="148">
        <f>JV247+JV256</f>
        <v>0</v>
      </c>
      <c r="JW245" s="232">
        <f>JK245+JL245+JM245+JN245+JO245+JP245+JQ245+JR245+JS245+JT245+JU245+JV245</f>
        <v>0</v>
      </c>
      <c r="JX245" s="232">
        <f t="shared" ref="JX245:KG245" si="1233">JX247+JX256</f>
        <v>0</v>
      </c>
      <c r="JY245" s="148">
        <f t="shared" si="1233"/>
        <v>0</v>
      </c>
      <c r="JZ245" s="148">
        <f t="shared" si="1233"/>
        <v>0</v>
      </c>
      <c r="KA245" s="148">
        <f t="shared" si="1233"/>
        <v>0</v>
      </c>
      <c r="KB245" s="148">
        <f t="shared" si="1233"/>
        <v>0</v>
      </c>
      <c r="KC245" s="148">
        <f t="shared" si="1233"/>
        <v>0</v>
      </c>
      <c r="KD245" s="148">
        <f t="shared" si="1233"/>
        <v>0</v>
      </c>
      <c r="KE245" s="148">
        <f t="shared" si="1233"/>
        <v>0</v>
      </c>
      <c r="KF245" s="148">
        <f t="shared" si="1233"/>
        <v>0</v>
      </c>
      <c r="KG245" s="148">
        <f t="shared" si="1233"/>
        <v>0</v>
      </c>
      <c r="KH245" s="148">
        <f>KH247+KH256</f>
        <v>0</v>
      </c>
      <c r="KI245" s="148">
        <f>KI247+KI256</f>
        <v>0</v>
      </c>
      <c r="KJ245" s="232">
        <f>JX245+JY245+JZ245+KA245+KB245+KC245+KD245+KE245+KF245+KG245+KH245+KI245</f>
        <v>0</v>
      </c>
      <c r="KK245" s="232">
        <f t="shared" ref="KK245:KT245" si="1234">KK247+KK256</f>
        <v>0</v>
      </c>
      <c r="KL245" s="148">
        <f t="shared" si="1234"/>
        <v>0</v>
      </c>
      <c r="KM245" s="148">
        <f t="shared" si="1234"/>
        <v>0</v>
      </c>
      <c r="KN245" s="148">
        <f t="shared" si="1234"/>
        <v>0</v>
      </c>
      <c r="KO245" s="148">
        <f t="shared" si="1234"/>
        <v>0</v>
      </c>
      <c r="KP245" s="148">
        <f t="shared" si="1234"/>
        <v>0</v>
      </c>
      <c r="KQ245" s="148">
        <f t="shared" si="1234"/>
        <v>0</v>
      </c>
      <c r="KR245" s="148">
        <f t="shared" si="1234"/>
        <v>0</v>
      </c>
      <c r="KS245" s="148">
        <f t="shared" si="1234"/>
        <v>0</v>
      </c>
      <c r="KT245" s="148">
        <f t="shared" si="1234"/>
        <v>0</v>
      </c>
      <c r="KU245" s="148">
        <f>KU247+KU256</f>
        <v>0</v>
      </c>
      <c r="KV245" s="148">
        <f>KV247+KV256</f>
        <v>0</v>
      </c>
      <c r="KW245" s="232">
        <f>KK245+KL245+KM245+KN245+KO245+KP245+KQ245+KR245+KS245+KT245+KU245+KV245</f>
        <v>0</v>
      </c>
      <c r="KX245" s="232">
        <f t="shared" ref="KX245:LG245" si="1235">KX247+KX256</f>
        <v>0</v>
      </c>
      <c r="KY245" s="148">
        <f t="shared" si="1235"/>
        <v>0</v>
      </c>
      <c r="KZ245" s="148">
        <f t="shared" si="1235"/>
        <v>0</v>
      </c>
      <c r="LA245" s="148">
        <f t="shared" si="1235"/>
        <v>0</v>
      </c>
      <c r="LB245" s="148">
        <f t="shared" si="1235"/>
        <v>0</v>
      </c>
      <c r="LC245" s="148">
        <f t="shared" si="1235"/>
        <v>0</v>
      </c>
      <c r="LD245" s="148">
        <f t="shared" si="1235"/>
        <v>0</v>
      </c>
      <c r="LE245" s="148">
        <f t="shared" si="1235"/>
        <v>0</v>
      </c>
      <c r="LF245" s="148">
        <f t="shared" si="1235"/>
        <v>0</v>
      </c>
      <c r="LG245" s="148">
        <f t="shared" si="1235"/>
        <v>0</v>
      </c>
      <c r="LH245" s="148">
        <f>LH247+LH256</f>
        <v>0</v>
      </c>
      <c r="LI245" s="148">
        <f>LI247+LI256</f>
        <v>0</v>
      </c>
      <c r="LJ245" s="232">
        <f>KX245+KY245+KZ245+LA245+LB245+LC245+LD245+LE245+LF245+LG245+LH245+LI245</f>
        <v>0</v>
      </c>
      <c r="LK245" s="232">
        <f t="shared" ref="LK245:LT245" si="1236">LK247+LK256</f>
        <v>0</v>
      </c>
      <c r="LL245" s="148">
        <f t="shared" si="1236"/>
        <v>0</v>
      </c>
      <c r="LM245" s="148">
        <f t="shared" si="1236"/>
        <v>0</v>
      </c>
      <c r="LN245" s="148">
        <f t="shared" si="1236"/>
        <v>0</v>
      </c>
      <c r="LO245" s="148">
        <f t="shared" si="1236"/>
        <v>0</v>
      </c>
      <c r="LP245" s="148">
        <f t="shared" si="1236"/>
        <v>0</v>
      </c>
      <c r="LQ245" s="148">
        <f t="shared" si="1236"/>
        <v>0</v>
      </c>
      <c r="LR245" s="148">
        <f t="shared" si="1236"/>
        <v>0</v>
      </c>
      <c r="LS245" s="148">
        <f t="shared" si="1236"/>
        <v>0</v>
      </c>
      <c r="LT245" s="148">
        <f t="shared" si="1236"/>
        <v>0</v>
      </c>
      <c r="LU245" s="148">
        <f>LU247+LU256</f>
        <v>0</v>
      </c>
      <c r="LV245" s="148">
        <f>LV247+LV256</f>
        <v>0</v>
      </c>
      <c r="LW245" s="232">
        <f>LK245+LL245+LM245+LN245+LO245+LP245+LQ245+LR245+LS245+LT245+LU245+LV245</f>
        <v>0</v>
      </c>
      <c r="LX245" s="232">
        <f t="shared" ref="LX245:MG245" si="1237">LX247+LX256</f>
        <v>0</v>
      </c>
      <c r="LY245" s="148">
        <f t="shared" si="1237"/>
        <v>0</v>
      </c>
      <c r="LZ245" s="148">
        <f t="shared" si="1237"/>
        <v>0</v>
      </c>
      <c r="MA245" s="148">
        <f t="shared" si="1237"/>
        <v>0</v>
      </c>
      <c r="MB245" s="148">
        <f t="shared" si="1237"/>
        <v>0</v>
      </c>
      <c r="MC245" s="148">
        <f t="shared" si="1237"/>
        <v>0</v>
      </c>
      <c r="MD245" s="148">
        <f t="shared" si="1237"/>
        <v>0</v>
      </c>
      <c r="ME245" s="148">
        <f t="shared" si="1237"/>
        <v>0</v>
      </c>
      <c r="MF245" s="148">
        <f t="shared" si="1237"/>
        <v>0</v>
      </c>
      <c r="MG245" s="148">
        <f t="shared" si="1237"/>
        <v>0</v>
      </c>
      <c r="MH245" s="148">
        <f>MH247+MH256</f>
        <v>0</v>
      </c>
      <c r="MI245" s="148">
        <f>MI247+MI256</f>
        <v>0</v>
      </c>
      <c r="MJ245" s="198">
        <f>LX245+LY245+LZ245+MA245+MB245+MC245+MD245+ME245+MF245+MG245+MH245+MI245</f>
        <v>0</v>
      </c>
    </row>
    <row r="246" spans="1:348" x14ac:dyDescent="0.2">
      <c r="A246" s="33"/>
      <c r="B246" s="34"/>
      <c r="C246" s="35" t="s">
        <v>68</v>
      </c>
      <c r="D246" s="35" t="s">
        <v>68</v>
      </c>
      <c r="E246" s="150"/>
      <c r="F246" s="150"/>
      <c r="G246" s="150"/>
      <c r="H246" s="150"/>
      <c r="I246" s="150"/>
      <c r="J246" s="150"/>
      <c r="K246" s="150"/>
      <c r="L246" s="150"/>
      <c r="M246" s="150"/>
      <c r="N246" s="150"/>
      <c r="O246" s="150"/>
      <c r="P246" s="150"/>
      <c r="Q246" s="150"/>
      <c r="R246" s="150"/>
      <c r="S246" s="150"/>
      <c r="T246" s="150"/>
      <c r="U246" s="150"/>
      <c r="V246" s="150"/>
      <c r="W246" s="150"/>
      <c r="X246" s="150"/>
      <c r="Y246" s="150"/>
      <c r="Z246" s="150"/>
      <c r="AA246" s="150"/>
      <c r="AB246" s="150"/>
      <c r="AC246" s="150"/>
      <c r="AD246" s="150"/>
      <c r="AE246" s="150"/>
      <c r="AF246" s="150"/>
      <c r="AG246" s="150"/>
      <c r="AH246" s="150"/>
      <c r="AI246" s="150"/>
      <c r="AJ246" s="150"/>
      <c r="AK246" s="150"/>
      <c r="AL246" s="150"/>
      <c r="AM246" s="150"/>
      <c r="AN246" s="150"/>
      <c r="AO246" s="150"/>
      <c r="AP246" s="150"/>
      <c r="AQ246" s="150"/>
      <c r="AR246" s="150"/>
      <c r="AS246" s="150"/>
      <c r="AT246" s="150"/>
      <c r="AU246" s="150"/>
      <c r="AV246" s="150"/>
      <c r="AW246" s="150"/>
      <c r="AX246" s="150"/>
      <c r="AY246" s="150"/>
      <c r="AZ246" s="150"/>
      <c r="BA246" s="150"/>
      <c r="BB246" s="150"/>
      <c r="BC246" s="150"/>
      <c r="BD246" s="150"/>
      <c r="BE246" s="150"/>
      <c r="BF246" s="150"/>
      <c r="BG246" s="150"/>
      <c r="BH246" s="150"/>
      <c r="BI246" s="150"/>
      <c r="BJ246" s="150"/>
      <c r="BK246" s="150"/>
      <c r="BL246" s="150"/>
      <c r="BM246" s="150"/>
      <c r="BN246" s="150"/>
      <c r="BO246" s="150"/>
      <c r="BP246" s="150"/>
      <c r="BQ246" s="150"/>
      <c r="BR246" s="150"/>
      <c r="BS246" s="150"/>
      <c r="BT246" s="150"/>
      <c r="BU246" s="150"/>
      <c r="BV246" s="150"/>
      <c r="BW246" s="150"/>
      <c r="BX246" s="150"/>
      <c r="BY246" s="150"/>
      <c r="BZ246" s="150"/>
      <c r="CA246" s="150"/>
      <c r="CB246" s="150"/>
      <c r="CC246" s="150"/>
      <c r="CD246" s="150"/>
      <c r="CE246" s="150"/>
      <c r="CF246" s="150"/>
      <c r="CG246" s="150"/>
      <c r="CH246" s="150"/>
      <c r="CI246" s="150"/>
      <c r="CJ246" s="150"/>
      <c r="CK246" s="150"/>
      <c r="CL246" s="150"/>
      <c r="CM246" s="150"/>
      <c r="CN246" s="150"/>
      <c r="CO246" s="150"/>
      <c r="CP246" s="150"/>
      <c r="CQ246" s="150"/>
      <c r="CR246" s="150"/>
      <c r="CS246" s="150"/>
      <c r="CT246" s="150"/>
      <c r="CU246" s="150"/>
      <c r="CV246" s="150"/>
      <c r="CW246" s="150"/>
      <c r="CX246" s="150"/>
      <c r="CY246" s="150"/>
      <c r="CZ246" s="150"/>
      <c r="DA246" s="150"/>
      <c r="DB246" s="150"/>
      <c r="DC246" s="150"/>
      <c r="DD246" s="150"/>
      <c r="DE246" s="150"/>
      <c r="DF246" s="150"/>
      <c r="DG246" s="150"/>
      <c r="DH246" s="150"/>
      <c r="DI246" s="150"/>
      <c r="DJ246" s="150"/>
      <c r="DK246" s="150"/>
      <c r="DL246" s="150"/>
      <c r="DM246" s="150"/>
      <c r="DN246" s="150"/>
      <c r="DO246" s="150"/>
      <c r="DP246" s="150"/>
      <c r="DQ246" s="150"/>
      <c r="DR246" s="150"/>
      <c r="DS246" s="150"/>
      <c r="DT246" s="150"/>
      <c r="DU246" s="150"/>
      <c r="DV246" s="150"/>
      <c r="DW246" s="150"/>
      <c r="DX246" s="150"/>
      <c r="DY246" s="150"/>
      <c r="DZ246" s="150"/>
      <c r="EA246" s="150"/>
      <c r="EB246" s="150"/>
      <c r="EC246" s="150"/>
      <c r="ED246" s="150"/>
      <c r="EE246" s="150"/>
      <c r="EF246" s="150"/>
      <c r="EG246" s="150"/>
      <c r="EH246" s="150"/>
      <c r="EI246" s="150"/>
      <c r="EJ246" s="150"/>
      <c r="EK246" s="150"/>
      <c r="EL246" s="150"/>
      <c r="EM246" s="150"/>
      <c r="EN246" s="150"/>
      <c r="EO246" s="150"/>
      <c r="EP246" s="150"/>
      <c r="EQ246" s="150"/>
      <c r="ER246" s="150"/>
      <c r="ES246" s="150"/>
      <c r="ET246" s="150"/>
      <c r="EU246" s="150"/>
      <c r="EV246" s="150"/>
      <c r="EW246" s="150"/>
      <c r="EX246" s="150"/>
      <c r="EY246" s="150"/>
      <c r="EZ246" s="150"/>
      <c r="FA246" s="150"/>
      <c r="FB246" s="150"/>
      <c r="FC246" s="150"/>
      <c r="FD246" s="150"/>
      <c r="FE246" s="150"/>
      <c r="FF246" s="150"/>
      <c r="FG246" s="150"/>
      <c r="FH246" s="150"/>
      <c r="FI246" s="150"/>
      <c r="FJ246" s="150"/>
      <c r="FK246" s="150"/>
      <c r="FL246" s="150"/>
      <c r="FM246" s="150"/>
      <c r="FN246" s="150"/>
      <c r="FO246" s="150"/>
      <c r="FP246" s="150"/>
      <c r="FQ246" s="150"/>
      <c r="FR246" s="150"/>
      <c r="FS246" s="150"/>
      <c r="FT246" s="150"/>
      <c r="FU246" s="150"/>
      <c r="FV246" s="150"/>
      <c r="FW246" s="150"/>
      <c r="FX246" s="150"/>
      <c r="FY246" s="150"/>
      <c r="FZ246" s="150"/>
      <c r="GA246" s="150"/>
      <c r="GB246" s="150"/>
      <c r="GC246" s="150"/>
      <c r="GD246" s="150"/>
      <c r="GE246" s="150"/>
      <c r="GF246" s="150"/>
      <c r="GG246" s="150"/>
      <c r="GH246" s="150"/>
      <c r="GI246" s="150"/>
      <c r="GJ246" s="150"/>
      <c r="GK246" s="150"/>
      <c r="GL246" s="150"/>
      <c r="GM246" s="150"/>
      <c r="GN246" s="150"/>
      <c r="GO246" s="150"/>
      <c r="GP246" s="150"/>
      <c r="GQ246" s="150"/>
      <c r="GR246" s="150"/>
      <c r="GS246" s="150"/>
      <c r="GT246" s="150"/>
      <c r="GU246" s="150"/>
      <c r="GV246" s="150"/>
      <c r="GW246" s="150"/>
      <c r="GX246" s="150"/>
      <c r="GY246" s="150"/>
      <c r="GZ246" s="150"/>
      <c r="HA246" s="150"/>
      <c r="HB246" s="150"/>
      <c r="HC246" s="150"/>
      <c r="HD246" s="150"/>
      <c r="HE246" s="150"/>
      <c r="HF246" s="150"/>
      <c r="HG246" s="150"/>
      <c r="HH246" s="150"/>
      <c r="HI246" s="150"/>
      <c r="HJ246" s="150"/>
      <c r="HK246" s="150"/>
      <c r="HL246" s="150"/>
      <c r="HM246" s="150"/>
      <c r="HN246" s="150"/>
      <c r="HO246" s="150"/>
      <c r="HP246" s="150"/>
      <c r="HQ246" s="150"/>
      <c r="HR246" s="150"/>
      <c r="HS246" s="150"/>
      <c r="HT246" s="150"/>
      <c r="HU246" s="150"/>
      <c r="HV246" s="150"/>
      <c r="HW246" s="150"/>
      <c r="HX246" s="150"/>
      <c r="HY246" s="150"/>
      <c r="HZ246" s="150"/>
      <c r="IA246" s="150"/>
      <c r="IB246" s="150"/>
      <c r="IC246" s="150"/>
      <c r="ID246" s="150"/>
      <c r="IE246" s="150"/>
      <c r="IF246" s="150"/>
      <c r="IG246" s="150"/>
      <c r="IH246" s="150"/>
      <c r="II246" s="150"/>
      <c r="IJ246" s="150"/>
      <c r="IK246" s="150"/>
      <c r="IL246" s="150"/>
      <c r="IM246" s="150"/>
      <c r="IN246" s="150"/>
      <c r="IO246" s="150"/>
      <c r="IP246" s="150"/>
      <c r="IQ246" s="150"/>
      <c r="IR246" s="150"/>
      <c r="IS246" s="150"/>
      <c r="IT246" s="150"/>
      <c r="IU246" s="150"/>
      <c r="IV246" s="150"/>
      <c r="IW246" s="150"/>
      <c r="IX246" s="150"/>
      <c r="IY246" s="150"/>
      <c r="IZ246" s="150"/>
      <c r="JA246" s="150"/>
      <c r="JB246" s="150"/>
      <c r="JC246" s="150"/>
      <c r="JD246" s="150"/>
      <c r="JE246" s="150"/>
      <c r="JF246" s="150"/>
      <c r="JG246" s="150"/>
      <c r="JH246" s="150"/>
      <c r="JI246" s="150"/>
      <c r="JJ246" s="150"/>
      <c r="JK246" s="150"/>
      <c r="JL246" s="150"/>
      <c r="JM246" s="150"/>
      <c r="JN246" s="150"/>
      <c r="JO246" s="150"/>
      <c r="JP246" s="150"/>
      <c r="JQ246" s="150"/>
      <c r="JR246" s="150"/>
      <c r="JS246" s="150"/>
      <c r="JT246" s="150"/>
      <c r="JU246" s="150"/>
      <c r="JV246" s="150"/>
      <c r="JW246" s="234"/>
      <c r="JX246" s="234"/>
      <c r="JY246" s="150"/>
      <c r="JZ246" s="150"/>
      <c r="KA246" s="150"/>
      <c r="KB246" s="150"/>
      <c r="KC246" s="150"/>
      <c r="KD246" s="150"/>
      <c r="KE246" s="150"/>
      <c r="KF246" s="150"/>
      <c r="KG246" s="150"/>
      <c r="KH246" s="150"/>
      <c r="KI246" s="150"/>
      <c r="KJ246" s="234"/>
      <c r="KK246" s="234"/>
      <c r="KL246" s="150"/>
      <c r="KM246" s="150"/>
      <c r="KN246" s="150"/>
      <c r="KO246" s="150"/>
      <c r="KP246" s="150"/>
      <c r="KQ246" s="150"/>
      <c r="KR246" s="150"/>
      <c r="KS246" s="150"/>
      <c r="KT246" s="150"/>
      <c r="KU246" s="150"/>
      <c r="KV246" s="150"/>
      <c r="KW246" s="234"/>
      <c r="KX246" s="234"/>
      <c r="KY246" s="150"/>
      <c r="KZ246" s="150"/>
      <c r="LA246" s="150"/>
      <c r="LB246" s="150"/>
      <c r="LC246" s="150"/>
      <c r="LD246" s="150"/>
      <c r="LE246" s="150"/>
      <c r="LF246" s="150"/>
      <c r="LG246" s="150"/>
      <c r="LH246" s="150"/>
      <c r="LI246" s="150"/>
      <c r="LJ246" s="234"/>
      <c r="LK246" s="234"/>
      <c r="LL246" s="150"/>
      <c r="LM246" s="150"/>
      <c r="LN246" s="150"/>
      <c r="LO246" s="150"/>
      <c r="LP246" s="150"/>
      <c r="LQ246" s="150"/>
      <c r="LR246" s="150"/>
      <c r="LS246" s="150"/>
      <c r="LT246" s="150"/>
      <c r="LU246" s="150"/>
      <c r="LV246" s="150"/>
      <c r="LW246" s="234"/>
      <c r="LX246" s="234"/>
      <c r="LY246" s="150"/>
      <c r="LZ246" s="150"/>
      <c r="MA246" s="150"/>
      <c r="MB246" s="150"/>
      <c r="MC246" s="150"/>
      <c r="MD246" s="150"/>
      <c r="ME246" s="150"/>
      <c r="MF246" s="150"/>
      <c r="MG246" s="150"/>
      <c r="MH246" s="150"/>
      <c r="MI246" s="150"/>
      <c r="MJ246" s="200"/>
    </row>
    <row r="247" spans="1:348" ht="18" x14ac:dyDescent="0.25">
      <c r="A247" s="36">
        <v>750</v>
      </c>
      <c r="B247" s="37"/>
      <c r="C247" s="2" t="s">
        <v>164</v>
      </c>
      <c r="D247" s="2" t="s">
        <v>385</v>
      </c>
      <c r="E247" s="153">
        <f>SUM(E248:E254)</f>
        <v>0</v>
      </c>
      <c r="F247" s="153">
        <f t="shared" ref="F247:V247" si="1238">SUM(F248:F254)</f>
        <v>0</v>
      </c>
      <c r="G247" s="153">
        <f t="shared" si="1238"/>
        <v>0</v>
      </c>
      <c r="H247" s="153">
        <v>29210482.390252046</v>
      </c>
      <c r="I247" s="153">
        <f t="shared" si="1238"/>
        <v>0</v>
      </c>
      <c r="J247" s="153">
        <f t="shared" si="1238"/>
        <v>1592530.4623602072</v>
      </c>
      <c r="K247" s="153">
        <f t="shared" si="1238"/>
        <v>0</v>
      </c>
      <c r="L247" s="153">
        <f t="shared" si="1238"/>
        <v>0</v>
      </c>
      <c r="M247" s="153">
        <f t="shared" si="1238"/>
        <v>2137610.5825404776</v>
      </c>
      <c r="N247" s="153">
        <f t="shared" si="1238"/>
        <v>0</v>
      </c>
      <c r="O247" s="153">
        <f t="shared" si="1238"/>
        <v>0</v>
      </c>
      <c r="P247" s="153">
        <f t="shared" si="1238"/>
        <v>0</v>
      </c>
      <c r="Q247" s="153">
        <f t="shared" si="1238"/>
        <v>0</v>
      </c>
      <c r="R247" s="153">
        <f t="shared" si="1238"/>
        <v>0</v>
      </c>
      <c r="S247" s="153">
        <f t="shared" si="1238"/>
        <v>860490.73610415636</v>
      </c>
      <c r="T247" s="153">
        <f t="shared" si="1238"/>
        <v>0</v>
      </c>
      <c r="U247" s="153">
        <f t="shared" si="1238"/>
        <v>0</v>
      </c>
      <c r="V247" s="153">
        <f t="shared" si="1238"/>
        <v>130616.7584710399</v>
      </c>
      <c r="W247" s="153">
        <f t="shared" ref="W247:W254" si="1239">K247+L247+M247+N247+O247+P247+Q247+R247+S247+T247+U247+V247</f>
        <v>3128718.077115674</v>
      </c>
      <c r="X247" s="153">
        <f t="shared" ref="X247:AI247" si="1240">SUM(X248:X254)</f>
        <v>7060.5908863294944</v>
      </c>
      <c r="Y247" s="153">
        <f t="shared" si="1240"/>
        <v>7060.5908863294944</v>
      </c>
      <c r="Z247" s="153">
        <f t="shared" si="1240"/>
        <v>1501514.7721582376</v>
      </c>
      <c r="AA247" s="153">
        <f t="shared" si="1240"/>
        <v>11654.982473710566</v>
      </c>
      <c r="AB247" s="153">
        <f t="shared" si="1240"/>
        <v>7060.5908863294944</v>
      </c>
      <c r="AC247" s="153">
        <f t="shared" si="1240"/>
        <v>0</v>
      </c>
      <c r="AD247" s="153">
        <f t="shared" si="1240"/>
        <v>0</v>
      </c>
      <c r="AE247" s="153">
        <f t="shared" si="1240"/>
        <v>0</v>
      </c>
      <c r="AF247" s="153">
        <f t="shared" si="1240"/>
        <v>1507394.4249707896</v>
      </c>
      <c r="AG247" s="153">
        <f t="shared" si="1240"/>
        <v>0</v>
      </c>
      <c r="AH247" s="153">
        <f t="shared" si="1240"/>
        <v>0</v>
      </c>
      <c r="AI247" s="153">
        <f t="shared" si="1240"/>
        <v>0</v>
      </c>
      <c r="AJ247" s="153">
        <f t="shared" ref="AJ247:AJ254" si="1241">X247+Y247+Z247+AA247+AB247+AC247+AD247+AE247+AF247+AG247+AH247+AI247</f>
        <v>3041745.9522617264</v>
      </c>
      <c r="AK247" s="153">
        <f t="shared" ref="AK247:AP247" si="1242">SUM(AK248:AK254)</f>
        <v>0</v>
      </c>
      <c r="AL247" s="153">
        <f t="shared" si="1242"/>
        <v>0</v>
      </c>
      <c r="AM247" s="153">
        <f t="shared" si="1242"/>
        <v>1499048.5728592889</v>
      </c>
      <c r="AN247" s="153">
        <f t="shared" si="1242"/>
        <v>0</v>
      </c>
      <c r="AO247" s="153">
        <f t="shared" si="1242"/>
        <v>0</v>
      </c>
      <c r="AP247" s="153">
        <f t="shared" si="1242"/>
        <v>0</v>
      </c>
      <c r="AQ247" s="153">
        <f t="shared" ref="AQ247:AV247" si="1243">SUM(AQ248:AQ254)</f>
        <v>0</v>
      </c>
      <c r="AR247" s="153">
        <f t="shared" si="1243"/>
        <v>0</v>
      </c>
      <c r="AS247" s="153">
        <f t="shared" si="1243"/>
        <v>1499052.7457853449</v>
      </c>
      <c r="AT247" s="153">
        <f t="shared" si="1243"/>
        <v>0</v>
      </c>
      <c r="AU247" s="153">
        <f t="shared" si="1243"/>
        <v>41086.315097646475</v>
      </c>
      <c r="AV247" s="153">
        <f t="shared" si="1243"/>
        <v>-18335.837088966782</v>
      </c>
      <c r="AW247" s="153">
        <f t="shared" ref="AW247:AW254" si="1244">AK247+AL247+AM247+AN247+AO247+AP247+AQ247+AR247+AS247+AT247+AU247+AV247</f>
        <v>3020851.7966533131</v>
      </c>
      <c r="AX247" s="153">
        <f t="shared" ref="AX247:BC247" si="1245">SUM(AX248:AX254)</f>
        <v>1974.2265064263065</v>
      </c>
      <c r="AY247" s="153">
        <f t="shared" si="1245"/>
        <v>2578.8736855282923</v>
      </c>
      <c r="AZ247" s="153">
        <f t="shared" si="1245"/>
        <v>1501650.2826740111</v>
      </c>
      <c r="BA247" s="153">
        <f t="shared" si="1245"/>
        <v>2104.8294525121019</v>
      </c>
      <c r="BB247" s="153">
        <f t="shared" si="1245"/>
        <v>1990.7854698714734</v>
      </c>
      <c r="BC247" s="153">
        <f t="shared" si="1245"/>
        <v>2051.1099983308309</v>
      </c>
      <c r="BD247" s="153">
        <f t="shared" ref="BD247:BI247" si="1246">SUM(BD248:BD254)</f>
        <v>2321.4321064930723</v>
      </c>
      <c r="BE247" s="153">
        <f t="shared" si="1246"/>
        <v>2278.3269487564667</v>
      </c>
      <c r="BF247" s="153">
        <f t="shared" si="1246"/>
        <v>1501200.2164079454</v>
      </c>
      <c r="BG247" s="153">
        <f t="shared" si="1246"/>
        <v>2299.2822567184112</v>
      </c>
      <c r="BH247" s="153">
        <f t="shared" si="1246"/>
        <v>2244.6919128693094</v>
      </c>
      <c r="BI247" s="153">
        <f t="shared" si="1246"/>
        <v>1313.3066683361021</v>
      </c>
      <c r="BJ247" s="153">
        <f t="shared" ref="BJ247:BJ254" si="1247">AX247+AY247+AZ247+BA247+BB247+BC247+BD247+BE247+BF247+BG247+BH247+BI247</f>
        <v>3024007.3640877986</v>
      </c>
      <c r="BK247" s="153">
        <f>SUM(BK248:BK254)</f>
        <v>2345.643465197797</v>
      </c>
      <c r="BL247" s="153">
        <f t="shared" ref="BL247:BU247" si="1248">SUM(BL248:BL254)</f>
        <v>2179.2028876648301</v>
      </c>
      <c r="BM247" s="153">
        <f t="shared" si="1248"/>
        <v>1501274.9327741615</v>
      </c>
      <c r="BN247" s="153">
        <f t="shared" si="1248"/>
        <v>2472.6274828910032</v>
      </c>
      <c r="BO247" s="153">
        <f t="shared" si="1248"/>
        <v>2173.8241111667489</v>
      </c>
      <c r="BP247" s="153">
        <f t="shared" si="1248"/>
        <v>2469.0447754965799</v>
      </c>
      <c r="BQ247" s="153">
        <f t="shared" si="1248"/>
        <v>2144.6519779669502</v>
      </c>
      <c r="BR247" s="153">
        <f t="shared" si="1248"/>
        <v>3429.8785678517793</v>
      </c>
      <c r="BS247" s="153">
        <f t="shared" si="1248"/>
        <v>2157.893256551491</v>
      </c>
      <c r="BT247" s="153">
        <f t="shared" si="1248"/>
        <v>2202.4660741111697</v>
      </c>
      <c r="BU247" s="153">
        <f t="shared" si="1248"/>
        <v>2243.987063929228</v>
      </c>
      <c r="BV247" s="153">
        <f>SUM(BV248:BV254)</f>
        <v>2240.2484560173602</v>
      </c>
      <c r="BW247" s="153">
        <f t="shared" ref="BW247:BW254" si="1249">BK247+BL247+BM247+BN247+BO247+BP247+BQ247+BR247+BS247+BT247+BU247+BV247</f>
        <v>1527334.4008930065</v>
      </c>
      <c r="BX247" s="153">
        <f t="shared" ref="BX247:CI247" si="1250">SUM(BX248:BX254)</f>
        <v>2707.9873143047903</v>
      </c>
      <c r="BY247" s="153">
        <f t="shared" si="1250"/>
        <v>2331.4730846269413</v>
      </c>
      <c r="BZ247" s="153">
        <f t="shared" si="1250"/>
        <v>2506.3714321482216</v>
      </c>
      <c r="CA247" s="153">
        <f t="shared" si="1250"/>
        <v>2387.0321732598895</v>
      </c>
      <c r="CB247" s="153">
        <f t="shared" si="1250"/>
        <v>2274.4436654982478</v>
      </c>
      <c r="CC247" s="153">
        <f t="shared" si="1250"/>
        <v>3110.9978300784505</v>
      </c>
      <c r="CD247" s="153">
        <f t="shared" si="1250"/>
        <v>2482.507511266901</v>
      </c>
      <c r="CE247" s="153">
        <f t="shared" si="1250"/>
        <v>2288.7798364213008</v>
      </c>
      <c r="CF247" s="153">
        <f t="shared" si="1250"/>
        <v>2519.4445000834558</v>
      </c>
      <c r="CG247" s="153">
        <f t="shared" si="1250"/>
        <v>2459.6773493573719</v>
      </c>
      <c r="CH247" s="153">
        <f t="shared" si="1250"/>
        <v>2459.670672675677</v>
      </c>
      <c r="CI247" s="153">
        <f t="shared" si="1250"/>
        <v>2769.8529878150562</v>
      </c>
      <c r="CJ247" s="153">
        <f t="shared" ref="CJ247:CJ254" si="1251">BX247+BY247+BZ247+CA247+CB247+CC247+CD247+CE247+CF247+CG247+CH247+CI247</f>
        <v>30298.238357536302</v>
      </c>
      <c r="CK247" s="153">
        <f t="shared" ref="CK247:CV247" si="1252">SUM(CK248:CK254)</f>
        <v>2544.2705725254546</v>
      </c>
      <c r="CL247" s="153">
        <f t="shared" si="1252"/>
        <v>2572.8895426473046</v>
      </c>
      <c r="CM247" s="153">
        <f t="shared" si="1252"/>
        <v>2363.1578617926893</v>
      </c>
      <c r="CN247" s="153">
        <f t="shared" si="1252"/>
        <v>2136.2565097646475</v>
      </c>
      <c r="CO247" s="153">
        <f t="shared" si="1252"/>
        <v>2053.0796194291438</v>
      </c>
      <c r="CP247" s="153">
        <f t="shared" si="1252"/>
        <v>2007.1774328158906</v>
      </c>
      <c r="CQ247" s="153">
        <f t="shared" si="1252"/>
        <v>127274.24470038392</v>
      </c>
      <c r="CR247" s="153">
        <f t="shared" si="1252"/>
        <v>1844.4333166416291</v>
      </c>
      <c r="CS247" s="153">
        <f t="shared" si="1252"/>
        <v>2007.1774328158906</v>
      </c>
      <c r="CT247" s="153">
        <f t="shared" si="1252"/>
        <v>1992.5058003672095</v>
      </c>
      <c r="CU247" s="153">
        <f t="shared" si="1252"/>
        <v>2040.5608412618928</v>
      </c>
      <c r="CV247" s="153">
        <f t="shared" si="1252"/>
        <v>1940.4106159238859</v>
      </c>
      <c r="CW247" s="153">
        <f t="shared" ref="CW247:CW254" si="1253">CK247+CL247+CM247+CN247+CO247+CP247+CQ247+CR247+CS247+CT247+CU247+CV247</f>
        <v>150776.16424636956</v>
      </c>
      <c r="CX247" s="153">
        <f t="shared" ref="CX247:DI247" si="1254">SUM(CX248:CX254)</f>
        <v>2048.2778334167915</v>
      </c>
      <c r="CY247" s="153">
        <f t="shared" si="1254"/>
        <v>1980.0290852946086</v>
      </c>
      <c r="CZ247" s="153">
        <f t="shared" si="1254"/>
        <v>1311.400141879486</v>
      </c>
      <c r="DA247" s="153">
        <f t="shared" si="1254"/>
        <v>387.69328993490268</v>
      </c>
      <c r="DB247" s="153">
        <f t="shared" si="1254"/>
        <v>229.54894842263437</v>
      </c>
      <c r="DC247" s="153">
        <f t="shared" si="1254"/>
        <v>4735.626940410616</v>
      </c>
      <c r="DD247" s="153">
        <f t="shared" si="1254"/>
        <v>1788.4931146720082</v>
      </c>
      <c r="DE247" s="153">
        <f t="shared" si="1254"/>
        <v>1829.9535553329997</v>
      </c>
      <c r="DF247" s="153">
        <f t="shared" si="1254"/>
        <v>1787.1417125688533</v>
      </c>
      <c r="DG247" s="153">
        <f t="shared" si="1254"/>
        <v>1795.0516608245703</v>
      </c>
      <c r="DH247" s="153">
        <f t="shared" si="1254"/>
        <v>1797.3596644967452</v>
      </c>
      <c r="DI247" s="153">
        <f t="shared" si="1254"/>
        <v>1593.7963612084795</v>
      </c>
      <c r="DJ247" s="153">
        <f t="shared" ref="DJ247:DJ254" si="1255">CX247+CY247+CZ247+DA247+DB247+DC247+DD247+DE247+DF247+DG247+DH247+DI247</f>
        <v>21284.372308462694</v>
      </c>
      <c r="DK247" s="153">
        <f t="shared" ref="DK247:DV247" si="1256">SUM(DK248:DK254)</f>
        <v>1618.9030211984643</v>
      </c>
      <c r="DL247" s="153">
        <f t="shared" si="1256"/>
        <v>1771.2171590719413</v>
      </c>
      <c r="DM247" s="153">
        <f t="shared" si="1256"/>
        <v>1792.2956935403106</v>
      </c>
      <c r="DN247" s="153">
        <f t="shared" si="1256"/>
        <v>1810.5083458521115</v>
      </c>
      <c r="DO247" s="153">
        <f t="shared" si="1256"/>
        <v>1588.1786012351861</v>
      </c>
      <c r="DP247" s="153">
        <f t="shared" si="1256"/>
        <v>1826.5068435987314</v>
      </c>
      <c r="DQ247" s="153">
        <f t="shared" si="1256"/>
        <v>1833.3556584877317</v>
      </c>
      <c r="DR247" s="153">
        <f t="shared" si="1256"/>
        <v>6820.4990402270078</v>
      </c>
      <c r="DS247" s="153">
        <f t="shared" si="1256"/>
        <v>1737.4745034217995</v>
      </c>
      <c r="DT247" s="153">
        <f t="shared" si="1256"/>
        <v>1968.9944082790855</v>
      </c>
      <c r="DU247" s="153">
        <f t="shared" si="1256"/>
        <v>1538.2106075780337</v>
      </c>
      <c r="DV247" s="153">
        <f t="shared" si="1256"/>
        <v>1545.6347020530773</v>
      </c>
      <c r="DW247" s="153">
        <f t="shared" ref="DW247:DW254" si="1257">DK247+DL247+DM247+DN247+DO247+DP247+DQ247+DR247+DS247+DT247+DU247+DV247</f>
        <v>25851.778584543477</v>
      </c>
      <c r="DX247" s="153">
        <f t="shared" ref="DX247:EI247" si="1258">SUM(DX248:DX254)</f>
        <v>1552.23</v>
      </c>
      <c r="DY247" s="153">
        <f t="shared" si="1258"/>
        <v>1530.96</v>
      </c>
      <c r="DZ247" s="153">
        <f t="shared" si="1258"/>
        <v>1315.55</v>
      </c>
      <c r="EA247" s="153">
        <f t="shared" si="1258"/>
        <v>1324.1</v>
      </c>
      <c r="EB247" s="153">
        <f t="shared" si="1258"/>
        <v>1329.13</v>
      </c>
      <c r="EC247" s="153">
        <f t="shared" si="1258"/>
        <v>1333.98</v>
      </c>
      <c r="ED247" s="153">
        <f t="shared" si="1258"/>
        <v>1338.87</v>
      </c>
      <c r="EE247" s="153">
        <f t="shared" si="1258"/>
        <v>1344</v>
      </c>
      <c r="EF247" s="153">
        <f t="shared" si="1258"/>
        <v>1348.9</v>
      </c>
      <c r="EG247" s="153">
        <f t="shared" si="1258"/>
        <v>1353.82</v>
      </c>
      <c r="EH247" s="153">
        <f t="shared" si="1258"/>
        <v>1360.36</v>
      </c>
      <c r="EI247" s="153">
        <f t="shared" si="1258"/>
        <v>1378.62</v>
      </c>
      <c r="EJ247" s="153">
        <f t="shared" ref="EJ247:EJ254" si="1259">DX247+DY247+DZ247+EA247+EB247+EC247+ED247+EE247+EF247+EG247+EH247+EI247</f>
        <v>16510.52</v>
      </c>
      <c r="EK247" s="153">
        <f t="shared" ref="EK247:EV247" si="1260">SUM(EK248:EK254)</f>
        <v>1366.09</v>
      </c>
      <c r="EL247" s="153">
        <f t="shared" si="1260"/>
        <v>1373.22</v>
      </c>
      <c r="EM247" s="153">
        <f t="shared" si="1260"/>
        <v>1379.64</v>
      </c>
      <c r="EN247" s="153">
        <f t="shared" si="1260"/>
        <v>1386.19</v>
      </c>
      <c r="EO247" s="153">
        <f t="shared" si="1260"/>
        <v>1392.99</v>
      </c>
      <c r="EP247" s="153">
        <f t="shared" si="1260"/>
        <v>1399.6</v>
      </c>
      <c r="EQ247" s="153">
        <f t="shared" si="1260"/>
        <v>1406.26</v>
      </c>
      <c r="ER247" s="153">
        <f t="shared" si="1260"/>
        <v>1413.28</v>
      </c>
      <c r="ES247" s="153">
        <f t="shared" si="1260"/>
        <v>1419.97</v>
      </c>
      <c r="ET247" s="153">
        <f t="shared" si="1260"/>
        <v>1426.71</v>
      </c>
      <c r="EU247" s="153">
        <f t="shared" si="1260"/>
        <v>1433.7</v>
      </c>
      <c r="EV247" s="153">
        <f t="shared" si="1260"/>
        <v>1440.53</v>
      </c>
      <c r="EW247" s="153">
        <f t="shared" ref="EW247:EW254" si="1261">EK247+EL247+EM247+EN247+EO247+EP247+EQ247+ER247+ES247+ET247+EU247+EV247</f>
        <v>16838.18</v>
      </c>
      <c r="EX247" s="153">
        <f t="shared" ref="EX247:FI247" si="1262">SUM(EX248:EX254)</f>
        <v>1530.92</v>
      </c>
      <c r="EY247" s="153">
        <f t="shared" si="1262"/>
        <v>1183.8</v>
      </c>
      <c r="EZ247" s="153">
        <f t="shared" si="1262"/>
        <v>1185.96</v>
      </c>
      <c r="FA247" s="153">
        <f t="shared" si="1262"/>
        <v>931.64</v>
      </c>
      <c r="FB247" s="153">
        <f t="shared" si="1262"/>
        <v>625.78000000000065</v>
      </c>
      <c r="FC247" s="153">
        <f t="shared" si="1262"/>
        <v>217.66</v>
      </c>
      <c r="FD247" s="153">
        <f t="shared" si="1262"/>
        <v>201.73</v>
      </c>
      <c r="FE247" s="153">
        <f t="shared" si="1262"/>
        <v>16.020000000000437</v>
      </c>
      <c r="FF247" s="153">
        <f t="shared" si="1262"/>
        <v>15.989999999999782</v>
      </c>
      <c r="FG247" s="153">
        <f t="shared" si="1262"/>
        <v>16.020000000000437</v>
      </c>
      <c r="FH247" s="153">
        <f t="shared" si="1262"/>
        <v>16.259999999999309</v>
      </c>
      <c r="FI247" s="153">
        <f t="shared" si="1262"/>
        <v>16.260000000000218</v>
      </c>
      <c r="FJ247" s="153">
        <f t="shared" ref="FJ247:FJ254" si="1263">EX247+EY247+EZ247+FA247+FB247+FC247+FD247+FE247+FF247+FG247+FH247+FI247</f>
        <v>5958.0400000000009</v>
      </c>
      <c r="FK247" s="153">
        <f t="shared" ref="FK247:FV247" si="1264">SUM(FK248:FK254)</f>
        <v>16.420000000000002</v>
      </c>
      <c r="FL247" s="153">
        <f t="shared" si="1264"/>
        <v>280.41000000000003</v>
      </c>
      <c r="FM247" s="153">
        <f t="shared" si="1264"/>
        <v>0</v>
      </c>
      <c r="FN247" s="153">
        <f t="shared" si="1264"/>
        <v>0</v>
      </c>
      <c r="FO247" s="153">
        <f t="shared" si="1264"/>
        <v>0</v>
      </c>
      <c r="FP247" s="153">
        <f t="shared" si="1264"/>
        <v>0</v>
      </c>
      <c r="FQ247" s="153">
        <f t="shared" si="1264"/>
        <v>0</v>
      </c>
      <c r="FR247" s="153">
        <f t="shared" si="1264"/>
        <v>0</v>
      </c>
      <c r="FS247" s="153">
        <f t="shared" si="1264"/>
        <v>0</v>
      </c>
      <c r="FT247" s="153">
        <f t="shared" si="1264"/>
        <v>0</v>
      </c>
      <c r="FU247" s="153">
        <f t="shared" si="1264"/>
        <v>0</v>
      </c>
      <c r="FV247" s="153">
        <f t="shared" si="1264"/>
        <v>0</v>
      </c>
      <c r="FW247" s="153">
        <f t="shared" ref="FW247:FW254" si="1265">FK247+FL247+FM247+FN247+FO247+FP247+FQ247+FR247+FS247+FT247+FU247+FV247</f>
        <v>296.83000000000004</v>
      </c>
      <c r="FX247" s="153">
        <f t="shared" ref="FX247:GF247" si="1266">SUM(FX248:FX254)</f>
        <v>0</v>
      </c>
      <c r="FY247" s="153">
        <f t="shared" si="1266"/>
        <v>0</v>
      </c>
      <c r="FZ247" s="153">
        <f t="shared" si="1266"/>
        <v>0</v>
      </c>
      <c r="GA247" s="153">
        <f t="shared" si="1266"/>
        <v>0</v>
      </c>
      <c r="GB247" s="153">
        <f t="shared" si="1266"/>
        <v>0</v>
      </c>
      <c r="GC247" s="153">
        <f t="shared" si="1266"/>
        <v>0</v>
      </c>
      <c r="GD247" s="153">
        <f t="shared" si="1266"/>
        <v>0</v>
      </c>
      <c r="GE247" s="153">
        <f t="shared" si="1266"/>
        <v>0</v>
      </c>
      <c r="GF247" s="153">
        <f t="shared" si="1266"/>
        <v>0</v>
      </c>
      <c r="GG247" s="153">
        <f>SUM(GG248:GG254)</f>
        <v>0</v>
      </c>
      <c r="GH247" s="153">
        <f>SUM(GH248:GH254)</f>
        <v>0</v>
      </c>
      <c r="GI247" s="153">
        <f>SUM(GI248:GI254)</f>
        <v>0</v>
      </c>
      <c r="GJ247" s="153">
        <f t="shared" ref="GJ247:GJ254" si="1267">FY247+FZ247+GA247+GB247+GC247+GD247+GE247+GF247+GH247+GG247+GI247+FX247</f>
        <v>0</v>
      </c>
      <c r="GK247" s="153">
        <f t="shared" ref="GK247:GT247" si="1268">SUM(GK248:GK254)</f>
        <v>0</v>
      </c>
      <c r="GL247" s="153">
        <f t="shared" si="1268"/>
        <v>0</v>
      </c>
      <c r="GM247" s="153">
        <f t="shared" si="1268"/>
        <v>0</v>
      </c>
      <c r="GN247" s="153">
        <f t="shared" si="1268"/>
        <v>0</v>
      </c>
      <c r="GO247" s="153">
        <f t="shared" si="1268"/>
        <v>0</v>
      </c>
      <c r="GP247" s="153">
        <f t="shared" si="1268"/>
        <v>0</v>
      </c>
      <c r="GQ247" s="153">
        <f t="shared" si="1268"/>
        <v>0</v>
      </c>
      <c r="GR247" s="153">
        <f t="shared" si="1268"/>
        <v>0</v>
      </c>
      <c r="GS247" s="153">
        <f t="shared" si="1268"/>
        <v>0</v>
      </c>
      <c r="GT247" s="153">
        <f t="shared" si="1268"/>
        <v>0</v>
      </c>
      <c r="GU247" s="153">
        <f>SUM(GU248:GU254)</f>
        <v>0</v>
      </c>
      <c r="GV247" s="153">
        <f>SUM(GV248:GV254)</f>
        <v>0</v>
      </c>
      <c r="GW247" s="153">
        <f t="shared" ref="GW247:GW254" si="1269">GK247+GL247+GM247+GN247+GO247+GP247+GQ247+GR247+GS247+GT247+GU247+GV247</f>
        <v>0</v>
      </c>
      <c r="GX247" s="153">
        <f t="shared" ref="GX247:HG247" si="1270">SUM(GX248:GX254)</f>
        <v>0</v>
      </c>
      <c r="GY247" s="153">
        <f t="shared" si="1270"/>
        <v>0</v>
      </c>
      <c r="GZ247" s="153">
        <f t="shared" si="1270"/>
        <v>0</v>
      </c>
      <c r="HA247" s="153">
        <f t="shared" si="1270"/>
        <v>0</v>
      </c>
      <c r="HB247" s="153">
        <f t="shared" si="1270"/>
        <v>0</v>
      </c>
      <c r="HC247" s="153">
        <f t="shared" si="1270"/>
        <v>0</v>
      </c>
      <c r="HD247" s="153">
        <f t="shared" si="1270"/>
        <v>0</v>
      </c>
      <c r="HE247" s="153">
        <f t="shared" si="1270"/>
        <v>0</v>
      </c>
      <c r="HF247" s="153">
        <f t="shared" si="1270"/>
        <v>0</v>
      </c>
      <c r="HG247" s="153">
        <f t="shared" si="1270"/>
        <v>0</v>
      </c>
      <c r="HH247" s="153">
        <f>SUM(HH248:HH254)</f>
        <v>0</v>
      </c>
      <c r="HI247" s="153">
        <f>SUM(HI248:HI254)</f>
        <v>0</v>
      </c>
      <c r="HJ247" s="153">
        <f t="shared" ref="HJ247:HJ254" si="1271">GX247+GY247+GZ247+HA247+HB247+HC247+HD247+HE247+HF247+HG247+HH247+HI247</f>
        <v>0</v>
      </c>
      <c r="HK247" s="153">
        <f t="shared" ref="HK247:HT247" si="1272">SUM(HK248:HK254)</f>
        <v>0</v>
      </c>
      <c r="HL247" s="153">
        <f t="shared" si="1272"/>
        <v>0</v>
      </c>
      <c r="HM247" s="153">
        <f t="shared" si="1272"/>
        <v>0</v>
      </c>
      <c r="HN247" s="153">
        <f t="shared" si="1272"/>
        <v>0</v>
      </c>
      <c r="HO247" s="153">
        <f t="shared" si="1272"/>
        <v>0</v>
      </c>
      <c r="HP247" s="153">
        <f t="shared" si="1272"/>
        <v>0</v>
      </c>
      <c r="HQ247" s="153">
        <f t="shared" si="1272"/>
        <v>0</v>
      </c>
      <c r="HR247" s="153">
        <f t="shared" si="1272"/>
        <v>0</v>
      </c>
      <c r="HS247" s="153">
        <f t="shared" si="1272"/>
        <v>0</v>
      </c>
      <c r="HT247" s="153">
        <f t="shared" si="1272"/>
        <v>0</v>
      </c>
      <c r="HU247" s="153">
        <f>SUM(HU248:HU254)</f>
        <v>0</v>
      </c>
      <c r="HV247" s="153">
        <f>SUM(HV248:HV254)</f>
        <v>0</v>
      </c>
      <c r="HW247" s="153">
        <f t="shared" ref="HW247:HW254" si="1273">HK247+HL247+HM247+HN247+HO247+HP247+HQ247+HR247+HS247+HT247+HU247+HV247</f>
        <v>0</v>
      </c>
      <c r="HX247" s="153">
        <f t="shared" ref="HX247:IG247" si="1274">SUM(HX248:HX254)</f>
        <v>0</v>
      </c>
      <c r="HY247" s="153">
        <f t="shared" si="1274"/>
        <v>0</v>
      </c>
      <c r="HZ247" s="153">
        <f t="shared" si="1274"/>
        <v>0</v>
      </c>
      <c r="IA247" s="153">
        <f t="shared" si="1274"/>
        <v>0</v>
      </c>
      <c r="IB247" s="153">
        <f t="shared" si="1274"/>
        <v>0</v>
      </c>
      <c r="IC247" s="153">
        <f t="shared" si="1274"/>
        <v>0</v>
      </c>
      <c r="ID247" s="153">
        <f t="shared" si="1274"/>
        <v>0</v>
      </c>
      <c r="IE247" s="153">
        <f t="shared" si="1274"/>
        <v>0</v>
      </c>
      <c r="IF247" s="153">
        <f t="shared" si="1274"/>
        <v>0</v>
      </c>
      <c r="IG247" s="153">
        <f t="shared" si="1274"/>
        <v>0</v>
      </c>
      <c r="IH247" s="153">
        <f>SUM(IH248:IH254)</f>
        <v>0</v>
      </c>
      <c r="II247" s="153">
        <f>SUM(II248:II254)</f>
        <v>0</v>
      </c>
      <c r="IJ247" s="153">
        <f t="shared" ref="IJ247:IJ254" si="1275">HX247+HY247+HZ247+IA247+IB247+IC247+ID247+IE247+IF247+IG247+IH247+II247</f>
        <v>0</v>
      </c>
      <c r="IK247" s="153">
        <f t="shared" ref="IK247:IT247" si="1276">SUM(IK248:IK254)</f>
        <v>0</v>
      </c>
      <c r="IL247" s="153">
        <f t="shared" si="1276"/>
        <v>0</v>
      </c>
      <c r="IM247" s="153">
        <f t="shared" si="1276"/>
        <v>0</v>
      </c>
      <c r="IN247" s="153">
        <f t="shared" si="1276"/>
        <v>0</v>
      </c>
      <c r="IO247" s="153">
        <f t="shared" si="1276"/>
        <v>0</v>
      </c>
      <c r="IP247" s="153">
        <f t="shared" si="1276"/>
        <v>0</v>
      </c>
      <c r="IQ247" s="153">
        <f t="shared" si="1276"/>
        <v>0</v>
      </c>
      <c r="IR247" s="153">
        <f t="shared" si="1276"/>
        <v>0</v>
      </c>
      <c r="IS247" s="153">
        <f t="shared" si="1276"/>
        <v>0</v>
      </c>
      <c r="IT247" s="153">
        <f t="shared" si="1276"/>
        <v>0</v>
      </c>
      <c r="IU247" s="153">
        <f>SUM(IU248:IU254)</f>
        <v>0</v>
      </c>
      <c r="IV247" s="153">
        <f>SUM(IV248:IV254)</f>
        <v>0</v>
      </c>
      <c r="IW247" s="153">
        <f t="shared" ref="IW247:IW254" si="1277">IK247+IL247+IM247+IN247+IO247+IP247+IQ247+IR247+IS247+IT247+IU247+IV247</f>
        <v>0</v>
      </c>
      <c r="IX247" s="153">
        <f t="shared" ref="IX247:JG247" si="1278">SUM(IX248:IX254)</f>
        <v>0</v>
      </c>
      <c r="IY247" s="153">
        <f t="shared" si="1278"/>
        <v>0</v>
      </c>
      <c r="IZ247" s="153">
        <f t="shared" si="1278"/>
        <v>0</v>
      </c>
      <c r="JA247" s="153">
        <f t="shared" si="1278"/>
        <v>0</v>
      </c>
      <c r="JB247" s="153">
        <f t="shared" si="1278"/>
        <v>0</v>
      </c>
      <c r="JC247" s="153">
        <f t="shared" si="1278"/>
        <v>0</v>
      </c>
      <c r="JD247" s="153">
        <f t="shared" si="1278"/>
        <v>0</v>
      </c>
      <c r="JE247" s="153">
        <f t="shared" si="1278"/>
        <v>0</v>
      </c>
      <c r="JF247" s="153">
        <f t="shared" si="1278"/>
        <v>0</v>
      </c>
      <c r="JG247" s="153">
        <f t="shared" si="1278"/>
        <v>0</v>
      </c>
      <c r="JH247" s="153">
        <f>SUM(JH248:JH254)</f>
        <v>0</v>
      </c>
      <c r="JI247" s="153">
        <f>SUM(JI248:JI254)</f>
        <v>0</v>
      </c>
      <c r="JJ247" s="153">
        <f t="shared" ref="JJ247:JJ254" si="1279">IX247+IY247+IZ247+JA247+JB247+JC247+JD247+JE247+JF247+JG247+JH247+JI247</f>
        <v>0</v>
      </c>
      <c r="JK247" s="153">
        <f t="shared" ref="JK247:JT247" si="1280">SUM(JK248:JK254)</f>
        <v>0</v>
      </c>
      <c r="JL247" s="153">
        <f t="shared" si="1280"/>
        <v>0</v>
      </c>
      <c r="JM247" s="153">
        <f t="shared" si="1280"/>
        <v>0</v>
      </c>
      <c r="JN247" s="153">
        <f t="shared" si="1280"/>
        <v>0</v>
      </c>
      <c r="JO247" s="153">
        <f t="shared" si="1280"/>
        <v>0</v>
      </c>
      <c r="JP247" s="153">
        <f t="shared" si="1280"/>
        <v>0</v>
      </c>
      <c r="JQ247" s="153">
        <f t="shared" si="1280"/>
        <v>0</v>
      </c>
      <c r="JR247" s="153">
        <f t="shared" si="1280"/>
        <v>0</v>
      </c>
      <c r="JS247" s="153">
        <f t="shared" si="1280"/>
        <v>0</v>
      </c>
      <c r="JT247" s="153">
        <f t="shared" si="1280"/>
        <v>0</v>
      </c>
      <c r="JU247" s="153">
        <f>SUM(JU248:JU254)</f>
        <v>0</v>
      </c>
      <c r="JV247" s="153">
        <f>SUM(JV248:JV254)</f>
        <v>0</v>
      </c>
      <c r="JW247" s="236">
        <f t="shared" ref="JW247:JW254" si="1281">JK247+JL247+JM247+JN247+JO247+JP247+JQ247+JR247+JS247+JT247+JU247+JV247</f>
        <v>0</v>
      </c>
      <c r="JX247" s="236">
        <f t="shared" ref="JX247:KG247" si="1282">SUM(JX248:JX254)</f>
        <v>0</v>
      </c>
      <c r="JY247" s="153">
        <f t="shared" si="1282"/>
        <v>0</v>
      </c>
      <c r="JZ247" s="153">
        <f t="shared" si="1282"/>
        <v>0</v>
      </c>
      <c r="KA247" s="153">
        <f t="shared" si="1282"/>
        <v>0</v>
      </c>
      <c r="KB247" s="153">
        <f t="shared" si="1282"/>
        <v>0</v>
      </c>
      <c r="KC247" s="153">
        <f t="shared" si="1282"/>
        <v>0</v>
      </c>
      <c r="KD247" s="153">
        <f t="shared" si="1282"/>
        <v>0</v>
      </c>
      <c r="KE247" s="153">
        <f t="shared" si="1282"/>
        <v>0</v>
      </c>
      <c r="KF247" s="153">
        <f t="shared" si="1282"/>
        <v>0</v>
      </c>
      <c r="KG247" s="153">
        <f t="shared" si="1282"/>
        <v>0</v>
      </c>
      <c r="KH247" s="153">
        <f>SUM(KH248:KH254)</f>
        <v>0</v>
      </c>
      <c r="KI247" s="153">
        <f>SUM(KI248:KI254)</f>
        <v>0</v>
      </c>
      <c r="KJ247" s="236">
        <f t="shared" ref="KJ247:KJ254" si="1283">JX247+JY247+JZ247+KA247+KB247+KC247+KD247+KE247+KF247+KG247+KH247+KI247</f>
        <v>0</v>
      </c>
      <c r="KK247" s="236">
        <f t="shared" ref="KK247:KT247" si="1284">SUM(KK248:KK254)</f>
        <v>0</v>
      </c>
      <c r="KL247" s="153">
        <f t="shared" si="1284"/>
        <v>0</v>
      </c>
      <c r="KM247" s="153">
        <f t="shared" si="1284"/>
        <v>0</v>
      </c>
      <c r="KN247" s="153">
        <f t="shared" si="1284"/>
        <v>0</v>
      </c>
      <c r="KO247" s="153">
        <f t="shared" si="1284"/>
        <v>0</v>
      </c>
      <c r="KP247" s="153">
        <f t="shared" si="1284"/>
        <v>0</v>
      </c>
      <c r="KQ247" s="153">
        <f t="shared" si="1284"/>
        <v>0</v>
      </c>
      <c r="KR247" s="153">
        <f t="shared" si="1284"/>
        <v>0</v>
      </c>
      <c r="KS247" s="153">
        <f t="shared" si="1284"/>
        <v>0</v>
      </c>
      <c r="KT247" s="153">
        <f t="shared" si="1284"/>
        <v>0</v>
      </c>
      <c r="KU247" s="153">
        <f>SUM(KU248:KU254)</f>
        <v>0</v>
      </c>
      <c r="KV247" s="153">
        <f>SUM(KV248:KV254)</f>
        <v>0</v>
      </c>
      <c r="KW247" s="236">
        <f t="shared" ref="KW247:KW254" si="1285">KK247+KL247+KM247+KN247+KO247+KP247+KQ247+KR247+KS247+KT247+KU247+KV247</f>
        <v>0</v>
      </c>
      <c r="KX247" s="236">
        <f t="shared" ref="KX247:LG247" si="1286">SUM(KX248:KX254)</f>
        <v>0</v>
      </c>
      <c r="KY247" s="153">
        <f t="shared" si="1286"/>
        <v>0</v>
      </c>
      <c r="KZ247" s="153">
        <f t="shared" si="1286"/>
        <v>0</v>
      </c>
      <c r="LA247" s="153">
        <f t="shared" si="1286"/>
        <v>0</v>
      </c>
      <c r="LB247" s="153">
        <f t="shared" si="1286"/>
        <v>0</v>
      </c>
      <c r="LC247" s="153">
        <f t="shared" si="1286"/>
        <v>0</v>
      </c>
      <c r="LD247" s="153">
        <f t="shared" si="1286"/>
        <v>0</v>
      </c>
      <c r="LE247" s="153">
        <f t="shared" si="1286"/>
        <v>0</v>
      </c>
      <c r="LF247" s="153">
        <f t="shared" si="1286"/>
        <v>0</v>
      </c>
      <c r="LG247" s="153">
        <f t="shared" si="1286"/>
        <v>0</v>
      </c>
      <c r="LH247" s="153">
        <f>SUM(LH248:LH254)</f>
        <v>0</v>
      </c>
      <c r="LI247" s="153">
        <f>SUM(LI248:LI254)</f>
        <v>0</v>
      </c>
      <c r="LJ247" s="236">
        <f t="shared" ref="LJ247:LJ254" si="1287">KX247+KY247+KZ247+LA247+LB247+LC247+LD247+LE247+LF247+LG247+LH247+LI247</f>
        <v>0</v>
      </c>
      <c r="LK247" s="236">
        <f t="shared" ref="LK247:LT247" si="1288">SUM(LK248:LK254)</f>
        <v>0</v>
      </c>
      <c r="LL247" s="153">
        <f t="shared" si="1288"/>
        <v>0</v>
      </c>
      <c r="LM247" s="153">
        <f t="shared" si="1288"/>
        <v>0</v>
      </c>
      <c r="LN247" s="153">
        <f t="shared" si="1288"/>
        <v>0</v>
      </c>
      <c r="LO247" s="153">
        <f t="shared" si="1288"/>
        <v>0</v>
      </c>
      <c r="LP247" s="153">
        <f t="shared" si="1288"/>
        <v>0</v>
      </c>
      <c r="LQ247" s="153">
        <f t="shared" si="1288"/>
        <v>0</v>
      </c>
      <c r="LR247" s="153">
        <f t="shared" si="1288"/>
        <v>0</v>
      </c>
      <c r="LS247" s="153">
        <f t="shared" si="1288"/>
        <v>0</v>
      </c>
      <c r="LT247" s="153">
        <f t="shared" si="1288"/>
        <v>0</v>
      </c>
      <c r="LU247" s="153">
        <f>SUM(LU248:LU254)</f>
        <v>0</v>
      </c>
      <c r="LV247" s="153">
        <f>SUM(LV248:LV254)</f>
        <v>0</v>
      </c>
      <c r="LW247" s="236">
        <f t="shared" ref="LW247:LW254" si="1289">LK247+LL247+LM247+LN247+LO247+LP247+LQ247+LR247+LS247+LT247+LU247+LV247</f>
        <v>0</v>
      </c>
      <c r="LX247" s="236">
        <f t="shared" ref="LX247:MG247" si="1290">SUM(LX248:LX254)</f>
        <v>0</v>
      </c>
      <c r="LY247" s="153">
        <f t="shared" si="1290"/>
        <v>0</v>
      </c>
      <c r="LZ247" s="153">
        <f t="shared" si="1290"/>
        <v>0</v>
      </c>
      <c r="MA247" s="153">
        <f t="shared" si="1290"/>
        <v>0</v>
      </c>
      <c r="MB247" s="153">
        <f t="shared" si="1290"/>
        <v>0</v>
      </c>
      <c r="MC247" s="153">
        <f t="shared" si="1290"/>
        <v>0</v>
      </c>
      <c r="MD247" s="153">
        <f t="shared" si="1290"/>
        <v>0</v>
      </c>
      <c r="ME247" s="153">
        <f t="shared" si="1290"/>
        <v>0</v>
      </c>
      <c r="MF247" s="153">
        <f t="shared" si="1290"/>
        <v>0</v>
      </c>
      <c r="MG247" s="153">
        <f t="shared" si="1290"/>
        <v>0</v>
      </c>
      <c r="MH247" s="153">
        <f>SUM(MH248:MH254)</f>
        <v>0</v>
      </c>
      <c r="MI247" s="153">
        <f>SUM(MI248:MI254)</f>
        <v>0</v>
      </c>
      <c r="MJ247" s="202">
        <f t="shared" ref="MJ247:MJ254" si="1291">LX247+LY247+LZ247+MA247+MB247+MC247+MD247+ME247+MF247+MG247+MH247+MI247</f>
        <v>0</v>
      </c>
    </row>
    <row r="248" spans="1:348" ht="15.75" x14ac:dyDescent="0.25">
      <c r="A248" s="75">
        <v>7500</v>
      </c>
      <c r="B248" s="76"/>
      <c r="C248" s="77" t="s">
        <v>290</v>
      </c>
      <c r="D248" s="77" t="s">
        <v>177</v>
      </c>
      <c r="E248" s="154">
        <v>0</v>
      </c>
      <c r="F248" s="154">
        <v>0</v>
      </c>
      <c r="G248" s="154">
        <v>0</v>
      </c>
      <c r="H248" s="154">
        <v>0</v>
      </c>
      <c r="I248" s="154">
        <v>0</v>
      </c>
      <c r="J248" s="154">
        <v>0</v>
      </c>
      <c r="K248" s="154">
        <v>0</v>
      </c>
      <c r="L248" s="154">
        <v>0</v>
      </c>
      <c r="M248" s="154">
        <v>0</v>
      </c>
      <c r="N248" s="154">
        <v>0</v>
      </c>
      <c r="O248" s="154">
        <v>0</v>
      </c>
      <c r="P248" s="154">
        <v>0</v>
      </c>
      <c r="Q248" s="154">
        <v>0</v>
      </c>
      <c r="R248" s="154">
        <v>0</v>
      </c>
      <c r="S248" s="154">
        <v>0</v>
      </c>
      <c r="T248" s="154">
        <v>0</v>
      </c>
      <c r="U248" s="154">
        <v>0</v>
      </c>
      <c r="V248" s="154">
        <v>0</v>
      </c>
      <c r="W248" s="154">
        <f t="shared" si="1239"/>
        <v>0</v>
      </c>
      <c r="X248" s="154"/>
      <c r="Y248" s="154"/>
      <c r="Z248" s="154"/>
      <c r="AA248" s="154"/>
      <c r="AB248" s="154"/>
      <c r="AC248" s="154">
        <v>0</v>
      </c>
      <c r="AD248" s="154">
        <v>0</v>
      </c>
      <c r="AE248" s="154">
        <v>0</v>
      </c>
      <c r="AF248" s="154">
        <v>0</v>
      </c>
      <c r="AG248" s="154">
        <v>0</v>
      </c>
      <c r="AH248" s="154">
        <v>0</v>
      </c>
      <c r="AI248" s="154">
        <v>0</v>
      </c>
      <c r="AJ248" s="154">
        <f t="shared" si="1241"/>
        <v>0</v>
      </c>
      <c r="AK248" s="154">
        <v>0</v>
      </c>
      <c r="AL248" s="154">
        <v>0</v>
      </c>
      <c r="AM248" s="154">
        <v>0</v>
      </c>
      <c r="AN248" s="154">
        <v>0</v>
      </c>
      <c r="AO248" s="154">
        <v>0</v>
      </c>
      <c r="AP248" s="154">
        <v>0</v>
      </c>
      <c r="AQ248" s="154">
        <v>0</v>
      </c>
      <c r="AR248" s="154">
        <v>0</v>
      </c>
      <c r="AS248" s="154">
        <v>0</v>
      </c>
      <c r="AT248" s="154">
        <v>0</v>
      </c>
      <c r="AU248" s="154">
        <v>41086.315097646475</v>
      </c>
      <c r="AV248" s="154">
        <v>-18335.837088966782</v>
      </c>
      <c r="AW248" s="154">
        <f t="shared" si="1244"/>
        <v>22750.478008679693</v>
      </c>
      <c r="AX248" s="154">
        <v>1974.2265064263065</v>
      </c>
      <c r="AY248" s="154">
        <v>2578.8736855282923</v>
      </c>
      <c r="AZ248" s="154">
        <v>2601.7098147220827</v>
      </c>
      <c r="BA248" s="154">
        <v>2104.8294525121019</v>
      </c>
      <c r="BB248" s="154">
        <v>1990.7854698714734</v>
      </c>
      <c r="BC248" s="154">
        <v>2051.1099983308309</v>
      </c>
      <c r="BD248" s="154">
        <v>2321.4321064930723</v>
      </c>
      <c r="BE248" s="154">
        <v>2278.3269487564667</v>
      </c>
      <c r="BF248" s="154">
        <v>2150.4008930061768</v>
      </c>
      <c r="BG248" s="154">
        <v>2299.2822567184112</v>
      </c>
      <c r="BH248" s="154">
        <v>2244.6919128693094</v>
      </c>
      <c r="BI248" s="154">
        <v>1313.2974461692509</v>
      </c>
      <c r="BJ248" s="154">
        <f t="shared" si="1247"/>
        <v>25908.966491403771</v>
      </c>
      <c r="BK248" s="154">
        <v>2345.643465197797</v>
      </c>
      <c r="BL248" s="154">
        <v>2179.2028876648301</v>
      </c>
      <c r="BM248" s="154">
        <v>2224.6953763979313</v>
      </c>
      <c r="BN248" s="154">
        <v>2472.6274828910032</v>
      </c>
      <c r="BO248" s="154">
        <v>2173.8241111667489</v>
      </c>
      <c r="BP248" s="154">
        <v>2469.0447754965799</v>
      </c>
      <c r="BQ248" s="154">
        <v>2144.6519779669502</v>
      </c>
      <c r="BR248" s="154">
        <v>3429.8785678517793</v>
      </c>
      <c r="BS248" s="154">
        <v>2157.893256551491</v>
      </c>
      <c r="BT248" s="154">
        <v>2202.4660741111697</v>
      </c>
      <c r="BU248" s="154">
        <v>2243.987063929228</v>
      </c>
      <c r="BV248" s="154">
        <v>2240.2484560173602</v>
      </c>
      <c r="BW248" s="154">
        <f t="shared" si="1249"/>
        <v>28284.163495242869</v>
      </c>
      <c r="BX248" s="154">
        <v>2707.9873143047903</v>
      </c>
      <c r="BY248" s="154">
        <v>2331.4730846269413</v>
      </c>
      <c r="BZ248" s="154">
        <v>2506.3714321482216</v>
      </c>
      <c r="CA248" s="154">
        <v>2387.0321732598895</v>
      </c>
      <c r="CB248" s="154">
        <v>2274.4436654982478</v>
      </c>
      <c r="CC248" s="154">
        <v>3110.9978300784505</v>
      </c>
      <c r="CD248" s="154">
        <v>2482.507511266901</v>
      </c>
      <c r="CE248" s="154">
        <v>2288.7798364213008</v>
      </c>
      <c r="CF248" s="154">
        <v>2519.4445000834558</v>
      </c>
      <c r="CG248" s="154">
        <v>2459.6773493573719</v>
      </c>
      <c r="CH248" s="154">
        <v>2459.670672675677</v>
      </c>
      <c r="CI248" s="154">
        <v>2769.8529878150562</v>
      </c>
      <c r="CJ248" s="154">
        <f t="shared" si="1251"/>
        <v>30298.238357536302</v>
      </c>
      <c r="CK248" s="154">
        <v>2544.2705725254546</v>
      </c>
      <c r="CL248" s="154">
        <v>2572.8895426473046</v>
      </c>
      <c r="CM248" s="154">
        <v>2363.1578617926893</v>
      </c>
      <c r="CN248" s="154">
        <v>2136.2565097646475</v>
      </c>
      <c r="CO248" s="154">
        <v>2053.0796194291438</v>
      </c>
      <c r="CP248" s="154">
        <v>2007.1774328158906</v>
      </c>
      <c r="CQ248" s="154">
        <v>127274.24470038392</v>
      </c>
      <c r="CR248" s="154">
        <v>1844.4333166416291</v>
      </c>
      <c r="CS248" s="154">
        <v>2007.1774328158906</v>
      </c>
      <c r="CT248" s="154">
        <v>1992.5058003672095</v>
      </c>
      <c r="CU248" s="154">
        <v>2040.5608412618928</v>
      </c>
      <c r="CV248" s="154">
        <v>1940.4106159238859</v>
      </c>
      <c r="CW248" s="154">
        <f t="shared" si="1253"/>
        <v>150776.16424636956</v>
      </c>
      <c r="CX248" s="154">
        <v>2048.2778334167915</v>
      </c>
      <c r="CY248" s="154">
        <v>1980.0290852946086</v>
      </c>
      <c r="CZ248" s="154">
        <v>1311.400141879486</v>
      </c>
      <c r="DA248" s="154">
        <v>387.69328993490268</v>
      </c>
      <c r="DB248" s="154">
        <v>229.54894842263437</v>
      </c>
      <c r="DC248" s="154">
        <v>4735.626940410616</v>
      </c>
      <c r="DD248" s="154">
        <v>1788.4931146720082</v>
      </c>
      <c r="DE248" s="154">
        <v>1829.9535553329997</v>
      </c>
      <c r="DF248" s="154">
        <v>1787.1417125688533</v>
      </c>
      <c r="DG248" s="154">
        <v>1795.0516608245703</v>
      </c>
      <c r="DH248" s="154">
        <v>1797.3596644967452</v>
      </c>
      <c r="DI248" s="154">
        <v>1593.7963612084795</v>
      </c>
      <c r="DJ248" s="154">
        <f t="shared" si="1255"/>
        <v>21284.372308462694</v>
      </c>
      <c r="DK248" s="154">
        <v>1618.9030211984643</v>
      </c>
      <c r="DL248" s="154">
        <v>1771.2171590719413</v>
      </c>
      <c r="DM248" s="154">
        <v>1792.2956935403106</v>
      </c>
      <c r="DN248" s="154">
        <v>1810.5083458521115</v>
      </c>
      <c r="DO248" s="154">
        <v>1588.1786012351861</v>
      </c>
      <c r="DP248" s="154">
        <v>1826.5068435987314</v>
      </c>
      <c r="DQ248" s="154">
        <v>1833.3556584877317</v>
      </c>
      <c r="DR248" s="154">
        <v>6820.4990402270078</v>
      </c>
      <c r="DS248" s="154">
        <v>1737.4745034217995</v>
      </c>
      <c r="DT248" s="154">
        <v>1968.9944082790855</v>
      </c>
      <c r="DU248" s="154">
        <v>1538.2106075780337</v>
      </c>
      <c r="DV248" s="154">
        <v>1545.6347020530773</v>
      </c>
      <c r="DW248" s="154">
        <f t="shared" si="1257"/>
        <v>25851.778584543477</v>
      </c>
      <c r="DX248" s="154">
        <v>1552.23</v>
      </c>
      <c r="DY248" s="154">
        <v>1530.96</v>
      </c>
      <c r="DZ248" s="154">
        <v>1315.55</v>
      </c>
      <c r="EA248" s="154">
        <v>1324.1</v>
      </c>
      <c r="EB248" s="154">
        <v>1329.13</v>
      </c>
      <c r="EC248" s="154">
        <v>1333.98</v>
      </c>
      <c r="ED248" s="154">
        <v>1338.87</v>
      </c>
      <c r="EE248" s="154">
        <v>1344</v>
      </c>
      <c r="EF248" s="154">
        <v>1348.9</v>
      </c>
      <c r="EG248" s="154">
        <v>1353.82</v>
      </c>
      <c r="EH248" s="154">
        <v>1360.36</v>
      </c>
      <c r="EI248" s="154">
        <v>1378.62</v>
      </c>
      <c r="EJ248" s="154">
        <f t="shared" si="1259"/>
        <v>16510.52</v>
      </c>
      <c r="EK248" s="154">
        <v>1366.09</v>
      </c>
      <c r="EL248" s="154">
        <v>1373.22</v>
      </c>
      <c r="EM248" s="154">
        <v>1379.64</v>
      </c>
      <c r="EN248" s="154">
        <v>1386.19</v>
      </c>
      <c r="EO248" s="154">
        <v>1392.99</v>
      </c>
      <c r="EP248" s="154">
        <v>1399.6</v>
      </c>
      <c r="EQ248" s="154">
        <v>1406.26</v>
      </c>
      <c r="ER248" s="154">
        <v>1413.28</v>
      </c>
      <c r="ES248" s="154">
        <v>1419.97</v>
      </c>
      <c r="ET248" s="154">
        <v>1426.71</v>
      </c>
      <c r="EU248" s="154">
        <v>1433.7</v>
      </c>
      <c r="EV248" s="154">
        <v>1440.53</v>
      </c>
      <c r="EW248" s="154">
        <f t="shared" si="1261"/>
        <v>16838.18</v>
      </c>
      <c r="EX248" s="154">
        <v>1530.92</v>
      </c>
      <c r="EY248" s="154">
        <v>1183.8</v>
      </c>
      <c r="EZ248" s="154">
        <v>1185.96</v>
      </c>
      <c r="FA248" s="154">
        <v>931.64</v>
      </c>
      <c r="FB248" s="154">
        <v>625.78000000000065</v>
      </c>
      <c r="FC248" s="154">
        <v>217.66</v>
      </c>
      <c r="FD248" s="154">
        <v>201.73</v>
      </c>
      <c r="FE248" s="154">
        <v>16.020000000000437</v>
      </c>
      <c r="FF248" s="154">
        <v>15.989999999999782</v>
      </c>
      <c r="FG248" s="154">
        <v>16.020000000000437</v>
      </c>
      <c r="FH248" s="154">
        <v>16.259999999999309</v>
      </c>
      <c r="FI248" s="154">
        <v>16.260000000000218</v>
      </c>
      <c r="FJ248" s="154">
        <f t="shared" si="1263"/>
        <v>5958.0400000000009</v>
      </c>
      <c r="FK248" s="154">
        <v>16.420000000000002</v>
      </c>
      <c r="FL248" s="154">
        <v>280.41000000000003</v>
      </c>
      <c r="FM248" s="154">
        <v>0</v>
      </c>
      <c r="FN248" s="154">
        <v>0</v>
      </c>
      <c r="FO248" s="154">
        <v>0</v>
      </c>
      <c r="FP248" s="154">
        <v>0</v>
      </c>
      <c r="FQ248" s="154">
        <v>0</v>
      </c>
      <c r="FR248" s="154">
        <v>0</v>
      </c>
      <c r="FS248" s="154">
        <v>0</v>
      </c>
      <c r="FT248" s="154">
        <v>0</v>
      </c>
      <c r="FU248" s="154">
        <v>0</v>
      </c>
      <c r="FV248" s="154">
        <v>0</v>
      </c>
      <c r="FW248" s="154">
        <f t="shared" si="1265"/>
        <v>296.83000000000004</v>
      </c>
      <c r="FX248" s="154">
        <v>0</v>
      </c>
      <c r="FY248" s="154">
        <v>0</v>
      </c>
      <c r="FZ248" s="154">
        <v>0</v>
      </c>
      <c r="GA248" s="154">
        <v>0</v>
      </c>
      <c r="GB248" s="154">
        <v>0</v>
      </c>
      <c r="GC248" s="154">
        <v>0</v>
      </c>
      <c r="GD248" s="154">
        <v>0</v>
      </c>
      <c r="GE248" s="154">
        <v>0</v>
      </c>
      <c r="GF248" s="154">
        <v>0</v>
      </c>
      <c r="GG248" s="154">
        <v>0</v>
      </c>
      <c r="GH248" s="154">
        <v>0</v>
      </c>
      <c r="GI248" s="154">
        <v>0</v>
      </c>
      <c r="GJ248" s="154">
        <f t="shared" si="1267"/>
        <v>0</v>
      </c>
      <c r="GK248" s="154">
        <v>0</v>
      </c>
      <c r="GL248" s="154">
        <v>0</v>
      </c>
      <c r="GM248" s="154">
        <v>0</v>
      </c>
      <c r="GN248" s="154">
        <v>0</v>
      </c>
      <c r="GO248" s="154">
        <v>0</v>
      </c>
      <c r="GP248" s="154">
        <v>0</v>
      </c>
      <c r="GQ248" s="154">
        <v>0</v>
      </c>
      <c r="GR248" s="154">
        <v>0</v>
      </c>
      <c r="GS248" s="154">
        <v>0</v>
      </c>
      <c r="GT248" s="154">
        <v>0</v>
      </c>
      <c r="GU248" s="154">
        <v>0</v>
      </c>
      <c r="GV248" s="154">
        <v>0</v>
      </c>
      <c r="GW248" s="154">
        <f t="shared" si="1269"/>
        <v>0</v>
      </c>
      <c r="GX248" s="154">
        <v>0</v>
      </c>
      <c r="GY248" s="154">
        <v>0</v>
      </c>
      <c r="GZ248" s="154">
        <v>0</v>
      </c>
      <c r="HA248" s="154">
        <v>0</v>
      </c>
      <c r="HB248" s="154">
        <v>0</v>
      </c>
      <c r="HC248" s="154">
        <v>0</v>
      </c>
      <c r="HD248" s="154">
        <v>0</v>
      </c>
      <c r="HE248" s="154">
        <v>0</v>
      </c>
      <c r="HF248" s="154">
        <v>0</v>
      </c>
      <c r="HG248" s="154">
        <v>0</v>
      </c>
      <c r="HH248" s="154">
        <v>0</v>
      </c>
      <c r="HI248" s="154">
        <v>0</v>
      </c>
      <c r="HJ248" s="154">
        <f t="shared" si="1271"/>
        <v>0</v>
      </c>
      <c r="HK248" s="154">
        <v>0</v>
      </c>
      <c r="HL248" s="154">
        <v>0</v>
      </c>
      <c r="HM248" s="154">
        <v>0</v>
      </c>
      <c r="HN248" s="154">
        <v>0</v>
      </c>
      <c r="HO248" s="154">
        <v>0</v>
      </c>
      <c r="HP248" s="154">
        <v>0</v>
      </c>
      <c r="HQ248" s="154">
        <v>0</v>
      </c>
      <c r="HR248" s="154">
        <v>0</v>
      </c>
      <c r="HS248" s="154">
        <v>0</v>
      </c>
      <c r="HT248" s="154">
        <v>0</v>
      </c>
      <c r="HU248" s="154">
        <v>0</v>
      </c>
      <c r="HV248" s="154">
        <v>0</v>
      </c>
      <c r="HW248" s="154">
        <f t="shared" si="1273"/>
        <v>0</v>
      </c>
      <c r="HX248" s="154">
        <v>0</v>
      </c>
      <c r="HY248" s="154">
        <v>0</v>
      </c>
      <c r="HZ248" s="154">
        <v>0</v>
      </c>
      <c r="IA248" s="154">
        <v>0</v>
      </c>
      <c r="IB248" s="154">
        <v>0</v>
      </c>
      <c r="IC248" s="154">
        <v>0</v>
      </c>
      <c r="ID248" s="154">
        <v>0</v>
      </c>
      <c r="IE248" s="154">
        <v>0</v>
      </c>
      <c r="IF248" s="154">
        <v>0</v>
      </c>
      <c r="IG248" s="154">
        <v>0</v>
      </c>
      <c r="IH248" s="154">
        <v>0</v>
      </c>
      <c r="II248" s="154">
        <v>0</v>
      </c>
      <c r="IJ248" s="154">
        <f t="shared" si="1275"/>
        <v>0</v>
      </c>
      <c r="IK248" s="154">
        <v>0</v>
      </c>
      <c r="IL248" s="154">
        <v>0</v>
      </c>
      <c r="IM248" s="154">
        <v>0</v>
      </c>
      <c r="IN248" s="154">
        <v>0</v>
      </c>
      <c r="IO248" s="154">
        <v>0</v>
      </c>
      <c r="IP248" s="154">
        <v>0</v>
      </c>
      <c r="IQ248" s="154">
        <v>0</v>
      </c>
      <c r="IR248" s="154">
        <v>0</v>
      </c>
      <c r="IS248" s="154">
        <v>0</v>
      </c>
      <c r="IT248" s="154">
        <v>0</v>
      </c>
      <c r="IU248" s="154">
        <v>0</v>
      </c>
      <c r="IV248" s="154">
        <v>0</v>
      </c>
      <c r="IW248" s="154">
        <f t="shared" si="1277"/>
        <v>0</v>
      </c>
      <c r="IX248" s="154">
        <v>0</v>
      </c>
      <c r="IY248" s="154">
        <v>0</v>
      </c>
      <c r="IZ248" s="154">
        <v>0</v>
      </c>
      <c r="JA248" s="154">
        <v>0</v>
      </c>
      <c r="JB248" s="154">
        <v>0</v>
      </c>
      <c r="JC248" s="154">
        <v>0</v>
      </c>
      <c r="JD248" s="154">
        <v>0</v>
      </c>
      <c r="JE248" s="154">
        <v>0</v>
      </c>
      <c r="JF248" s="154">
        <v>0</v>
      </c>
      <c r="JG248" s="154">
        <v>0</v>
      </c>
      <c r="JH248" s="154">
        <v>0</v>
      </c>
      <c r="JI248" s="154">
        <v>0</v>
      </c>
      <c r="JJ248" s="154">
        <f t="shared" si="1279"/>
        <v>0</v>
      </c>
      <c r="JK248" s="154">
        <v>0</v>
      </c>
      <c r="JL248" s="154">
        <v>0</v>
      </c>
      <c r="JM248" s="154">
        <v>0</v>
      </c>
      <c r="JN248" s="154">
        <v>0</v>
      </c>
      <c r="JO248" s="154">
        <v>0</v>
      </c>
      <c r="JP248" s="154">
        <v>0</v>
      </c>
      <c r="JQ248" s="154">
        <v>0</v>
      </c>
      <c r="JR248" s="154">
        <v>0</v>
      </c>
      <c r="JS248" s="154">
        <v>0</v>
      </c>
      <c r="JT248" s="154">
        <v>0</v>
      </c>
      <c r="JU248" s="154">
        <v>0</v>
      </c>
      <c r="JV248" s="154">
        <v>0</v>
      </c>
      <c r="JW248" s="237">
        <f t="shared" si="1281"/>
        <v>0</v>
      </c>
      <c r="JX248" s="237">
        <v>0</v>
      </c>
      <c r="JY248" s="154">
        <v>0</v>
      </c>
      <c r="JZ248" s="154">
        <v>0</v>
      </c>
      <c r="KA248" s="154">
        <v>0</v>
      </c>
      <c r="KB248" s="154">
        <v>0</v>
      </c>
      <c r="KC248" s="154">
        <v>0</v>
      </c>
      <c r="KD248" s="154">
        <v>0</v>
      </c>
      <c r="KE248" s="154">
        <v>0</v>
      </c>
      <c r="KF248" s="154">
        <v>0</v>
      </c>
      <c r="KG248" s="154">
        <v>0</v>
      </c>
      <c r="KH248" s="154">
        <v>0</v>
      </c>
      <c r="KI248" s="154">
        <v>0</v>
      </c>
      <c r="KJ248" s="237">
        <f t="shared" si="1283"/>
        <v>0</v>
      </c>
      <c r="KK248" s="237">
        <v>0</v>
      </c>
      <c r="KL248" s="154">
        <v>0</v>
      </c>
      <c r="KM248" s="154">
        <v>0</v>
      </c>
      <c r="KN248" s="154">
        <v>0</v>
      </c>
      <c r="KO248" s="154">
        <v>0</v>
      </c>
      <c r="KP248" s="154">
        <v>0</v>
      </c>
      <c r="KQ248" s="154">
        <v>0</v>
      </c>
      <c r="KR248" s="154">
        <v>0</v>
      </c>
      <c r="KS248" s="154">
        <v>0</v>
      </c>
      <c r="KT248" s="154">
        <v>0</v>
      </c>
      <c r="KU248" s="154">
        <v>0</v>
      </c>
      <c r="KV248" s="154">
        <v>0</v>
      </c>
      <c r="KW248" s="237">
        <f t="shared" si="1285"/>
        <v>0</v>
      </c>
      <c r="KX248" s="237">
        <v>0</v>
      </c>
      <c r="KY248" s="154">
        <v>0</v>
      </c>
      <c r="KZ248" s="154">
        <v>0</v>
      </c>
      <c r="LA248" s="154">
        <v>0</v>
      </c>
      <c r="LB248" s="154">
        <v>0</v>
      </c>
      <c r="LC248" s="154">
        <v>0</v>
      </c>
      <c r="LD248" s="154">
        <v>0</v>
      </c>
      <c r="LE248" s="154">
        <v>0</v>
      </c>
      <c r="LF248" s="154">
        <v>0</v>
      </c>
      <c r="LG248" s="154">
        <v>0</v>
      </c>
      <c r="LH248" s="154">
        <v>0</v>
      </c>
      <c r="LI248" s="154">
        <v>0</v>
      </c>
      <c r="LJ248" s="237">
        <f t="shared" si="1287"/>
        <v>0</v>
      </c>
      <c r="LK248" s="237">
        <v>0</v>
      </c>
      <c r="LL248" s="154">
        <v>0</v>
      </c>
      <c r="LM248" s="154">
        <v>0</v>
      </c>
      <c r="LN248" s="154">
        <v>0</v>
      </c>
      <c r="LO248" s="154">
        <v>0</v>
      </c>
      <c r="LP248" s="154">
        <v>0</v>
      </c>
      <c r="LQ248" s="154">
        <v>0</v>
      </c>
      <c r="LR248" s="154">
        <v>0</v>
      </c>
      <c r="LS248" s="154">
        <v>0</v>
      </c>
      <c r="LT248" s="154">
        <v>0</v>
      </c>
      <c r="LU248" s="154">
        <v>0</v>
      </c>
      <c r="LV248" s="154">
        <v>0</v>
      </c>
      <c r="LW248" s="237">
        <f t="shared" si="1289"/>
        <v>0</v>
      </c>
      <c r="LX248" s="237">
        <v>0</v>
      </c>
      <c r="LY248" s="154">
        <v>0</v>
      </c>
      <c r="LZ248" s="154">
        <v>0</v>
      </c>
      <c r="MA248" s="154">
        <v>0</v>
      </c>
      <c r="MB248" s="154">
        <v>0</v>
      </c>
      <c r="MC248" s="154">
        <v>0</v>
      </c>
      <c r="MD248" s="154">
        <v>0</v>
      </c>
      <c r="ME248" s="154">
        <v>0</v>
      </c>
      <c r="MF248" s="154">
        <v>0</v>
      </c>
      <c r="MG248" s="154">
        <v>0</v>
      </c>
      <c r="MH248" s="154">
        <v>0</v>
      </c>
      <c r="MI248" s="154">
        <v>0</v>
      </c>
      <c r="MJ248" s="203">
        <f t="shared" si="1291"/>
        <v>0</v>
      </c>
    </row>
    <row r="249" spans="1:348" ht="15.75" x14ac:dyDescent="0.25">
      <c r="A249" s="75">
        <v>7501</v>
      </c>
      <c r="B249" s="76"/>
      <c r="C249" s="77" t="s">
        <v>178</v>
      </c>
      <c r="D249" s="77" t="s">
        <v>179</v>
      </c>
      <c r="E249" s="154">
        <v>0</v>
      </c>
      <c r="F249" s="154">
        <v>0</v>
      </c>
      <c r="G249" s="154">
        <v>0</v>
      </c>
      <c r="H249" s="154">
        <v>0</v>
      </c>
      <c r="I249" s="154">
        <v>0</v>
      </c>
      <c r="J249" s="154">
        <v>0</v>
      </c>
      <c r="K249" s="154">
        <v>0</v>
      </c>
      <c r="L249" s="154">
        <v>0</v>
      </c>
      <c r="M249" s="154">
        <v>0</v>
      </c>
      <c r="N249" s="154">
        <v>0</v>
      </c>
      <c r="O249" s="154">
        <v>0</v>
      </c>
      <c r="P249" s="154">
        <v>0</v>
      </c>
      <c r="Q249" s="154">
        <v>0</v>
      </c>
      <c r="R249" s="154">
        <v>0</v>
      </c>
      <c r="S249" s="154">
        <v>0</v>
      </c>
      <c r="T249" s="154">
        <v>0</v>
      </c>
      <c r="U249" s="154">
        <v>0</v>
      </c>
      <c r="V249" s="154">
        <v>0</v>
      </c>
      <c r="W249" s="154">
        <f t="shared" si="1239"/>
        <v>0</v>
      </c>
      <c r="X249" s="154"/>
      <c r="Y249" s="154"/>
      <c r="Z249" s="154"/>
      <c r="AA249" s="154"/>
      <c r="AB249" s="154"/>
      <c r="AC249" s="154">
        <v>0</v>
      </c>
      <c r="AD249" s="154">
        <v>0</v>
      </c>
      <c r="AE249" s="154">
        <v>0</v>
      </c>
      <c r="AF249" s="154">
        <v>0</v>
      </c>
      <c r="AG249" s="154">
        <v>0</v>
      </c>
      <c r="AH249" s="154">
        <v>0</v>
      </c>
      <c r="AI249" s="154">
        <v>0</v>
      </c>
      <c r="AJ249" s="154">
        <f t="shared" si="1241"/>
        <v>0</v>
      </c>
      <c r="AK249" s="154">
        <v>0</v>
      </c>
      <c r="AL249" s="154">
        <v>0</v>
      </c>
      <c r="AM249" s="154">
        <v>0</v>
      </c>
      <c r="AN249" s="154">
        <v>0</v>
      </c>
      <c r="AO249" s="154">
        <v>0</v>
      </c>
      <c r="AP249" s="154">
        <v>0</v>
      </c>
      <c r="AQ249" s="154">
        <v>0</v>
      </c>
      <c r="AR249" s="154">
        <v>0</v>
      </c>
      <c r="AS249" s="154">
        <v>0</v>
      </c>
      <c r="AT249" s="154">
        <v>0</v>
      </c>
      <c r="AU249" s="154">
        <v>0</v>
      </c>
      <c r="AV249" s="154">
        <v>0</v>
      </c>
      <c r="AW249" s="154">
        <f t="shared" si="1244"/>
        <v>0</v>
      </c>
      <c r="AX249" s="154">
        <v>0</v>
      </c>
      <c r="AY249" s="154">
        <v>0</v>
      </c>
      <c r="AZ249" s="154">
        <v>0</v>
      </c>
      <c r="BA249" s="154">
        <v>0</v>
      </c>
      <c r="BB249" s="154">
        <v>0</v>
      </c>
      <c r="BC249" s="154">
        <v>0</v>
      </c>
      <c r="BD249" s="154">
        <v>0</v>
      </c>
      <c r="BE249" s="154">
        <v>0</v>
      </c>
      <c r="BF249" s="154">
        <v>0</v>
      </c>
      <c r="BG249" s="154">
        <v>0</v>
      </c>
      <c r="BH249" s="154">
        <v>0</v>
      </c>
      <c r="BI249" s="154">
        <v>0</v>
      </c>
      <c r="BJ249" s="154">
        <f t="shared" si="1247"/>
        <v>0</v>
      </c>
      <c r="BK249" s="154">
        <v>0</v>
      </c>
      <c r="BL249" s="154">
        <v>0</v>
      </c>
      <c r="BM249" s="154">
        <v>0</v>
      </c>
      <c r="BN249" s="154">
        <v>0</v>
      </c>
      <c r="BO249" s="154">
        <v>0</v>
      </c>
      <c r="BP249" s="154">
        <v>0</v>
      </c>
      <c r="BQ249" s="154">
        <v>0</v>
      </c>
      <c r="BR249" s="154">
        <v>0</v>
      </c>
      <c r="BS249" s="154">
        <v>0</v>
      </c>
      <c r="BT249" s="154">
        <v>0</v>
      </c>
      <c r="BU249" s="154">
        <v>0</v>
      </c>
      <c r="BV249" s="154">
        <v>0</v>
      </c>
      <c r="BW249" s="154">
        <f t="shared" si="1249"/>
        <v>0</v>
      </c>
      <c r="BX249" s="154">
        <v>0</v>
      </c>
      <c r="BY249" s="154">
        <v>0</v>
      </c>
      <c r="BZ249" s="154">
        <v>0</v>
      </c>
      <c r="CA249" s="154">
        <v>0</v>
      </c>
      <c r="CB249" s="154">
        <v>0</v>
      </c>
      <c r="CC249" s="154">
        <v>0</v>
      </c>
      <c r="CD249" s="154">
        <v>0</v>
      </c>
      <c r="CE249" s="154">
        <v>0</v>
      </c>
      <c r="CF249" s="154">
        <v>0</v>
      </c>
      <c r="CG249" s="154">
        <v>0</v>
      </c>
      <c r="CH249" s="154">
        <v>0</v>
      </c>
      <c r="CI249" s="154">
        <v>0</v>
      </c>
      <c r="CJ249" s="154">
        <f t="shared" si="1251"/>
        <v>0</v>
      </c>
      <c r="CK249" s="154">
        <v>0</v>
      </c>
      <c r="CL249" s="154">
        <v>0</v>
      </c>
      <c r="CM249" s="154">
        <v>0</v>
      </c>
      <c r="CN249" s="154">
        <v>0</v>
      </c>
      <c r="CO249" s="154">
        <v>0</v>
      </c>
      <c r="CP249" s="154">
        <v>0</v>
      </c>
      <c r="CQ249" s="154">
        <v>0</v>
      </c>
      <c r="CR249" s="154">
        <v>0</v>
      </c>
      <c r="CS249" s="154">
        <v>0</v>
      </c>
      <c r="CT249" s="154">
        <v>0</v>
      </c>
      <c r="CU249" s="154">
        <v>0</v>
      </c>
      <c r="CV249" s="154">
        <v>0</v>
      </c>
      <c r="CW249" s="154">
        <f t="shared" si="1253"/>
        <v>0</v>
      </c>
      <c r="CX249" s="154">
        <v>0</v>
      </c>
      <c r="CY249" s="154">
        <v>0</v>
      </c>
      <c r="CZ249" s="154">
        <v>0</v>
      </c>
      <c r="DA249" s="154">
        <v>0</v>
      </c>
      <c r="DB249" s="154">
        <v>0</v>
      </c>
      <c r="DC249" s="154">
        <v>0</v>
      </c>
      <c r="DD249" s="154">
        <v>0</v>
      </c>
      <c r="DE249" s="154">
        <v>0</v>
      </c>
      <c r="DF249" s="154">
        <v>0</v>
      </c>
      <c r="DG249" s="154">
        <v>0</v>
      </c>
      <c r="DH249" s="154">
        <v>0</v>
      </c>
      <c r="DI249" s="154">
        <v>0</v>
      </c>
      <c r="DJ249" s="154">
        <f t="shared" si="1255"/>
        <v>0</v>
      </c>
      <c r="DK249" s="154">
        <v>0</v>
      </c>
      <c r="DL249" s="154">
        <v>0</v>
      </c>
      <c r="DM249" s="154">
        <v>0</v>
      </c>
      <c r="DN249" s="154">
        <v>0</v>
      </c>
      <c r="DO249" s="154">
        <v>0</v>
      </c>
      <c r="DP249" s="154">
        <v>0</v>
      </c>
      <c r="DQ249" s="154">
        <v>0</v>
      </c>
      <c r="DR249" s="154">
        <v>0</v>
      </c>
      <c r="DS249" s="154">
        <v>0</v>
      </c>
      <c r="DT249" s="154">
        <v>0</v>
      </c>
      <c r="DU249" s="154">
        <v>0</v>
      </c>
      <c r="DV249" s="154">
        <v>0</v>
      </c>
      <c r="DW249" s="154">
        <f t="shared" si="1257"/>
        <v>0</v>
      </c>
      <c r="DX249" s="154">
        <v>0</v>
      </c>
      <c r="DY249" s="154">
        <v>0</v>
      </c>
      <c r="DZ249" s="154">
        <v>0</v>
      </c>
      <c r="EA249" s="154">
        <v>0</v>
      </c>
      <c r="EB249" s="154">
        <v>0</v>
      </c>
      <c r="EC249" s="154">
        <v>0</v>
      </c>
      <c r="ED249" s="154">
        <v>0</v>
      </c>
      <c r="EE249" s="154">
        <v>0</v>
      </c>
      <c r="EF249" s="154">
        <v>0</v>
      </c>
      <c r="EG249" s="154">
        <v>0</v>
      </c>
      <c r="EH249" s="154">
        <v>0</v>
      </c>
      <c r="EI249" s="154">
        <v>0</v>
      </c>
      <c r="EJ249" s="154">
        <f t="shared" si="1259"/>
        <v>0</v>
      </c>
      <c r="EK249" s="154">
        <v>0</v>
      </c>
      <c r="EL249" s="154">
        <v>0</v>
      </c>
      <c r="EM249" s="154">
        <v>0</v>
      </c>
      <c r="EN249" s="154">
        <v>0</v>
      </c>
      <c r="EO249" s="154">
        <v>0</v>
      </c>
      <c r="EP249" s="154">
        <v>0</v>
      </c>
      <c r="EQ249" s="154">
        <v>0</v>
      </c>
      <c r="ER249" s="154">
        <v>0</v>
      </c>
      <c r="ES249" s="154">
        <v>0</v>
      </c>
      <c r="ET249" s="154">
        <v>0</v>
      </c>
      <c r="EU249" s="154">
        <v>0</v>
      </c>
      <c r="EV249" s="154">
        <v>0</v>
      </c>
      <c r="EW249" s="154">
        <f t="shared" si="1261"/>
        <v>0</v>
      </c>
      <c r="EX249" s="154">
        <v>0</v>
      </c>
      <c r="EY249" s="154">
        <v>0</v>
      </c>
      <c r="EZ249" s="154">
        <v>0</v>
      </c>
      <c r="FA249" s="154">
        <v>0</v>
      </c>
      <c r="FB249" s="154">
        <v>0</v>
      </c>
      <c r="FC249" s="154">
        <v>0</v>
      </c>
      <c r="FD249" s="154">
        <v>0</v>
      </c>
      <c r="FE249" s="154">
        <v>0</v>
      </c>
      <c r="FF249" s="154">
        <v>0</v>
      </c>
      <c r="FG249" s="154">
        <v>0</v>
      </c>
      <c r="FH249" s="154">
        <v>0</v>
      </c>
      <c r="FI249" s="154">
        <v>0</v>
      </c>
      <c r="FJ249" s="154">
        <f t="shared" si="1263"/>
        <v>0</v>
      </c>
      <c r="FK249" s="154">
        <v>0</v>
      </c>
      <c r="FL249" s="154">
        <v>0</v>
      </c>
      <c r="FM249" s="154">
        <v>0</v>
      </c>
      <c r="FN249" s="154">
        <v>0</v>
      </c>
      <c r="FO249" s="154">
        <v>0</v>
      </c>
      <c r="FP249" s="154">
        <v>0</v>
      </c>
      <c r="FQ249" s="154">
        <v>0</v>
      </c>
      <c r="FR249" s="154">
        <v>0</v>
      </c>
      <c r="FS249" s="154">
        <v>0</v>
      </c>
      <c r="FT249" s="154">
        <v>0</v>
      </c>
      <c r="FU249" s="154">
        <v>0</v>
      </c>
      <c r="FV249" s="154">
        <v>0</v>
      </c>
      <c r="FW249" s="154">
        <f t="shared" si="1265"/>
        <v>0</v>
      </c>
      <c r="FX249" s="154">
        <v>0</v>
      </c>
      <c r="FY249" s="154">
        <v>0</v>
      </c>
      <c r="FZ249" s="154">
        <v>0</v>
      </c>
      <c r="GA249" s="154">
        <v>0</v>
      </c>
      <c r="GB249" s="154">
        <v>0</v>
      </c>
      <c r="GC249" s="154">
        <v>0</v>
      </c>
      <c r="GD249" s="154">
        <v>0</v>
      </c>
      <c r="GE249" s="154">
        <v>0</v>
      </c>
      <c r="GF249" s="154">
        <v>0</v>
      </c>
      <c r="GG249" s="154">
        <v>0</v>
      </c>
      <c r="GH249" s="154">
        <v>0</v>
      </c>
      <c r="GI249" s="154">
        <v>0</v>
      </c>
      <c r="GJ249" s="154">
        <f t="shared" si="1267"/>
        <v>0</v>
      </c>
      <c r="GK249" s="154">
        <v>0</v>
      </c>
      <c r="GL249" s="154">
        <v>0</v>
      </c>
      <c r="GM249" s="154">
        <v>0</v>
      </c>
      <c r="GN249" s="154">
        <v>0</v>
      </c>
      <c r="GO249" s="154">
        <v>0</v>
      </c>
      <c r="GP249" s="154">
        <v>0</v>
      </c>
      <c r="GQ249" s="154">
        <v>0</v>
      </c>
      <c r="GR249" s="154">
        <v>0</v>
      </c>
      <c r="GS249" s="154">
        <v>0</v>
      </c>
      <c r="GT249" s="154">
        <v>0</v>
      </c>
      <c r="GU249" s="154">
        <v>0</v>
      </c>
      <c r="GV249" s="154">
        <v>0</v>
      </c>
      <c r="GW249" s="154">
        <f t="shared" si="1269"/>
        <v>0</v>
      </c>
      <c r="GX249" s="154">
        <v>0</v>
      </c>
      <c r="GY249" s="154">
        <v>0</v>
      </c>
      <c r="GZ249" s="154">
        <v>0</v>
      </c>
      <c r="HA249" s="154">
        <v>0</v>
      </c>
      <c r="HB249" s="154">
        <v>0</v>
      </c>
      <c r="HC249" s="154">
        <v>0</v>
      </c>
      <c r="HD249" s="154">
        <v>0</v>
      </c>
      <c r="HE249" s="154">
        <v>0</v>
      </c>
      <c r="HF249" s="154">
        <v>0</v>
      </c>
      <c r="HG249" s="154">
        <v>0</v>
      </c>
      <c r="HH249" s="154">
        <v>0</v>
      </c>
      <c r="HI249" s="154">
        <v>0</v>
      </c>
      <c r="HJ249" s="154">
        <f t="shared" si="1271"/>
        <v>0</v>
      </c>
      <c r="HK249" s="154">
        <v>0</v>
      </c>
      <c r="HL249" s="154">
        <v>0</v>
      </c>
      <c r="HM249" s="154">
        <v>0</v>
      </c>
      <c r="HN249" s="154">
        <v>0</v>
      </c>
      <c r="HO249" s="154">
        <v>0</v>
      </c>
      <c r="HP249" s="154">
        <v>0</v>
      </c>
      <c r="HQ249" s="154">
        <v>0</v>
      </c>
      <c r="HR249" s="154">
        <v>0</v>
      </c>
      <c r="HS249" s="154">
        <v>0</v>
      </c>
      <c r="HT249" s="154">
        <v>0</v>
      </c>
      <c r="HU249" s="154">
        <v>0</v>
      </c>
      <c r="HV249" s="154">
        <v>0</v>
      </c>
      <c r="HW249" s="154">
        <f t="shared" si="1273"/>
        <v>0</v>
      </c>
      <c r="HX249" s="154">
        <v>0</v>
      </c>
      <c r="HY249" s="154">
        <v>0</v>
      </c>
      <c r="HZ249" s="154">
        <v>0</v>
      </c>
      <c r="IA249" s="154">
        <v>0</v>
      </c>
      <c r="IB249" s="154">
        <v>0</v>
      </c>
      <c r="IC249" s="154">
        <v>0</v>
      </c>
      <c r="ID249" s="154">
        <v>0</v>
      </c>
      <c r="IE249" s="154">
        <v>0</v>
      </c>
      <c r="IF249" s="154">
        <v>0</v>
      </c>
      <c r="IG249" s="154">
        <v>0</v>
      </c>
      <c r="IH249" s="154">
        <v>0</v>
      </c>
      <c r="II249" s="154">
        <v>0</v>
      </c>
      <c r="IJ249" s="154">
        <f t="shared" si="1275"/>
        <v>0</v>
      </c>
      <c r="IK249" s="154">
        <v>0</v>
      </c>
      <c r="IL249" s="154">
        <v>0</v>
      </c>
      <c r="IM249" s="154">
        <v>0</v>
      </c>
      <c r="IN249" s="154">
        <v>0</v>
      </c>
      <c r="IO249" s="154">
        <v>0</v>
      </c>
      <c r="IP249" s="154">
        <v>0</v>
      </c>
      <c r="IQ249" s="154">
        <v>0</v>
      </c>
      <c r="IR249" s="154">
        <v>0</v>
      </c>
      <c r="IS249" s="154">
        <v>0</v>
      </c>
      <c r="IT249" s="154">
        <v>0</v>
      </c>
      <c r="IU249" s="154">
        <v>0</v>
      </c>
      <c r="IV249" s="154">
        <v>0</v>
      </c>
      <c r="IW249" s="154">
        <f t="shared" si="1277"/>
        <v>0</v>
      </c>
      <c r="IX249" s="154">
        <v>0</v>
      </c>
      <c r="IY249" s="154">
        <v>0</v>
      </c>
      <c r="IZ249" s="154">
        <v>0</v>
      </c>
      <c r="JA249" s="154">
        <v>0</v>
      </c>
      <c r="JB249" s="154">
        <v>0</v>
      </c>
      <c r="JC249" s="154">
        <v>0</v>
      </c>
      <c r="JD249" s="154">
        <v>0</v>
      </c>
      <c r="JE249" s="154">
        <v>0</v>
      </c>
      <c r="JF249" s="154">
        <v>0</v>
      </c>
      <c r="JG249" s="154">
        <v>0</v>
      </c>
      <c r="JH249" s="154">
        <v>0</v>
      </c>
      <c r="JI249" s="154">
        <v>0</v>
      </c>
      <c r="JJ249" s="154">
        <f t="shared" si="1279"/>
        <v>0</v>
      </c>
      <c r="JK249" s="154">
        <v>0</v>
      </c>
      <c r="JL249" s="154">
        <v>0</v>
      </c>
      <c r="JM249" s="154">
        <v>0</v>
      </c>
      <c r="JN249" s="154">
        <v>0</v>
      </c>
      <c r="JO249" s="154">
        <v>0</v>
      </c>
      <c r="JP249" s="154">
        <v>0</v>
      </c>
      <c r="JQ249" s="154">
        <v>0</v>
      </c>
      <c r="JR249" s="154">
        <v>0</v>
      </c>
      <c r="JS249" s="154">
        <v>0</v>
      </c>
      <c r="JT249" s="154">
        <v>0</v>
      </c>
      <c r="JU249" s="154">
        <v>0</v>
      </c>
      <c r="JV249" s="154">
        <v>0</v>
      </c>
      <c r="JW249" s="237">
        <f t="shared" si="1281"/>
        <v>0</v>
      </c>
      <c r="JX249" s="237">
        <v>0</v>
      </c>
      <c r="JY249" s="154">
        <v>0</v>
      </c>
      <c r="JZ249" s="154">
        <v>0</v>
      </c>
      <c r="KA249" s="154">
        <v>0</v>
      </c>
      <c r="KB249" s="154">
        <v>0</v>
      </c>
      <c r="KC249" s="154">
        <v>0</v>
      </c>
      <c r="KD249" s="154">
        <v>0</v>
      </c>
      <c r="KE249" s="154">
        <v>0</v>
      </c>
      <c r="KF249" s="154">
        <v>0</v>
      </c>
      <c r="KG249" s="154">
        <v>0</v>
      </c>
      <c r="KH249" s="154">
        <v>0</v>
      </c>
      <c r="KI249" s="154">
        <v>0</v>
      </c>
      <c r="KJ249" s="237">
        <f t="shared" si="1283"/>
        <v>0</v>
      </c>
      <c r="KK249" s="237">
        <v>0</v>
      </c>
      <c r="KL249" s="154">
        <v>0</v>
      </c>
      <c r="KM249" s="154">
        <v>0</v>
      </c>
      <c r="KN249" s="154">
        <v>0</v>
      </c>
      <c r="KO249" s="154">
        <v>0</v>
      </c>
      <c r="KP249" s="154">
        <v>0</v>
      </c>
      <c r="KQ249" s="154">
        <v>0</v>
      </c>
      <c r="KR249" s="154">
        <v>0</v>
      </c>
      <c r="KS249" s="154">
        <v>0</v>
      </c>
      <c r="KT249" s="154">
        <v>0</v>
      </c>
      <c r="KU249" s="154">
        <v>0</v>
      </c>
      <c r="KV249" s="154">
        <v>0</v>
      </c>
      <c r="KW249" s="237">
        <f t="shared" si="1285"/>
        <v>0</v>
      </c>
      <c r="KX249" s="237">
        <v>0</v>
      </c>
      <c r="KY249" s="154">
        <v>0</v>
      </c>
      <c r="KZ249" s="154">
        <v>0</v>
      </c>
      <c r="LA249" s="154">
        <v>0</v>
      </c>
      <c r="LB249" s="154">
        <v>0</v>
      </c>
      <c r="LC249" s="154">
        <v>0</v>
      </c>
      <c r="LD249" s="154">
        <v>0</v>
      </c>
      <c r="LE249" s="154">
        <v>0</v>
      </c>
      <c r="LF249" s="154">
        <v>0</v>
      </c>
      <c r="LG249" s="154">
        <v>0</v>
      </c>
      <c r="LH249" s="154">
        <v>0</v>
      </c>
      <c r="LI249" s="154">
        <v>0</v>
      </c>
      <c r="LJ249" s="237">
        <f t="shared" si="1287"/>
        <v>0</v>
      </c>
      <c r="LK249" s="237">
        <v>0</v>
      </c>
      <c r="LL249" s="154">
        <v>0</v>
      </c>
      <c r="LM249" s="154">
        <v>0</v>
      </c>
      <c r="LN249" s="154">
        <v>0</v>
      </c>
      <c r="LO249" s="154">
        <v>0</v>
      </c>
      <c r="LP249" s="154">
        <v>0</v>
      </c>
      <c r="LQ249" s="154">
        <v>0</v>
      </c>
      <c r="LR249" s="154">
        <v>0</v>
      </c>
      <c r="LS249" s="154">
        <v>0</v>
      </c>
      <c r="LT249" s="154">
        <v>0</v>
      </c>
      <c r="LU249" s="154">
        <v>0</v>
      </c>
      <c r="LV249" s="154">
        <v>0</v>
      </c>
      <c r="LW249" s="237">
        <f t="shared" si="1289"/>
        <v>0</v>
      </c>
      <c r="LX249" s="237">
        <v>0</v>
      </c>
      <c r="LY249" s="154">
        <v>0</v>
      </c>
      <c r="LZ249" s="154">
        <v>0</v>
      </c>
      <c r="MA249" s="154">
        <v>0</v>
      </c>
      <c r="MB249" s="154">
        <v>0</v>
      </c>
      <c r="MC249" s="154">
        <v>0</v>
      </c>
      <c r="MD249" s="154">
        <v>0</v>
      </c>
      <c r="ME249" s="154">
        <v>0</v>
      </c>
      <c r="MF249" s="154">
        <v>0</v>
      </c>
      <c r="MG249" s="154">
        <v>0</v>
      </c>
      <c r="MH249" s="154">
        <v>0</v>
      </c>
      <c r="MI249" s="154">
        <v>0</v>
      </c>
      <c r="MJ249" s="203">
        <f t="shared" si="1291"/>
        <v>0</v>
      </c>
    </row>
    <row r="250" spans="1:348" ht="15.75" x14ac:dyDescent="0.25">
      <c r="A250" s="75">
        <v>7502</v>
      </c>
      <c r="B250" s="76"/>
      <c r="C250" s="77" t="s">
        <v>291</v>
      </c>
      <c r="D250" s="77" t="s">
        <v>64</v>
      </c>
      <c r="E250" s="154">
        <v>0</v>
      </c>
      <c r="F250" s="154">
        <v>0</v>
      </c>
      <c r="G250" s="154">
        <v>0</v>
      </c>
      <c r="H250" s="154">
        <v>0</v>
      </c>
      <c r="I250" s="154">
        <v>0</v>
      </c>
      <c r="J250" s="154">
        <v>0</v>
      </c>
      <c r="K250" s="154">
        <v>0</v>
      </c>
      <c r="L250" s="154">
        <v>0</v>
      </c>
      <c r="M250" s="154">
        <v>0</v>
      </c>
      <c r="N250" s="154">
        <v>0</v>
      </c>
      <c r="O250" s="154">
        <v>0</v>
      </c>
      <c r="P250" s="154">
        <v>0</v>
      </c>
      <c r="Q250" s="154">
        <v>0</v>
      </c>
      <c r="R250" s="154">
        <v>0</v>
      </c>
      <c r="S250" s="154">
        <v>0</v>
      </c>
      <c r="T250" s="154">
        <v>0</v>
      </c>
      <c r="U250" s="154">
        <v>0</v>
      </c>
      <c r="V250" s="154">
        <v>0</v>
      </c>
      <c r="W250" s="154">
        <f t="shared" si="1239"/>
        <v>0</v>
      </c>
      <c r="X250" s="154"/>
      <c r="Y250" s="154"/>
      <c r="Z250" s="154"/>
      <c r="AA250" s="154"/>
      <c r="AB250" s="154"/>
      <c r="AC250" s="154">
        <v>0</v>
      </c>
      <c r="AD250" s="154">
        <v>0</v>
      </c>
      <c r="AE250" s="154">
        <v>0</v>
      </c>
      <c r="AF250" s="154">
        <v>0</v>
      </c>
      <c r="AG250" s="154">
        <v>0</v>
      </c>
      <c r="AH250" s="154">
        <v>0</v>
      </c>
      <c r="AI250" s="154">
        <v>0</v>
      </c>
      <c r="AJ250" s="154">
        <f t="shared" si="1241"/>
        <v>0</v>
      </c>
      <c r="AK250" s="154">
        <v>0</v>
      </c>
      <c r="AL250" s="154">
        <v>0</v>
      </c>
      <c r="AM250" s="154">
        <v>0</v>
      </c>
      <c r="AN250" s="154">
        <v>0</v>
      </c>
      <c r="AO250" s="154">
        <v>0</v>
      </c>
      <c r="AP250" s="154">
        <v>0</v>
      </c>
      <c r="AQ250" s="154">
        <v>0</v>
      </c>
      <c r="AR250" s="154">
        <v>0</v>
      </c>
      <c r="AS250" s="154">
        <v>0</v>
      </c>
      <c r="AT250" s="154">
        <v>0</v>
      </c>
      <c r="AU250" s="154">
        <v>0</v>
      </c>
      <c r="AV250" s="154">
        <v>0</v>
      </c>
      <c r="AW250" s="154">
        <f t="shared" si="1244"/>
        <v>0</v>
      </c>
      <c r="AX250" s="154">
        <v>0</v>
      </c>
      <c r="AY250" s="154">
        <v>0</v>
      </c>
      <c r="AZ250" s="154">
        <v>0</v>
      </c>
      <c r="BA250" s="154">
        <v>0</v>
      </c>
      <c r="BB250" s="154">
        <v>0</v>
      </c>
      <c r="BC250" s="154">
        <v>0</v>
      </c>
      <c r="BD250" s="154">
        <v>0</v>
      </c>
      <c r="BE250" s="154">
        <v>0</v>
      </c>
      <c r="BF250" s="154">
        <v>0</v>
      </c>
      <c r="BG250" s="154">
        <v>0</v>
      </c>
      <c r="BH250" s="154">
        <v>0</v>
      </c>
      <c r="BI250" s="154">
        <v>0</v>
      </c>
      <c r="BJ250" s="154">
        <f t="shared" si="1247"/>
        <v>0</v>
      </c>
      <c r="BK250" s="154">
        <v>0</v>
      </c>
      <c r="BL250" s="154">
        <v>0</v>
      </c>
      <c r="BM250" s="154">
        <v>0</v>
      </c>
      <c r="BN250" s="154">
        <v>0</v>
      </c>
      <c r="BO250" s="154">
        <v>0</v>
      </c>
      <c r="BP250" s="154">
        <v>0</v>
      </c>
      <c r="BQ250" s="154">
        <v>0</v>
      </c>
      <c r="BR250" s="154">
        <v>0</v>
      </c>
      <c r="BS250" s="154">
        <v>0</v>
      </c>
      <c r="BT250" s="154">
        <v>0</v>
      </c>
      <c r="BU250" s="154">
        <v>0</v>
      </c>
      <c r="BV250" s="154">
        <v>0</v>
      </c>
      <c r="BW250" s="154">
        <f t="shared" si="1249"/>
        <v>0</v>
      </c>
      <c r="BX250" s="154">
        <v>0</v>
      </c>
      <c r="BY250" s="154">
        <v>0</v>
      </c>
      <c r="BZ250" s="154">
        <v>0</v>
      </c>
      <c r="CA250" s="154">
        <v>0</v>
      </c>
      <c r="CB250" s="154">
        <v>0</v>
      </c>
      <c r="CC250" s="154">
        <v>0</v>
      </c>
      <c r="CD250" s="154">
        <v>0</v>
      </c>
      <c r="CE250" s="154">
        <v>0</v>
      </c>
      <c r="CF250" s="154">
        <v>0</v>
      </c>
      <c r="CG250" s="154">
        <v>0</v>
      </c>
      <c r="CH250" s="154">
        <v>0</v>
      </c>
      <c r="CI250" s="154">
        <v>0</v>
      </c>
      <c r="CJ250" s="154">
        <f t="shared" si="1251"/>
        <v>0</v>
      </c>
      <c r="CK250" s="154">
        <v>0</v>
      </c>
      <c r="CL250" s="154">
        <v>0</v>
      </c>
      <c r="CM250" s="154">
        <v>0</v>
      </c>
      <c r="CN250" s="154">
        <v>0</v>
      </c>
      <c r="CO250" s="154">
        <v>0</v>
      </c>
      <c r="CP250" s="154">
        <v>0</v>
      </c>
      <c r="CQ250" s="154">
        <v>0</v>
      </c>
      <c r="CR250" s="154">
        <v>0</v>
      </c>
      <c r="CS250" s="154">
        <v>0</v>
      </c>
      <c r="CT250" s="154">
        <v>0</v>
      </c>
      <c r="CU250" s="154">
        <v>0</v>
      </c>
      <c r="CV250" s="154">
        <v>0</v>
      </c>
      <c r="CW250" s="154">
        <f t="shared" si="1253"/>
        <v>0</v>
      </c>
      <c r="CX250" s="154">
        <v>0</v>
      </c>
      <c r="CY250" s="154">
        <v>0</v>
      </c>
      <c r="CZ250" s="154">
        <v>0</v>
      </c>
      <c r="DA250" s="154">
        <v>0</v>
      </c>
      <c r="DB250" s="154">
        <v>0</v>
      </c>
      <c r="DC250" s="154">
        <v>0</v>
      </c>
      <c r="DD250" s="154">
        <v>0</v>
      </c>
      <c r="DE250" s="154">
        <v>0</v>
      </c>
      <c r="DF250" s="154">
        <v>0</v>
      </c>
      <c r="DG250" s="154">
        <v>0</v>
      </c>
      <c r="DH250" s="154">
        <v>0</v>
      </c>
      <c r="DI250" s="154">
        <v>0</v>
      </c>
      <c r="DJ250" s="154">
        <f t="shared" si="1255"/>
        <v>0</v>
      </c>
      <c r="DK250" s="154">
        <v>0</v>
      </c>
      <c r="DL250" s="154">
        <v>0</v>
      </c>
      <c r="DM250" s="154">
        <v>0</v>
      </c>
      <c r="DN250" s="154">
        <v>0</v>
      </c>
      <c r="DO250" s="154">
        <v>0</v>
      </c>
      <c r="DP250" s="154">
        <v>0</v>
      </c>
      <c r="DQ250" s="154">
        <v>0</v>
      </c>
      <c r="DR250" s="154">
        <v>0</v>
      </c>
      <c r="DS250" s="154">
        <v>0</v>
      </c>
      <c r="DT250" s="154">
        <v>0</v>
      </c>
      <c r="DU250" s="154">
        <v>0</v>
      </c>
      <c r="DV250" s="154">
        <v>0</v>
      </c>
      <c r="DW250" s="154">
        <f t="shared" si="1257"/>
        <v>0</v>
      </c>
      <c r="DX250" s="154">
        <v>0</v>
      </c>
      <c r="DY250" s="154">
        <v>0</v>
      </c>
      <c r="DZ250" s="154">
        <v>0</v>
      </c>
      <c r="EA250" s="154">
        <v>0</v>
      </c>
      <c r="EB250" s="154">
        <v>0</v>
      </c>
      <c r="EC250" s="154">
        <v>0</v>
      </c>
      <c r="ED250" s="154">
        <v>0</v>
      </c>
      <c r="EE250" s="154">
        <v>0</v>
      </c>
      <c r="EF250" s="154">
        <v>0</v>
      </c>
      <c r="EG250" s="154">
        <v>0</v>
      </c>
      <c r="EH250" s="154">
        <v>0</v>
      </c>
      <c r="EI250" s="154">
        <v>0</v>
      </c>
      <c r="EJ250" s="154">
        <f t="shared" si="1259"/>
        <v>0</v>
      </c>
      <c r="EK250" s="154">
        <v>0</v>
      </c>
      <c r="EL250" s="154">
        <v>0</v>
      </c>
      <c r="EM250" s="154">
        <v>0</v>
      </c>
      <c r="EN250" s="154">
        <v>0</v>
      </c>
      <c r="EO250" s="154">
        <v>0</v>
      </c>
      <c r="EP250" s="154">
        <v>0</v>
      </c>
      <c r="EQ250" s="154">
        <v>0</v>
      </c>
      <c r="ER250" s="154">
        <v>0</v>
      </c>
      <c r="ES250" s="154">
        <v>0</v>
      </c>
      <c r="ET250" s="154">
        <v>0</v>
      </c>
      <c r="EU250" s="154">
        <v>0</v>
      </c>
      <c r="EV250" s="154">
        <v>0</v>
      </c>
      <c r="EW250" s="154">
        <f t="shared" si="1261"/>
        <v>0</v>
      </c>
      <c r="EX250" s="154">
        <v>0</v>
      </c>
      <c r="EY250" s="154">
        <v>0</v>
      </c>
      <c r="EZ250" s="154">
        <v>0</v>
      </c>
      <c r="FA250" s="154">
        <v>0</v>
      </c>
      <c r="FB250" s="154">
        <v>0</v>
      </c>
      <c r="FC250" s="154">
        <v>0</v>
      </c>
      <c r="FD250" s="154">
        <v>0</v>
      </c>
      <c r="FE250" s="154">
        <v>0</v>
      </c>
      <c r="FF250" s="154">
        <v>0</v>
      </c>
      <c r="FG250" s="154">
        <v>0</v>
      </c>
      <c r="FH250" s="154">
        <v>0</v>
      </c>
      <c r="FI250" s="154">
        <v>0</v>
      </c>
      <c r="FJ250" s="154">
        <f t="shared" si="1263"/>
        <v>0</v>
      </c>
      <c r="FK250" s="154">
        <v>0</v>
      </c>
      <c r="FL250" s="154">
        <v>0</v>
      </c>
      <c r="FM250" s="154">
        <v>0</v>
      </c>
      <c r="FN250" s="154">
        <v>0</v>
      </c>
      <c r="FO250" s="154">
        <v>0</v>
      </c>
      <c r="FP250" s="154">
        <v>0</v>
      </c>
      <c r="FQ250" s="154">
        <v>0</v>
      </c>
      <c r="FR250" s="154">
        <v>0</v>
      </c>
      <c r="FS250" s="154">
        <v>0</v>
      </c>
      <c r="FT250" s="154">
        <v>0</v>
      </c>
      <c r="FU250" s="154">
        <v>0</v>
      </c>
      <c r="FV250" s="154">
        <v>0</v>
      </c>
      <c r="FW250" s="154">
        <f t="shared" si="1265"/>
        <v>0</v>
      </c>
      <c r="FX250" s="154">
        <v>0</v>
      </c>
      <c r="FY250" s="154">
        <v>0</v>
      </c>
      <c r="FZ250" s="154">
        <v>0</v>
      </c>
      <c r="GA250" s="154">
        <v>0</v>
      </c>
      <c r="GB250" s="154">
        <v>0</v>
      </c>
      <c r="GC250" s="154">
        <v>0</v>
      </c>
      <c r="GD250" s="154">
        <v>0</v>
      </c>
      <c r="GE250" s="154">
        <v>0</v>
      </c>
      <c r="GF250" s="154">
        <v>0</v>
      </c>
      <c r="GG250" s="154">
        <v>0</v>
      </c>
      <c r="GH250" s="154">
        <v>0</v>
      </c>
      <c r="GI250" s="154">
        <v>0</v>
      </c>
      <c r="GJ250" s="154">
        <f t="shared" si="1267"/>
        <v>0</v>
      </c>
      <c r="GK250" s="154">
        <v>0</v>
      </c>
      <c r="GL250" s="154">
        <v>0</v>
      </c>
      <c r="GM250" s="154">
        <v>0</v>
      </c>
      <c r="GN250" s="154">
        <v>0</v>
      </c>
      <c r="GO250" s="154">
        <v>0</v>
      </c>
      <c r="GP250" s="154">
        <v>0</v>
      </c>
      <c r="GQ250" s="154">
        <v>0</v>
      </c>
      <c r="GR250" s="154">
        <v>0</v>
      </c>
      <c r="GS250" s="154">
        <v>0</v>
      </c>
      <c r="GT250" s="154">
        <v>0</v>
      </c>
      <c r="GU250" s="154">
        <v>0</v>
      </c>
      <c r="GV250" s="154">
        <v>0</v>
      </c>
      <c r="GW250" s="154">
        <f t="shared" si="1269"/>
        <v>0</v>
      </c>
      <c r="GX250" s="154">
        <v>0</v>
      </c>
      <c r="GY250" s="154">
        <v>0</v>
      </c>
      <c r="GZ250" s="154">
        <v>0</v>
      </c>
      <c r="HA250" s="154">
        <v>0</v>
      </c>
      <c r="HB250" s="154">
        <v>0</v>
      </c>
      <c r="HC250" s="154">
        <v>0</v>
      </c>
      <c r="HD250" s="154">
        <v>0</v>
      </c>
      <c r="HE250" s="154">
        <v>0</v>
      </c>
      <c r="HF250" s="154">
        <v>0</v>
      </c>
      <c r="HG250" s="154">
        <v>0</v>
      </c>
      <c r="HH250" s="154">
        <v>0</v>
      </c>
      <c r="HI250" s="154">
        <v>0</v>
      </c>
      <c r="HJ250" s="154">
        <f t="shared" si="1271"/>
        <v>0</v>
      </c>
      <c r="HK250" s="154">
        <v>0</v>
      </c>
      <c r="HL250" s="154">
        <v>0</v>
      </c>
      <c r="HM250" s="154">
        <v>0</v>
      </c>
      <c r="HN250" s="154">
        <v>0</v>
      </c>
      <c r="HO250" s="154">
        <v>0</v>
      </c>
      <c r="HP250" s="154">
        <v>0</v>
      </c>
      <c r="HQ250" s="154">
        <v>0</v>
      </c>
      <c r="HR250" s="154">
        <v>0</v>
      </c>
      <c r="HS250" s="154">
        <v>0</v>
      </c>
      <c r="HT250" s="154">
        <v>0</v>
      </c>
      <c r="HU250" s="154">
        <v>0</v>
      </c>
      <c r="HV250" s="154">
        <v>0</v>
      </c>
      <c r="HW250" s="154">
        <f t="shared" si="1273"/>
        <v>0</v>
      </c>
      <c r="HX250" s="154">
        <v>0</v>
      </c>
      <c r="HY250" s="154">
        <v>0</v>
      </c>
      <c r="HZ250" s="154">
        <v>0</v>
      </c>
      <c r="IA250" s="154">
        <v>0</v>
      </c>
      <c r="IB250" s="154">
        <v>0</v>
      </c>
      <c r="IC250" s="154">
        <v>0</v>
      </c>
      <c r="ID250" s="154">
        <v>0</v>
      </c>
      <c r="IE250" s="154">
        <v>0</v>
      </c>
      <c r="IF250" s="154">
        <v>0</v>
      </c>
      <c r="IG250" s="154">
        <v>0</v>
      </c>
      <c r="IH250" s="154">
        <v>0</v>
      </c>
      <c r="II250" s="154">
        <v>0</v>
      </c>
      <c r="IJ250" s="154">
        <f t="shared" si="1275"/>
        <v>0</v>
      </c>
      <c r="IK250" s="154">
        <v>0</v>
      </c>
      <c r="IL250" s="154">
        <v>0</v>
      </c>
      <c r="IM250" s="154">
        <v>0</v>
      </c>
      <c r="IN250" s="154">
        <v>0</v>
      </c>
      <c r="IO250" s="154">
        <v>0</v>
      </c>
      <c r="IP250" s="154">
        <v>0</v>
      </c>
      <c r="IQ250" s="154">
        <v>0</v>
      </c>
      <c r="IR250" s="154">
        <v>0</v>
      </c>
      <c r="IS250" s="154">
        <v>0</v>
      </c>
      <c r="IT250" s="154">
        <v>0</v>
      </c>
      <c r="IU250" s="154">
        <v>0</v>
      </c>
      <c r="IV250" s="154">
        <v>0</v>
      </c>
      <c r="IW250" s="154">
        <f t="shared" si="1277"/>
        <v>0</v>
      </c>
      <c r="IX250" s="154">
        <v>0</v>
      </c>
      <c r="IY250" s="154">
        <v>0</v>
      </c>
      <c r="IZ250" s="154">
        <v>0</v>
      </c>
      <c r="JA250" s="154">
        <v>0</v>
      </c>
      <c r="JB250" s="154">
        <v>0</v>
      </c>
      <c r="JC250" s="154">
        <v>0</v>
      </c>
      <c r="JD250" s="154">
        <v>0</v>
      </c>
      <c r="JE250" s="154">
        <v>0</v>
      </c>
      <c r="JF250" s="154">
        <v>0</v>
      </c>
      <c r="JG250" s="154">
        <v>0</v>
      </c>
      <c r="JH250" s="154">
        <v>0</v>
      </c>
      <c r="JI250" s="154">
        <v>0</v>
      </c>
      <c r="JJ250" s="154">
        <f t="shared" si="1279"/>
        <v>0</v>
      </c>
      <c r="JK250" s="154">
        <v>0</v>
      </c>
      <c r="JL250" s="154">
        <v>0</v>
      </c>
      <c r="JM250" s="154">
        <v>0</v>
      </c>
      <c r="JN250" s="154">
        <v>0</v>
      </c>
      <c r="JO250" s="154">
        <v>0</v>
      </c>
      <c r="JP250" s="154">
        <v>0</v>
      </c>
      <c r="JQ250" s="154">
        <v>0</v>
      </c>
      <c r="JR250" s="154">
        <v>0</v>
      </c>
      <c r="JS250" s="154">
        <v>0</v>
      </c>
      <c r="JT250" s="154">
        <v>0</v>
      </c>
      <c r="JU250" s="154">
        <v>0</v>
      </c>
      <c r="JV250" s="154">
        <v>0</v>
      </c>
      <c r="JW250" s="237">
        <f t="shared" si="1281"/>
        <v>0</v>
      </c>
      <c r="JX250" s="237">
        <v>0</v>
      </c>
      <c r="JY250" s="154">
        <v>0</v>
      </c>
      <c r="JZ250" s="154">
        <v>0</v>
      </c>
      <c r="KA250" s="154">
        <v>0</v>
      </c>
      <c r="KB250" s="154">
        <v>0</v>
      </c>
      <c r="KC250" s="154">
        <v>0</v>
      </c>
      <c r="KD250" s="154">
        <v>0</v>
      </c>
      <c r="KE250" s="154">
        <v>0</v>
      </c>
      <c r="KF250" s="154">
        <v>0</v>
      </c>
      <c r="KG250" s="154">
        <v>0</v>
      </c>
      <c r="KH250" s="154">
        <v>0</v>
      </c>
      <c r="KI250" s="154">
        <v>0</v>
      </c>
      <c r="KJ250" s="237">
        <f t="shared" si="1283"/>
        <v>0</v>
      </c>
      <c r="KK250" s="237">
        <v>0</v>
      </c>
      <c r="KL250" s="154">
        <v>0</v>
      </c>
      <c r="KM250" s="154">
        <v>0</v>
      </c>
      <c r="KN250" s="154">
        <v>0</v>
      </c>
      <c r="KO250" s="154">
        <v>0</v>
      </c>
      <c r="KP250" s="154">
        <v>0</v>
      </c>
      <c r="KQ250" s="154">
        <v>0</v>
      </c>
      <c r="KR250" s="154">
        <v>0</v>
      </c>
      <c r="KS250" s="154">
        <v>0</v>
      </c>
      <c r="KT250" s="154">
        <v>0</v>
      </c>
      <c r="KU250" s="154">
        <v>0</v>
      </c>
      <c r="KV250" s="154">
        <v>0</v>
      </c>
      <c r="KW250" s="237">
        <f t="shared" si="1285"/>
        <v>0</v>
      </c>
      <c r="KX250" s="237">
        <v>0</v>
      </c>
      <c r="KY250" s="154">
        <v>0</v>
      </c>
      <c r="KZ250" s="154">
        <v>0</v>
      </c>
      <c r="LA250" s="154">
        <v>0</v>
      </c>
      <c r="LB250" s="154">
        <v>0</v>
      </c>
      <c r="LC250" s="154">
        <v>0</v>
      </c>
      <c r="LD250" s="154">
        <v>0</v>
      </c>
      <c r="LE250" s="154">
        <v>0</v>
      </c>
      <c r="LF250" s="154">
        <v>0</v>
      </c>
      <c r="LG250" s="154">
        <v>0</v>
      </c>
      <c r="LH250" s="154">
        <v>0</v>
      </c>
      <c r="LI250" s="154">
        <v>0</v>
      </c>
      <c r="LJ250" s="237">
        <f t="shared" si="1287"/>
        <v>0</v>
      </c>
      <c r="LK250" s="237">
        <v>0</v>
      </c>
      <c r="LL250" s="154">
        <v>0</v>
      </c>
      <c r="LM250" s="154">
        <v>0</v>
      </c>
      <c r="LN250" s="154">
        <v>0</v>
      </c>
      <c r="LO250" s="154">
        <v>0</v>
      </c>
      <c r="LP250" s="154">
        <v>0</v>
      </c>
      <c r="LQ250" s="154">
        <v>0</v>
      </c>
      <c r="LR250" s="154">
        <v>0</v>
      </c>
      <c r="LS250" s="154">
        <v>0</v>
      </c>
      <c r="LT250" s="154">
        <v>0</v>
      </c>
      <c r="LU250" s="154">
        <v>0</v>
      </c>
      <c r="LV250" s="154">
        <v>0</v>
      </c>
      <c r="LW250" s="237">
        <f t="shared" si="1289"/>
        <v>0</v>
      </c>
      <c r="LX250" s="237">
        <v>0</v>
      </c>
      <c r="LY250" s="154">
        <v>0</v>
      </c>
      <c r="LZ250" s="154">
        <v>0</v>
      </c>
      <c r="MA250" s="154">
        <v>0</v>
      </c>
      <c r="MB250" s="154">
        <v>0</v>
      </c>
      <c r="MC250" s="154">
        <v>0</v>
      </c>
      <c r="MD250" s="154">
        <v>0</v>
      </c>
      <c r="ME250" s="154">
        <v>0</v>
      </c>
      <c r="MF250" s="154">
        <v>0</v>
      </c>
      <c r="MG250" s="154">
        <v>0</v>
      </c>
      <c r="MH250" s="154">
        <v>0</v>
      </c>
      <c r="MI250" s="154">
        <v>0</v>
      </c>
      <c r="MJ250" s="203">
        <f t="shared" si="1291"/>
        <v>0</v>
      </c>
    </row>
    <row r="251" spans="1:348" ht="15.75" x14ac:dyDescent="0.25">
      <c r="A251" s="75">
        <v>7503</v>
      </c>
      <c r="B251" s="76"/>
      <c r="C251" s="77" t="s">
        <v>180</v>
      </c>
      <c r="D251" s="77" t="s">
        <v>181</v>
      </c>
      <c r="E251" s="154">
        <v>0</v>
      </c>
      <c r="F251" s="154">
        <v>0</v>
      </c>
      <c r="G251" s="154">
        <v>0</v>
      </c>
      <c r="H251" s="154">
        <v>0</v>
      </c>
      <c r="I251" s="154">
        <v>0</v>
      </c>
      <c r="J251" s="154">
        <v>0</v>
      </c>
      <c r="K251" s="154">
        <v>0</v>
      </c>
      <c r="L251" s="154">
        <v>0</v>
      </c>
      <c r="M251" s="154">
        <v>0</v>
      </c>
      <c r="N251" s="154">
        <v>0</v>
      </c>
      <c r="O251" s="154">
        <v>0</v>
      </c>
      <c r="P251" s="154">
        <v>0</v>
      </c>
      <c r="Q251" s="154">
        <v>0</v>
      </c>
      <c r="R251" s="154">
        <v>0</v>
      </c>
      <c r="S251" s="154">
        <v>0</v>
      </c>
      <c r="T251" s="154">
        <v>0</v>
      </c>
      <c r="U251" s="154">
        <v>0</v>
      </c>
      <c r="V251" s="154">
        <v>0</v>
      </c>
      <c r="W251" s="154">
        <f t="shared" si="1239"/>
        <v>0</v>
      </c>
      <c r="X251" s="154"/>
      <c r="Y251" s="154"/>
      <c r="Z251" s="154"/>
      <c r="AA251" s="154"/>
      <c r="AB251" s="154"/>
      <c r="AC251" s="154">
        <v>0</v>
      </c>
      <c r="AD251" s="154">
        <v>0</v>
      </c>
      <c r="AE251" s="154">
        <v>0</v>
      </c>
      <c r="AF251" s="154">
        <v>0</v>
      </c>
      <c r="AG251" s="154">
        <v>0</v>
      </c>
      <c r="AH251" s="154">
        <v>0</v>
      </c>
      <c r="AI251" s="154">
        <v>0</v>
      </c>
      <c r="AJ251" s="154">
        <f t="shared" si="1241"/>
        <v>0</v>
      </c>
      <c r="AK251" s="154">
        <v>0</v>
      </c>
      <c r="AL251" s="154">
        <v>0</v>
      </c>
      <c r="AM251" s="154">
        <v>0</v>
      </c>
      <c r="AN251" s="154">
        <v>0</v>
      </c>
      <c r="AO251" s="154">
        <v>0</v>
      </c>
      <c r="AP251" s="154">
        <v>0</v>
      </c>
      <c r="AQ251" s="154">
        <v>0</v>
      </c>
      <c r="AR251" s="154">
        <v>0</v>
      </c>
      <c r="AS251" s="154">
        <v>0</v>
      </c>
      <c r="AT251" s="154">
        <v>0</v>
      </c>
      <c r="AU251" s="154">
        <v>0</v>
      </c>
      <c r="AV251" s="154">
        <v>0</v>
      </c>
      <c r="AW251" s="154">
        <f t="shared" si="1244"/>
        <v>0</v>
      </c>
      <c r="AX251" s="154">
        <v>0</v>
      </c>
      <c r="AY251" s="154">
        <v>0</v>
      </c>
      <c r="AZ251" s="154">
        <v>0</v>
      </c>
      <c r="BA251" s="154">
        <v>0</v>
      </c>
      <c r="BB251" s="154">
        <v>0</v>
      </c>
      <c r="BC251" s="154">
        <v>0</v>
      </c>
      <c r="BD251" s="154">
        <v>0</v>
      </c>
      <c r="BE251" s="154">
        <v>0</v>
      </c>
      <c r="BF251" s="154">
        <v>0</v>
      </c>
      <c r="BG251" s="154">
        <v>0</v>
      </c>
      <c r="BH251" s="154">
        <v>0</v>
      </c>
      <c r="BI251" s="154">
        <v>0</v>
      </c>
      <c r="BJ251" s="154">
        <f t="shared" si="1247"/>
        <v>0</v>
      </c>
      <c r="BK251" s="154">
        <v>0</v>
      </c>
      <c r="BL251" s="154">
        <v>0</v>
      </c>
      <c r="BM251" s="154">
        <v>0</v>
      </c>
      <c r="BN251" s="154">
        <v>0</v>
      </c>
      <c r="BO251" s="154">
        <v>0</v>
      </c>
      <c r="BP251" s="154">
        <v>0</v>
      </c>
      <c r="BQ251" s="154">
        <v>0</v>
      </c>
      <c r="BR251" s="154">
        <v>0</v>
      </c>
      <c r="BS251" s="154">
        <v>0</v>
      </c>
      <c r="BT251" s="154">
        <v>0</v>
      </c>
      <c r="BU251" s="154">
        <v>0</v>
      </c>
      <c r="BV251" s="154">
        <v>0</v>
      </c>
      <c r="BW251" s="154">
        <f t="shared" si="1249"/>
        <v>0</v>
      </c>
      <c r="BX251" s="154">
        <v>0</v>
      </c>
      <c r="BY251" s="154">
        <v>0</v>
      </c>
      <c r="BZ251" s="154">
        <v>0</v>
      </c>
      <c r="CA251" s="154">
        <v>0</v>
      </c>
      <c r="CB251" s="154">
        <v>0</v>
      </c>
      <c r="CC251" s="154">
        <v>0</v>
      </c>
      <c r="CD251" s="154">
        <v>0</v>
      </c>
      <c r="CE251" s="154">
        <v>0</v>
      </c>
      <c r="CF251" s="154">
        <v>0</v>
      </c>
      <c r="CG251" s="154">
        <v>0</v>
      </c>
      <c r="CH251" s="154">
        <v>0</v>
      </c>
      <c r="CI251" s="154">
        <v>0</v>
      </c>
      <c r="CJ251" s="154">
        <f t="shared" si="1251"/>
        <v>0</v>
      </c>
      <c r="CK251" s="154">
        <v>0</v>
      </c>
      <c r="CL251" s="154">
        <v>0</v>
      </c>
      <c r="CM251" s="154">
        <v>0</v>
      </c>
      <c r="CN251" s="154">
        <v>0</v>
      </c>
      <c r="CO251" s="154">
        <v>0</v>
      </c>
      <c r="CP251" s="154">
        <v>0</v>
      </c>
      <c r="CQ251" s="154">
        <v>0</v>
      </c>
      <c r="CR251" s="154">
        <v>0</v>
      </c>
      <c r="CS251" s="154">
        <v>0</v>
      </c>
      <c r="CT251" s="154">
        <v>0</v>
      </c>
      <c r="CU251" s="154">
        <v>0</v>
      </c>
      <c r="CV251" s="154">
        <v>0</v>
      </c>
      <c r="CW251" s="154">
        <f t="shared" si="1253"/>
        <v>0</v>
      </c>
      <c r="CX251" s="154">
        <v>0</v>
      </c>
      <c r="CY251" s="154">
        <v>0</v>
      </c>
      <c r="CZ251" s="154">
        <v>0</v>
      </c>
      <c r="DA251" s="154">
        <v>0</v>
      </c>
      <c r="DB251" s="154">
        <v>0</v>
      </c>
      <c r="DC251" s="154">
        <v>0</v>
      </c>
      <c r="DD251" s="154">
        <v>0</v>
      </c>
      <c r="DE251" s="154">
        <v>0</v>
      </c>
      <c r="DF251" s="154">
        <v>0</v>
      </c>
      <c r="DG251" s="154">
        <v>0</v>
      </c>
      <c r="DH251" s="154">
        <v>0</v>
      </c>
      <c r="DI251" s="154">
        <v>0</v>
      </c>
      <c r="DJ251" s="154">
        <f t="shared" si="1255"/>
        <v>0</v>
      </c>
      <c r="DK251" s="154">
        <v>0</v>
      </c>
      <c r="DL251" s="154">
        <v>0</v>
      </c>
      <c r="DM251" s="154">
        <v>0</v>
      </c>
      <c r="DN251" s="154">
        <v>0</v>
      </c>
      <c r="DO251" s="154">
        <v>0</v>
      </c>
      <c r="DP251" s="154">
        <v>0</v>
      </c>
      <c r="DQ251" s="154">
        <v>0</v>
      </c>
      <c r="DR251" s="154">
        <v>0</v>
      </c>
      <c r="DS251" s="154">
        <v>0</v>
      </c>
      <c r="DT251" s="154">
        <v>0</v>
      </c>
      <c r="DU251" s="154">
        <v>0</v>
      </c>
      <c r="DV251" s="154">
        <v>0</v>
      </c>
      <c r="DW251" s="154">
        <f t="shared" si="1257"/>
        <v>0</v>
      </c>
      <c r="DX251" s="154">
        <v>0</v>
      </c>
      <c r="DY251" s="154">
        <v>0</v>
      </c>
      <c r="DZ251" s="154">
        <v>0</v>
      </c>
      <c r="EA251" s="154">
        <v>0</v>
      </c>
      <c r="EB251" s="154">
        <v>0</v>
      </c>
      <c r="EC251" s="154">
        <v>0</v>
      </c>
      <c r="ED251" s="154">
        <v>0</v>
      </c>
      <c r="EE251" s="154">
        <v>0</v>
      </c>
      <c r="EF251" s="154">
        <v>0</v>
      </c>
      <c r="EG251" s="154">
        <v>0</v>
      </c>
      <c r="EH251" s="154">
        <v>0</v>
      </c>
      <c r="EI251" s="154">
        <v>0</v>
      </c>
      <c r="EJ251" s="154">
        <f t="shared" si="1259"/>
        <v>0</v>
      </c>
      <c r="EK251" s="154">
        <v>0</v>
      </c>
      <c r="EL251" s="154">
        <v>0</v>
      </c>
      <c r="EM251" s="154">
        <v>0</v>
      </c>
      <c r="EN251" s="154">
        <v>0</v>
      </c>
      <c r="EO251" s="154">
        <v>0</v>
      </c>
      <c r="EP251" s="154">
        <v>0</v>
      </c>
      <c r="EQ251" s="154">
        <v>0</v>
      </c>
      <c r="ER251" s="154">
        <v>0</v>
      </c>
      <c r="ES251" s="154">
        <v>0</v>
      </c>
      <c r="ET251" s="154">
        <v>0</v>
      </c>
      <c r="EU251" s="154">
        <v>0</v>
      </c>
      <c r="EV251" s="154">
        <v>0</v>
      </c>
      <c r="EW251" s="154">
        <f t="shared" si="1261"/>
        <v>0</v>
      </c>
      <c r="EX251" s="154">
        <v>0</v>
      </c>
      <c r="EY251" s="154">
        <v>0</v>
      </c>
      <c r="EZ251" s="154">
        <v>0</v>
      </c>
      <c r="FA251" s="154">
        <v>0</v>
      </c>
      <c r="FB251" s="154">
        <v>0</v>
      </c>
      <c r="FC251" s="154">
        <v>0</v>
      </c>
      <c r="FD251" s="154">
        <v>0</v>
      </c>
      <c r="FE251" s="154">
        <v>0</v>
      </c>
      <c r="FF251" s="154">
        <v>0</v>
      </c>
      <c r="FG251" s="154">
        <v>0</v>
      </c>
      <c r="FH251" s="154">
        <v>0</v>
      </c>
      <c r="FI251" s="154">
        <v>0</v>
      </c>
      <c r="FJ251" s="154">
        <f t="shared" si="1263"/>
        <v>0</v>
      </c>
      <c r="FK251" s="154">
        <v>0</v>
      </c>
      <c r="FL251" s="154">
        <v>0</v>
      </c>
      <c r="FM251" s="154">
        <v>0</v>
      </c>
      <c r="FN251" s="154">
        <v>0</v>
      </c>
      <c r="FO251" s="154">
        <v>0</v>
      </c>
      <c r="FP251" s="154">
        <v>0</v>
      </c>
      <c r="FQ251" s="154">
        <v>0</v>
      </c>
      <c r="FR251" s="154">
        <v>0</v>
      </c>
      <c r="FS251" s="154">
        <v>0</v>
      </c>
      <c r="FT251" s="154">
        <v>0</v>
      </c>
      <c r="FU251" s="154">
        <v>0</v>
      </c>
      <c r="FV251" s="154">
        <v>0</v>
      </c>
      <c r="FW251" s="154">
        <f t="shared" si="1265"/>
        <v>0</v>
      </c>
      <c r="FX251" s="154">
        <v>0</v>
      </c>
      <c r="FY251" s="154">
        <v>0</v>
      </c>
      <c r="FZ251" s="154">
        <v>0</v>
      </c>
      <c r="GA251" s="154">
        <v>0</v>
      </c>
      <c r="GB251" s="154">
        <v>0</v>
      </c>
      <c r="GC251" s="154">
        <v>0</v>
      </c>
      <c r="GD251" s="154">
        <v>0</v>
      </c>
      <c r="GE251" s="154">
        <v>0</v>
      </c>
      <c r="GF251" s="154">
        <v>0</v>
      </c>
      <c r="GG251" s="154">
        <v>0</v>
      </c>
      <c r="GH251" s="154">
        <v>0</v>
      </c>
      <c r="GI251" s="154">
        <v>0</v>
      </c>
      <c r="GJ251" s="154">
        <f t="shared" si="1267"/>
        <v>0</v>
      </c>
      <c r="GK251" s="154">
        <v>0</v>
      </c>
      <c r="GL251" s="154">
        <v>0</v>
      </c>
      <c r="GM251" s="154">
        <v>0</v>
      </c>
      <c r="GN251" s="154">
        <v>0</v>
      </c>
      <c r="GO251" s="154">
        <v>0</v>
      </c>
      <c r="GP251" s="154">
        <v>0</v>
      </c>
      <c r="GQ251" s="154">
        <v>0</v>
      </c>
      <c r="GR251" s="154">
        <v>0</v>
      </c>
      <c r="GS251" s="154">
        <v>0</v>
      </c>
      <c r="GT251" s="154">
        <v>0</v>
      </c>
      <c r="GU251" s="154">
        <v>0</v>
      </c>
      <c r="GV251" s="154">
        <v>0</v>
      </c>
      <c r="GW251" s="154">
        <f t="shared" si="1269"/>
        <v>0</v>
      </c>
      <c r="GX251" s="154">
        <v>0</v>
      </c>
      <c r="GY251" s="154">
        <v>0</v>
      </c>
      <c r="GZ251" s="154">
        <v>0</v>
      </c>
      <c r="HA251" s="154">
        <v>0</v>
      </c>
      <c r="HB251" s="154">
        <v>0</v>
      </c>
      <c r="HC251" s="154">
        <v>0</v>
      </c>
      <c r="HD251" s="154">
        <v>0</v>
      </c>
      <c r="HE251" s="154">
        <v>0</v>
      </c>
      <c r="HF251" s="154">
        <v>0</v>
      </c>
      <c r="HG251" s="154">
        <v>0</v>
      </c>
      <c r="HH251" s="154">
        <v>0</v>
      </c>
      <c r="HI251" s="154">
        <v>0</v>
      </c>
      <c r="HJ251" s="154">
        <f t="shared" si="1271"/>
        <v>0</v>
      </c>
      <c r="HK251" s="154">
        <v>0</v>
      </c>
      <c r="HL251" s="154">
        <v>0</v>
      </c>
      <c r="HM251" s="154">
        <v>0</v>
      </c>
      <c r="HN251" s="154">
        <v>0</v>
      </c>
      <c r="HO251" s="154">
        <v>0</v>
      </c>
      <c r="HP251" s="154">
        <v>0</v>
      </c>
      <c r="HQ251" s="154">
        <v>0</v>
      </c>
      <c r="HR251" s="154">
        <v>0</v>
      </c>
      <c r="HS251" s="154">
        <v>0</v>
      </c>
      <c r="HT251" s="154">
        <v>0</v>
      </c>
      <c r="HU251" s="154">
        <v>0</v>
      </c>
      <c r="HV251" s="154">
        <v>0</v>
      </c>
      <c r="HW251" s="154">
        <f t="shared" si="1273"/>
        <v>0</v>
      </c>
      <c r="HX251" s="154">
        <v>0</v>
      </c>
      <c r="HY251" s="154">
        <v>0</v>
      </c>
      <c r="HZ251" s="154">
        <v>0</v>
      </c>
      <c r="IA251" s="154">
        <v>0</v>
      </c>
      <c r="IB251" s="154">
        <v>0</v>
      </c>
      <c r="IC251" s="154">
        <v>0</v>
      </c>
      <c r="ID251" s="154">
        <v>0</v>
      </c>
      <c r="IE251" s="154">
        <v>0</v>
      </c>
      <c r="IF251" s="154">
        <v>0</v>
      </c>
      <c r="IG251" s="154">
        <v>0</v>
      </c>
      <c r="IH251" s="154">
        <v>0</v>
      </c>
      <c r="II251" s="154">
        <v>0</v>
      </c>
      <c r="IJ251" s="154">
        <f t="shared" si="1275"/>
        <v>0</v>
      </c>
      <c r="IK251" s="154">
        <v>0</v>
      </c>
      <c r="IL251" s="154">
        <v>0</v>
      </c>
      <c r="IM251" s="154">
        <v>0</v>
      </c>
      <c r="IN251" s="154">
        <v>0</v>
      </c>
      <c r="IO251" s="154">
        <v>0</v>
      </c>
      <c r="IP251" s="154">
        <v>0</v>
      </c>
      <c r="IQ251" s="154">
        <v>0</v>
      </c>
      <c r="IR251" s="154">
        <v>0</v>
      </c>
      <c r="IS251" s="154">
        <v>0</v>
      </c>
      <c r="IT251" s="154">
        <v>0</v>
      </c>
      <c r="IU251" s="154">
        <v>0</v>
      </c>
      <c r="IV251" s="154">
        <v>0</v>
      </c>
      <c r="IW251" s="154">
        <f t="shared" si="1277"/>
        <v>0</v>
      </c>
      <c r="IX251" s="154">
        <v>0</v>
      </c>
      <c r="IY251" s="154">
        <v>0</v>
      </c>
      <c r="IZ251" s="154">
        <v>0</v>
      </c>
      <c r="JA251" s="154">
        <v>0</v>
      </c>
      <c r="JB251" s="154">
        <v>0</v>
      </c>
      <c r="JC251" s="154">
        <v>0</v>
      </c>
      <c r="JD251" s="154">
        <v>0</v>
      </c>
      <c r="JE251" s="154">
        <v>0</v>
      </c>
      <c r="JF251" s="154">
        <v>0</v>
      </c>
      <c r="JG251" s="154">
        <v>0</v>
      </c>
      <c r="JH251" s="154">
        <v>0</v>
      </c>
      <c r="JI251" s="154">
        <v>0</v>
      </c>
      <c r="JJ251" s="154">
        <f t="shared" si="1279"/>
        <v>0</v>
      </c>
      <c r="JK251" s="154">
        <v>0</v>
      </c>
      <c r="JL251" s="154">
        <v>0</v>
      </c>
      <c r="JM251" s="154">
        <v>0</v>
      </c>
      <c r="JN251" s="154">
        <v>0</v>
      </c>
      <c r="JO251" s="154">
        <v>0</v>
      </c>
      <c r="JP251" s="154">
        <v>0</v>
      </c>
      <c r="JQ251" s="154">
        <v>0</v>
      </c>
      <c r="JR251" s="154">
        <v>0</v>
      </c>
      <c r="JS251" s="154">
        <v>0</v>
      </c>
      <c r="JT251" s="154">
        <v>0</v>
      </c>
      <c r="JU251" s="154">
        <v>0</v>
      </c>
      <c r="JV251" s="154">
        <v>0</v>
      </c>
      <c r="JW251" s="237">
        <f t="shared" si="1281"/>
        <v>0</v>
      </c>
      <c r="JX251" s="237">
        <v>0</v>
      </c>
      <c r="JY251" s="154">
        <v>0</v>
      </c>
      <c r="JZ251" s="154">
        <v>0</v>
      </c>
      <c r="KA251" s="154">
        <v>0</v>
      </c>
      <c r="KB251" s="154">
        <v>0</v>
      </c>
      <c r="KC251" s="154">
        <v>0</v>
      </c>
      <c r="KD251" s="154">
        <v>0</v>
      </c>
      <c r="KE251" s="154">
        <v>0</v>
      </c>
      <c r="KF251" s="154">
        <v>0</v>
      </c>
      <c r="KG251" s="154">
        <v>0</v>
      </c>
      <c r="KH251" s="154">
        <v>0</v>
      </c>
      <c r="KI251" s="154">
        <v>0</v>
      </c>
      <c r="KJ251" s="237">
        <f t="shared" si="1283"/>
        <v>0</v>
      </c>
      <c r="KK251" s="237">
        <v>0</v>
      </c>
      <c r="KL251" s="154">
        <v>0</v>
      </c>
      <c r="KM251" s="154">
        <v>0</v>
      </c>
      <c r="KN251" s="154">
        <v>0</v>
      </c>
      <c r="KO251" s="154">
        <v>0</v>
      </c>
      <c r="KP251" s="154">
        <v>0</v>
      </c>
      <c r="KQ251" s="154">
        <v>0</v>
      </c>
      <c r="KR251" s="154">
        <v>0</v>
      </c>
      <c r="KS251" s="154">
        <v>0</v>
      </c>
      <c r="KT251" s="154">
        <v>0</v>
      </c>
      <c r="KU251" s="154">
        <v>0</v>
      </c>
      <c r="KV251" s="154">
        <v>0</v>
      </c>
      <c r="KW251" s="237">
        <f t="shared" si="1285"/>
        <v>0</v>
      </c>
      <c r="KX251" s="237">
        <v>0</v>
      </c>
      <c r="KY251" s="154">
        <v>0</v>
      </c>
      <c r="KZ251" s="154">
        <v>0</v>
      </c>
      <c r="LA251" s="154">
        <v>0</v>
      </c>
      <c r="LB251" s="154">
        <v>0</v>
      </c>
      <c r="LC251" s="154">
        <v>0</v>
      </c>
      <c r="LD251" s="154">
        <v>0</v>
      </c>
      <c r="LE251" s="154">
        <v>0</v>
      </c>
      <c r="LF251" s="154">
        <v>0</v>
      </c>
      <c r="LG251" s="154">
        <v>0</v>
      </c>
      <c r="LH251" s="154">
        <v>0</v>
      </c>
      <c r="LI251" s="154">
        <v>0</v>
      </c>
      <c r="LJ251" s="237">
        <f t="shared" si="1287"/>
        <v>0</v>
      </c>
      <c r="LK251" s="237">
        <v>0</v>
      </c>
      <c r="LL251" s="154">
        <v>0</v>
      </c>
      <c r="LM251" s="154">
        <v>0</v>
      </c>
      <c r="LN251" s="154">
        <v>0</v>
      </c>
      <c r="LO251" s="154">
        <v>0</v>
      </c>
      <c r="LP251" s="154">
        <v>0</v>
      </c>
      <c r="LQ251" s="154">
        <v>0</v>
      </c>
      <c r="LR251" s="154">
        <v>0</v>
      </c>
      <c r="LS251" s="154">
        <v>0</v>
      </c>
      <c r="LT251" s="154">
        <v>0</v>
      </c>
      <c r="LU251" s="154">
        <v>0</v>
      </c>
      <c r="LV251" s="154">
        <v>0</v>
      </c>
      <c r="LW251" s="237">
        <f t="shared" si="1289"/>
        <v>0</v>
      </c>
      <c r="LX251" s="237">
        <v>0</v>
      </c>
      <c r="LY251" s="154">
        <v>0</v>
      </c>
      <c r="LZ251" s="154">
        <v>0</v>
      </c>
      <c r="MA251" s="154">
        <v>0</v>
      </c>
      <c r="MB251" s="154">
        <v>0</v>
      </c>
      <c r="MC251" s="154">
        <v>0</v>
      </c>
      <c r="MD251" s="154">
        <v>0</v>
      </c>
      <c r="ME251" s="154">
        <v>0</v>
      </c>
      <c r="MF251" s="154">
        <v>0</v>
      </c>
      <c r="MG251" s="154">
        <v>0</v>
      </c>
      <c r="MH251" s="154">
        <v>0</v>
      </c>
      <c r="MI251" s="154">
        <v>0</v>
      </c>
      <c r="MJ251" s="203">
        <f t="shared" si="1291"/>
        <v>0</v>
      </c>
    </row>
    <row r="252" spans="1:348" ht="15.75" x14ac:dyDescent="0.25">
      <c r="A252" s="75">
        <v>7505</v>
      </c>
      <c r="B252" s="76"/>
      <c r="C252" s="77" t="s">
        <v>292</v>
      </c>
      <c r="D252" s="77" t="s">
        <v>137</v>
      </c>
      <c r="E252" s="154">
        <v>0</v>
      </c>
      <c r="F252" s="154">
        <v>0</v>
      </c>
      <c r="G252" s="154">
        <v>0</v>
      </c>
      <c r="H252" s="154">
        <v>0</v>
      </c>
      <c r="I252" s="154">
        <v>0</v>
      </c>
      <c r="J252" s="154">
        <v>0</v>
      </c>
      <c r="K252" s="154">
        <v>0</v>
      </c>
      <c r="L252" s="154">
        <v>0</v>
      </c>
      <c r="M252" s="154">
        <v>0</v>
      </c>
      <c r="N252" s="154">
        <v>0</v>
      </c>
      <c r="O252" s="154">
        <v>0</v>
      </c>
      <c r="P252" s="154">
        <v>0</v>
      </c>
      <c r="Q252" s="154">
        <v>0</v>
      </c>
      <c r="R252" s="154">
        <v>0</v>
      </c>
      <c r="S252" s="154">
        <v>0</v>
      </c>
      <c r="T252" s="154">
        <v>0</v>
      </c>
      <c r="U252" s="154">
        <v>0</v>
      </c>
      <c r="V252" s="154">
        <v>130616.7584710399</v>
      </c>
      <c r="W252" s="154">
        <f t="shared" si="1239"/>
        <v>130616.7584710399</v>
      </c>
      <c r="X252" s="154">
        <v>7060.5908863294944</v>
      </c>
      <c r="Y252" s="154">
        <v>7060.5908863294944</v>
      </c>
      <c r="Z252" s="154">
        <v>2462.0263728926725</v>
      </c>
      <c r="AA252" s="154">
        <v>11654.982473710566</v>
      </c>
      <c r="AB252" s="154">
        <v>7060.5908863294944</v>
      </c>
      <c r="AC252" s="154">
        <v>0</v>
      </c>
      <c r="AD252" s="154">
        <v>0</v>
      </c>
      <c r="AE252" s="154">
        <v>0</v>
      </c>
      <c r="AF252" s="154">
        <v>8345.852111500586</v>
      </c>
      <c r="AG252" s="154">
        <v>0</v>
      </c>
      <c r="AH252" s="154">
        <v>0</v>
      </c>
      <c r="AI252" s="154">
        <v>0</v>
      </c>
      <c r="AJ252" s="154">
        <f t="shared" si="1241"/>
        <v>43644.63361709231</v>
      </c>
      <c r="AK252" s="154">
        <v>0</v>
      </c>
      <c r="AL252" s="154">
        <v>0</v>
      </c>
      <c r="AM252" s="154">
        <v>0</v>
      </c>
      <c r="AN252" s="154">
        <v>0</v>
      </c>
      <c r="AO252" s="154">
        <v>0</v>
      </c>
      <c r="AP252" s="154">
        <v>0</v>
      </c>
      <c r="AQ252" s="154">
        <v>0</v>
      </c>
      <c r="AR252" s="154">
        <v>0</v>
      </c>
      <c r="AS252" s="154">
        <v>0</v>
      </c>
      <c r="AT252" s="154">
        <v>0</v>
      </c>
      <c r="AU252" s="154">
        <v>0</v>
      </c>
      <c r="AV252" s="154">
        <v>0</v>
      </c>
      <c r="AW252" s="154">
        <f t="shared" si="1244"/>
        <v>0</v>
      </c>
      <c r="AX252" s="154">
        <v>0</v>
      </c>
      <c r="AY252" s="154">
        <v>0</v>
      </c>
      <c r="AZ252" s="154">
        <v>0</v>
      </c>
      <c r="BA252" s="154">
        <v>0</v>
      </c>
      <c r="BB252" s="154">
        <v>0</v>
      </c>
      <c r="BC252" s="154">
        <v>0</v>
      </c>
      <c r="BD252" s="154">
        <v>0</v>
      </c>
      <c r="BE252" s="154">
        <v>0</v>
      </c>
      <c r="BF252" s="154">
        <v>0</v>
      </c>
      <c r="BG252" s="154">
        <v>0</v>
      </c>
      <c r="BH252" s="154">
        <v>0</v>
      </c>
      <c r="BI252" s="154">
        <v>0</v>
      </c>
      <c r="BJ252" s="154">
        <f t="shared" si="1247"/>
        <v>0</v>
      </c>
      <c r="BK252" s="154">
        <v>0</v>
      </c>
      <c r="BL252" s="154">
        <v>0</v>
      </c>
      <c r="BM252" s="154">
        <v>0</v>
      </c>
      <c r="BN252" s="154">
        <v>0</v>
      </c>
      <c r="BO252" s="154">
        <v>0</v>
      </c>
      <c r="BP252" s="154">
        <v>0</v>
      </c>
      <c r="BQ252" s="154">
        <v>0</v>
      </c>
      <c r="BR252" s="154">
        <v>0</v>
      </c>
      <c r="BS252" s="154">
        <v>0</v>
      </c>
      <c r="BT252" s="154">
        <v>0</v>
      </c>
      <c r="BU252" s="154">
        <v>0</v>
      </c>
      <c r="BV252" s="154">
        <v>0</v>
      </c>
      <c r="BW252" s="154">
        <f t="shared" si="1249"/>
        <v>0</v>
      </c>
      <c r="BX252" s="154">
        <v>0</v>
      </c>
      <c r="BY252" s="154">
        <v>0</v>
      </c>
      <c r="BZ252" s="154">
        <v>0</v>
      </c>
      <c r="CA252" s="154">
        <v>0</v>
      </c>
      <c r="CB252" s="154">
        <v>0</v>
      </c>
      <c r="CC252" s="154">
        <v>0</v>
      </c>
      <c r="CD252" s="154">
        <v>0</v>
      </c>
      <c r="CE252" s="154">
        <v>0</v>
      </c>
      <c r="CF252" s="154">
        <v>0</v>
      </c>
      <c r="CG252" s="154">
        <v>0</v>
      </c>
      <c r="CH252" s="154">
        <v>0</v>
      </c>
      <c r="CI252" s="154">
        <v>0</v>
      </c>
      <c r="CJ252" s="154">
        <f t="shared" si="1251"/>
        <v>0</v>
      </c>
      <c r="CK252" s="154">
        <v>0</v>
      </c>
      <c r="CL252" s="154">
        <v>0</v>
      </c>
      <c r="CM252" s="154">
        <v>0</v>
      </c>
      <c r="CN252" s="154">
        <v>0</v>
      </c>
      <c r="CO252" s="154">
        <v>0</v>
      </c>
      <c r="CP252" s="154">
        <v>0</v>
      </c>
      <c r="CQ252" s="154">
        <v>0</v>
      </c>
      <c r="CR252" s="154">
        <v>0</v>
      </c>
      <c r="CS252" s="154">
        <v>0</v>
      </c>
      <c r="CT252" s="154">
        <v>0</v>
      </c>
      <c r="CU252" s="154">
        <v>0</v>
      </c>
      <c r="CV252" s="154">
        <v>0</v>
      </c>
      <c r="CW252" s="154">
        <f t="shared" si="1253"/>
        <v>0</v>
      </c>
      <c r="CX252" s="154">
        <v>0</v>
      </c>
      <c r="CY252" s="154">
        <v>0</v>
      </c>
      <c r="CZ252" s="154">
        <v>0</v>
      </c>
      <c r="DA252" s="154">
        <v>0</v>
      </c>
      <c r="DB252" s="154">
        <v>0</v>
      </c>
      <c r="DC252" s="154">
        <v>0</v>
      </c>
      <c r="DD252" s="154">
        <v>0</v>
      </c>
      <c r="DE252" s="154">
        <v>0</v>
      </c>
      <c r="DF252" s="154">
        <v>0</v>
      </c>
      <c r="DG252" s="154">
        <v>0</v>
      </c>
      <c r="DH252" s="154">
        <v>0</v>
      </c>
      <c r="DI252" s="154">
        <v>0</v>
      </c>
      <c r="DJ252" s="154">
        <f t="shared" si="1255"/>
        <v>0</v>
      </c>
      <c r="DK252" s="154">
        <v>0</v>
      </c>
      <c r="DL252" s="154">
        <v>0</v>
      </c>
      <c r="DM252" s="154">
        <v>0</v>
      </c>
      <c r="DN252" s="154">
        <v>0</v>
      </c>
      <c r="DO252" s="154">
        <v>0</v>
      </c>
      <c r="DP252" s="154">
        <v>0</v>
      </c>
      <c r="DQ252" s="154">
        <v>0</v>
      </c>
      <c r="DR252" s="154">
        <v>0</v>
      </c>
      <c r="DS252" s="154">
        <v>0</v>
      </c>
      <c r="DT252" s="154">
        <v>0</v>
      </c>
      <c r="DU252" s="154">
        <v>0</v>
      </c>
      <c r="DV252" s="154">
        <v>0</v>
      </c>
      <c r="DW252" s="154">
        <f t="shared" si="1257"/>
        <v>0</v>
      </c>
      <c r="DX252" s="154">
        <v>0</v>
      </c>
      <c r="DY252" s="154">
        <v>0</v>
      </c>
      <c r="DZ252" s="154">
        <v>0</v>
      </c>
      <c r="EA252" s="154">
        <v>0</v>
      </c>
      <c r="EB252" s="154">
        <v>0</v>
      </c>
      <c r="EC252" s="154">
        <v>0</v>
      </c>
      <c r="ED252" s="154">
        <v>0</v>
      </c>
      <c r="EE252" s="154">
        <v>0</v>
      </c>
      <c r="EF252" s="154">
        <v>0</v>
      </c>
      <c r="EG252" s="154">
        <v>0</v>
      </c>
      <c r="EH252" s="154">
        <v>0</v>
      </c>
      <c r="EI252" s="154">
        <v>0</v>
      </c>
      <c r="EJ252" s="154">
        <f t="shared" si="1259"/>
        <v>0</v>
      </c>
      <c r="EK252" s="154">
        <v>0</v>
      </c>
      <c r="EL252" s="154">
        <v>0</v>
      </c>
      <c r="EM252" s="154">
        <v>0</v>
      </c>
      <c r="EN252" s="154">
        <v>0</v>
      </c>
      <c r="EO252" s="154">
        <v>0</v>
      </c>
      <c r="EP252" s="154">
        <v>0</v>
      </c>
      <c r="EQ252" s="154">
        <v>0</v>
      </c>
      <c r="ER252" s="154">
        <v>0</v>
      </c>
      <c r="ES252" s="154">
        <v>0</v>
      </c>
      <c r="ET252" s="154">
        <v>0</v>
      </c>
      <c r="EU252" s="154">
        <v>0</v>
      </c>
      <c r="EV252" s="154">
        <v>0</v>
      </c>
      <c r="EW252" s="154">
        <f t="shared" si="1261"/>
        <v>0</v>
      </c>
      <c r="EX252" s="154">
        <v>0</v>
      </c>
      <c r="EY252" s="154">
        <v>0</v>
      </c>
      <c r="EZ252" s="154">
        <v>0</v>
      </c>
      <c r="FA252" s="154">
        <v>0</v>
      </c>
      <c r="FB252" s="154">
        <v>0</v>
      </c>
      <c r="FC252" s="154">
        <v>0</v>
      </c>
      <c r="FD252" s="154">
        <v>0</v>
      </c>
      <c r="FE252" s="154">
        <v>0</v>
      </c>
      <c r="FF252" s="154">
        <v>0</v>
      </c>
      <c r="FG252" s="154">
        <v>0</v>
      </c>
      <c r="FH252" s="154">
        <v>0</v>
      </c>
      <c r="FI252" s="154">
        <v>0</v>
      </c>
      <c r="FJ252" s="154">
        <f t="shared" si="1263"/>
        <v>0</v>
      </c>
      <c r="FK252" s="154">
        <v>0</v>
      </c>
      <c r="FL252" s="154">
        <v>0</v>
      </c>
      <c r="FM252" s="154">
        <v>0</v>
      </c>
      <c r="FN252" s="154">
        <v>0</v>
      </c>
      <c r="FO252" s="154">
        <v>0</v>
      </c>
      <c r="FP252" s="154">
        <v>0</v>
      </c>
      <c r="FQ252" s="154">
        <v>0</v>
      </c>
      <c r="FR252" s="154">
        <v>0</v>
      </c>
      <c r="FS252" s="154">
        <v>0</v>
      </c>
      <c r="FT252" s="154">
        <v>0</v>
      </c>
      <c r="FU252" s="154">
        <v>0</v>
      </c>
      <c r="FV252" s="154">
        <v>0</v>
      </c>
      <c r="FW252" s="154">
        <f t="shared" si="1265"/>
        <v>0</v>
      </c>
      <c r="FX252" s="154">
        <v>0</v>
      </c>
      <c r="FY252" s="154">
        <v>0</v>
      </c>
      <c r="FZ252" s="154">
        <v>0</v>
      </c>
      <c r="GA252" s="154">
        <v>0</v>
      </c>
      <c r="GB252" s="154">
        <v>0</v>
      </c>
      <c r="GC252" s="154">
        <v>0</v>
      </c>
      <c r="GD252" s="154">
        <v>0</v>
      </c>
      <c r="GE252" s="154">
        <v>0</v>
      </c>
      <c r="GF252" s="154">
        <v>0</v>
      </c>
      <c r="GG252" s="154">
        <v>0</v>
      </c>
      <c r="GH252" s="154">
        <v>0</v>
      </c>
      <c r="GI252" s="154">
        <v>0</v>
      </c>
      <c r="GJ252" s="154">
        <f t="shared" si="1267"/>
        <v>0</v>
      </c>
      <c r="GK252" s="154">
        <v>0</v>
      </c>
      <c r="GL252" s="154">
        <v>0</v>
      </c>
      <c r="GM252" s="154">
        <v>0</v>
      </c>
      <c r="GN252" s="154">
        <v>0</v>
      </c>
      <c r="GO252" s="154">
        <v>0</v>
      </c>
      <c r="GP252" s="154">
        <v>0</v>
      </c>
      <c r="GQ252" s="154">
        <v>0</v>
      </c>
      <c r="GR252" s="154">
        <v>0</v>
      </c>
      <c r="GS252" s="154">
        <v>0</v>
      </c>
      <c r="GT252" s="154">
        <v>0</v>
      </c>
      <c r="GU252" s="154">
        <v>0</v>
      </c>
      <c r="GV252" s="154">
        <v>0</v>
      </c>
      <c r="GW252" s="154">
        <f t="shared" si="1269"/>
        <v>0</v>
      </c>
      <c r="GX252" s="154">
        <v>0</v>
      </c>
      <c r="GY252" s="154">
        <v>0</v>
      </c>
      <c r="GZ252" s="154">
        <v>0</v>
      </c>
      <c r="HA252" s="154">
        <v>0</v>
      </c>
      <c r="HB252" s="154">
        <v>0</v>
      </c>
      <c r="HC252" s="154">
        <v>0</v>
      </c>
      <c r="HD252" s="154">
        <v>0</v>
      </c>
      <c r="HE252" s="154">
        <v>0</v>
      </c>
      <c r="HF252" s="154">
        <v>0</v>
      </c>
      <c r="HG252" s="154">
        <v>0</v>
      </c>
      <c r="HH252" s="154">
        <v>0</v>
      </c>
      <c r="HI252" s="154">
        <v>0</v>
      </c>
      <c r="HJ252" s="154">
        <f t="shared" si="1271"/>
        <v>0</v>
      </c>
      <c r="HK252" s="154">
        <v>0</v>
      </c>
      <c r="HL252" s="154">
        <v>0</v>
      </c>
      <c r="HM252" s="154">
        <v>0</v>
      </c>
      <c r="HN252" s="154">
        <v>0</v>
      </c>
      <c r="HO252" s="154">
        <v>0</v>
      </c>
      <c r="HP252" s="154">
        <v>0</v>
      </c>
      <c r="HQ252" s="154">
        <v>0</v>
      </c>
      <c r="HR252" s="154">
        <v>0</v>
      </c>
      <c r="HS252" s="154">
        <v>0</v>
      </c>
      <c r="HT252" s="154">
        <v>0</v>
      </c>
      <c r="HU252" s="154">
        <v>0</v>
      </c>
      <c r="HV252" s="154">
        <v>0</v>
      </c>
      <c r="HW252" s="154">
        <f t="shared" si="1273"/>
        <v>0</v>
      </c>
      <c r="HX252" s="154">
        <v>0</v>
      </c>
      <c r="HY252" s="154">
        <v>0</v>
      </c>
      <c r="HZ252" s="154">
        <v>0</v>
      </c>
      <c r="IA252" s="154">
        <v>0</v>
      </c>
      <c r="IB252" s="154">
        <v>0</v>
      </c>
      <c r="IC252" s="154">
        <v>0</v>
      </c>
      <c r="ID252" s="154">
        <v>0</v>
      </c>
      <c r="IE252" s="154">
        <v>0</v>
      </c>
      <c r="IF252" s="154">
        <v>0</v>
      </c>
      <c r="IG252" s="154">
        <v>0</v>
      </c>
      <c r="IH252" s="154">
        <v>0</v>
      </c>
      <c r="II252" s="154">
        <v>0</v>
      </c>
      <c r="IJ252" s="154">
        <f t="shared" si="1275"/>
        <v>0</v>
      </c>
      <c r="IK252" s="154">
        <v>0</v>
      </c>
      <c r="IL252" s="154">
        <v>0</v>
      </c>
      <c r="IM252" s="154">
        <v>0</v>
      </c>
      <c r="IN252" s="154">
        <v>0</v>
      </c>
      <c r="IO252" s="154">
        <v>0</v>
      </c>
      <c r="IP252" s="154">
        <v>0</v>
      </c>
      <c r="IQ252" s="154">
        <v>0</v>
      </c>
      <c r="IR252" s="154">
        <v>0</v>
      </c>
      <c r="IS252" s="154">
        <v>0</v>
      </c>
      <c r="IT252" s="154">
        <v>0</v>
      </c>
      <c r="IU252" s="154">
        <v>0</v>
      </c>
      <c r="IV252" s="154">
        <v>0</v>
      </c>
      <c r="IW252" s="154">
        <f t="shared" si="1277"/>
        <v>0</v>
      </c>
      <c r="IX252" s="154">
        <v>0</v>
      </c>
      <c r="IY252" s="154">
        <v>0</v>
      </c>
      <c r="IZ252" s="154">
        <v>0</v>
      </c>
      <c r="JA252" s="154">
        <v>0</v>
      </c>
      <c r="JB252" s="154">
        <v>0</v>
      </c>
      <c r="JC252" s="154">
        <v>0</v>
      </c>
      <c r="JD252" s="154">
        <v>0</v>
      </c>
      <c r="JE252" s="154">
        <v>0</v>
      </c>
      <c r="JF252" s="154">
        <v>0</v>
      </c>
      <c r="JG252" s="154">
        <v>0</v>
      </c>
      <c r="JH252" s="154">
        <v>0</v>
      </c>
      <c r="JI252" s="154">
        <v>0</v>
      </c>
      <c r="JJ252" s="154">
        <f t="shared" si="1279"/>
        <v>0</v>
      </c>
      <c r="JK252" s="154">
        <v>0</v>
      </c>
      <c r="JL252" s="154">
        <v>0</v>
      </c>
      <c r="JM252" s="154">
        <v>0</v>
      </c>
      <c r="JN252" s="154">
        <v>0</v>
      </c>
      <c r="JO252" s="154">
        <v>0</v>
      </c>
      <c r="JP252" s="154">
        <v>0</v>
      </c>
      <c r="JQ252" s="154">
        <v>0</v>
      </c>
      <c r="JR252" s="154">
        <v>0</v>
      </c>
      <c r="JS252" s="154">
        <v>0</v>
      </c>
      <c r="JT252" s="154">
        <v>0</v>
      </c>
      <c r="JU252" s="154">
        <v>0</v>
      </c>
      <c r="JV252" s="154">
        <v>0</v>
      </c>
      <c r="JW252" s="237">
        <f t="shared" si="1281"/>
        <v>0</v>
      </c>
      <c r="JX252" s="237">
        <v>0</v>
      </c>
      <c r="JY252" s="154">
        <v>0</v>
      </c>
      <c r="JZ252" s="154">
        <v>0</v>
      </c>
      <c r="KA252" s="154">
        <v>0</v>
      </c>
      <c r="KB252" s="154">
        <v>0</v>
      </c>
      <c r="KC252" s="154">
        <v>0</v>
      </c>
      <c r="KD252" s="154">
        <v>0</v>
      </c>
      <c r="KE252" s="154">
        <v>0</v>
      </c>
      <c r="KF252" s="154">
        <v>0</v>
      </c>
      <c r="KG252" s="154">
        <v>0</v>
      </c>
      <c r="KH252" s="154">
        <v>0</v>
      </c>
      <c r="KI252" s="154">
        <v>0</v>
      </c>
      <c r="KJ252" s="237">
        <f t="shared" si="1283"/>
        <v>0</v>
      </c>
      <c r="KK252" s="237">
        <v>0</v>
      </c>
      <c r="KL252" s="154">
        <v>0</v>
      </c>
      <c r="KM252" s="154">
        <v>0</v>
      </c>
      <c r="KN252" s="154">
        <v>0</v>
      </c>
      <c r="KO252" s="154">
        <v>0</v>
      </c>
      <c r="KP252" s="154">
        <v>0</v>
      </c>
      <c r="KQ252" s="154">
        <v>0</v>
      </c>
      <c r="KR252" s="154">
        <v>0</v>
      </c>
      <c r="KS252" s="154">
        <v>0</v>
      </c>
      <c r="KT252" s="154">
        <v>0</v>
      </c>
      <c r="KU252" s="154">
        <v>0</v>
      </c>
      <c r="KV252" s="154">
        <v>0</v>
      </c>
      <c r="KW252" s="237">
        <f t="shared" si="1285"/>
        <v>0</v>
      </c>
      <c r="KX252" s="237">
        <v>0</v>
      </c>
      <c r="KY252" s="154">
        <v>0</v>
      </c>
      <c r="KZ252" s="154">
        <v>0</v>
      </c>
      <c r="LA252" s="154">
        <v>0</v>
      </c>
      <c r="LB252" s="154">
        <v>0</v>
      </c>
      <c r="LC252" s="154">
        <v>0</v>
      </c>
      <c r="LD252" s="154">
        <v>0</v>
      </c>
      <c r="LE252" s="154">
        <v>0</v>
      </c>
      <c r="LF252" s="154">
        <v>0</v>
      </c>
      <c r="LG252" s="154">
        <v>0</v>
      </c>
      <c r="LH252" s="154">
        <v>0</v>
      </c>
      <c r="LI252" s="154">
        <v>0</v>
      </c>
      <c r="LJ252" s="237">
        <f t="shared" si="1287"/>
        <v>0</v>
      </c>
      <c r="LK252" s="237">
        <v>0</v>
      </c>
      <c r="LL252" s="154">
        <v>0</v>
      </c>
      <c r="LM252" s="154">
        <v>0</v>
      </c>
      <c r="LN252" s="154">
        <v>0</v>
      </c>
      <c r="LO252" s="154">
        <v>0</v>
      </c>
      <c r="LP252" s="154">
        <v>0</v>
      </c>
      <c r="LQ252" s="154">
        <v>0</v>
      </c>
      <c r="LR252" s="154">
        <v>0</v>
      </c>
      <c r="LS252" s="154">
        <v>0</v>
      </c>
      <c r="LT252" s="154">
        <v>0</v>
      </c>
      <c r="LU252" s="154">
        <v>0</v>
      </c>
      <c r="LV252" s="154">
        <v>0</v>
      </c>
      <c r="LW252" s="237">
        <f t="shared" si="1289"/>
        <v>0</v>
      </c>
      <c r="LX252" s="237">
        <v>0</v>
      </c>
      <c r="LY252" s="154">
        <v>0</v>
      </c>
      <c r="LZ252" s="154">
        <v>0</v>
      </c>
      <c r="MA252" s="154">
        <v>0</v>
      </c>
      <c r="MB252" s="154">
        <v>0</v>
      </c>
      <c r="MC252" s="154">
        <v>0</v>
      </c>
      <c r="MD252" s="154">
        <v>0</v>
      </c>
      <c r="ME252" s="154">
        <v>0</v>
      </c>
      <c r="MF252" s="154">
        <v>0</v>
      </c>
      <c r="MG252" s="154">
        <v>0</v>
      </c>
      <c r="MH252" s="154">
        <v>0</v>
      </c>
      <c r="MI252" s="154">
        <v>0</v>
      </c>
      <c r="MJ252" s="203">
        <f t="shared" si="1291"/>
        <v>0</v>
      </c>
    </row>
    <row r="253" spans="1:348" ht="15.75" x14ac:dyDescent="0.25">
      <c r="A253" s="75">
        <v>7505</v>
      </c>
      <c r="B253" s="76"/>
      <c r="C253" s="77" t="s">
        <v>292</v>
      </c>
      <c r="D253" s="77" t="s">
        <v>137</v>
      </c>
      <c r="E253" s="154">
        <v>0</v>
      </c>
      <c r="F253" s="154">
        <v>0</v>
      </c>
      <c r="G253" s="154">
        <v>0</v>
      </c>
      <c r="H253" s="154">
        <v>0</v>
      </c>
      <c r="I253" s="154">
        <v>0</v>
      </c>
      <c r="J253" s="154">
        <v>0</v>
      </c>
      <c r="K253" s="154">
        <v>0</v>
      </c>
      <c r="L253" s="154">
        <v>0</v>
      </c>
      <c r="M253" s="154">
        <v>0</v>
      </c>
      <c r="N253" s="154">
        <v>0</v>
      </c>
      <c r="O253" s="154">
        <v>0</v>
      </c>
      <c r="P253" s="154">
        <v>0</v>
      </c>
      <c r="Q253" s="154">
        <v>0</v>
      </c>
      <c r="R253" s="154">
        <v>0</v>
      </c>
      <c r="S253" s="154">
        <v>0</v>
      </c>
      <c r="T253" s="154">
        <v>0</v>
      </c>
      <c r="U253" s="154">
        <v>0</v>
      </c>
      <c r="V253" s="154">
        <v>0</v>
      </c>
      <c r="W253" s="154">
        <f t="shared" si="1239"/>
        <v>0</v>
      </c>
      <c r="X253" s="154"/>
      <c r="Y253" s="154"/>
      <c r="Z253" s="154"/>
      <c r="AA253" s="154"/>
      <c r="AB253" s="154"/>
      <c r="AC253" s="154">
        <v>0</v>
      </c>
      <c r="AD253" s="154">
        <v>0</v>
      </c>
      <c r="AE253" s="154">
        <v>0</v>
      </c>
      <c r="AF253" s="154">
        <v>0</v>
      </c>
      <c r="AG253" s="154">
        <v>0</v>
      </c>
      <c r="AH253" s="154">
        <v>0</v>
      </c>
      <c r="AI253" s="154">
        <v>0</v>
      </c>
      <c r="AJ253" s="154">
        <f t="shared" si="1241"/>
        <v>0</v>
      </c>
      <c r="AK253" s="154">
        <v>0</v>
      </c>
      <c r="AL253" s="154">
        <v>0</v>
      </c>
      <c r="AM253" s="154">
        <v>0</v>
      </c>
      <c r="AN253" s="154">
        <v>0</v>
      </c>
      <c r="AO253" s="154">
        <v>0</v>
      </c>
      <c r="AP253" s="154">
        <v>0</v>
      </c>
      <c r="AQ253" s="154">
        <v>0</v>
      </c>
      <c r="AR253" s="154">
        <v>0</v>
      </c>
      <c r="AS253" s="154">
        <v>0</v>
      </c>
      <c r="AT253" s="154">
        <v>0</v>
      </c>
      <c r="AU253" s="154">
        <v>0</v>
      </c>
      <c r="AV253" s="154">
        <v>0</v>
      </c>
      <c r="AW253" s="154">
        <f t="shared" si="1244"/>
        <v>0</v>
      </c>
      <c r="AX253" s="154">
        <v>0</v>
      </c>
      <c r="AY253" s="154">
        <v>0</v>
      </c>
      <c r="AZ253" s="154">
        <v>0</v>
      </c>
      <c r="BA253" s="154">
        <v>0</v>
      </c>
      <c r="BB253" s="154">
        <v>0</v>
      </c>
      <c r="BC253" s="154">
        <v>0</v>
      </c>
      <c r="BD253" s="154">
        <v>0</v>
      </c>
      <c r="BE253" s="154">
        <v>0</v>
      </c>
      <c r="BF253" s="154">
        <v>0</v>
      </c>
      <c r="BG253" s="154">
        <v>0</v>
      </c>
      <c r="BH253" s="154">
        <v>0</v>
      </c>
      <c r="BI253" s="154">
        <v>0</v>
      </c>
      <c r="BJ253" s="154">
        <f t="shared" si="1247"/>
        <v>0</v>
      </c>
      <c r="BK253" s="154">
        <v>0</v>
      </c>
      <c r="BL253" s="154">
        <v>0</v>
      </c>
      <c r="BM253" s="154">
        <v>0</v>
      </c>
      <c r="BN253" s="154">
        <v>0</v>
      </c>
      <c r="BO253" s="154">
        <v>0</v>
      </c>
      <c r="BP253" s="154">
        <v>0</v>
      </c>
      <c r="BQ253" s="154">
        <v>0</v>
      </c>
      <c r="BR253" s="154">
        <v>0</v>
      </c>
      <c r="BS253" s="154">
        <v>0</v>
      </c>
      <c r="BT253" s="154">
        <v>0</v>
      </c>
      <c r="BU253" s="154">
        <v>0</v>
      </c>
      <c r="BV253" s="154">
        <v>0</v>
      </c>
      <c r="BW253" s="154">
        <f t="shared" si="1249"/>
        <v>0</v>
      </c>
      <c r="BX253" s="154">
        <v>0</v>
      </c>
      <c r="BY253" s="154">
        <v>0</v>
      </c>
      <c r="BZ253" s="154">
        <v>0</v>
      </c>
      <c r="CA253" s="154">
        <v>0</v>
      </c>
      <c r="CB253" s="154">
        <v>0</v>
      </c>
      <c r="CC253" s="154">
        <v>0</v>
      </c>
      <c r="CD253" s="154">
        <v>0</v>
      </c>
      <c r="CE253" s="154">
        <v>0</v>
      </c>
      <c r="CF253" s="154">
        <v>0</v>
      </c>
      <c r="CG253" s="154">
        <v>0</v>
      </c>
      <c r="CH253" s="154">
        <v>0</v>
      </c>
      <c r="CI253" s="154">
        <v>0</v>
      </c>
      <c r="CJ253" s="154">
        <f t="shared" si="1251"/>
        <v>0</v>
      </c>
      <c r="CK253" s="154">
        <v>0</v>
      </c>
      <c r="CL253" s="154">
        <v>0</v>
      </c>
      <c r="CM253" s="154">
        <v>0</v>
      </c>
      <c r="CN253" s="154">
        <v>0</v>
      </c>
      <c r="CO253" s="154">
        <v>0</v>
      </c>
      <c r="CP253" s="154">
        <v>0</v>
      </c>
      <c r="CQ253" s="154">
        <v>0</v>
      </c>
      <c r="CR253" s="154">
        <v>0</v>
      </c>
      <c r="CS253" s="154">
        <v>0</v>
      </c>
      <c r="CT253" s="154">
        <v>0</v>
      </c>
      <c r="CU253" s="154">
        <v>0</v>
      </c>
      <c r="CV253" s="154">
        <v>0</v>
      </c>
      <c r="CW253" s="154">
        <f t="shared" si="1253"/>
        <v>0</v>
      </c>
      <c r="CX253" s="154">
        <v>0</v>
      </c>
      <c r="CY253" s="154">
        <v>0</v>
      </c>
      <c r="CZ253" s="154">
        <v>0</v>
      </c>
      <c r="DA253" s="154">
        <v>0</v>
      </c>
      <c r="DB253" s="154">
        <v>0</v>
      </c>
      <c r="DC253" s="154">
        <v>0</v>
      </c>
      <c r="DD253" s="154">
        <v>0</v>
      </c>
      <c r="DE253" s="154">
        <v>0</v>
      </c>
      <c r="DF253" s="154">
        <v>0</v>
      </c>
      <c r="DG253" s="154">
        <v>0</v>
      </c>
      <c r="DH253" s="154">
        <v>0</v>
      </c>
      <c r="DI253" s="154">
        <v>0</v>
      </c>
      <c r="DJ253" s="154">
        <f t="shared" si="1255"/>
        <v>0</v>
      </c>
      <c r="DK253" s="154">
        <v>0</v>
      </c>
      <c r="DL253" s="154">
        <v>0</v>
      </c>
      <c r="DM253" s="154">
        <v>0</v>
      </c>
      <c r="DN253" s="154">
        <v>0</v>
      </c>
      <c r="DO253" s="154">
        <v>0</v>
      </c>
      <c r="DP253" s="154">
        <v>0</v>
      </c>
      <c r="DQ253" s="154">
        <v>0</v>
      </c>
      <c r="DR253" s="154">
        <v>0</v>
      </c>
      <c r="DS253" s="154">
        <v>0</v>
      </c>
      <c r="DT253" s="154">
        <v>0</v>
      </c>
      <c r="DU253" s="154">
        <v>0</v>
      </c>
      <c r="DV253" s="154">
        <v>0</v>
      </c>
      <c r="DW253" s="154">
        <f t="shared" si="1257"/>
        <v>0</v>
      </c>
      <c r="DX253" s="154">
        <v>0</v>
      </c>
      <c r="DY253" s="154">
        <v>0</v>
      </c>
      <c r="DZ253" s="154">
        <v>0</v>
      </c>
      <c r="EA253" s="154">
        <v>0</v>
      </c>
      <c r="EB253" s="154">
        <v>0</v>
      </c>
      <c r="EC253" s="154">
        <v>0</v>
      </c>
      <c r="ED253" s="154">
        <v>0</v>
      </c>
      <c r="EE253" s="154">
        <v>0</v>
      </c>
      <c r="EF253" s="154">
        <v>0</v>
      </c>
      <c r="EG253" s="154">
        <v>0</v>
      </c>
      <c r="EH253" s="154">
        <v>0</v>
      </c>
      <c r="EI253" s="154">
        <v>0</v>
      </c>
      <c r="EJ253" s="154">
        <f t="shared" si="1259"/>
        <v>0</v>
      </c>
      <c r="EK253" s="154">
        <v>0</v>
      </c>
      <c r="EL253" s="154">
        <v>0</v>
      </c>
      <c r="EM253" s="154">
        <v>0</v>
      </c>
      <c r="EN253" s="154">
        <v>0</v>
      </c>
      <c r="EO253" s="154">
        <v>0</v>
      </c>
      <c r="EP253" s="154">
        <v>0</v>
      </c>
      <c r="EQ253" s="154">
        <v>0</v>
      </c>
      <c r="ER253" s="154">
        <v>0</v>
      </c>
      <c r="ES253" s="154">
        <v>0</v>
      </c>
      <c r="ET253" s="154">
        <v>0</v>
      </c>
      <c r="EU253" s="154">
        <v>0</v>
      </c>
      <c r="EV253" s="154">
        <v>0</v>
      </c>
      <c r="EW253" s="154">
        <f t="shared" si="1261"/>
        <v>0</v>
      </c>
      <c r="EX253" s="154">
        <v>0</v>
      </c>
      <c r="EY253" s="154">
        <v>0</v>
      </c>
      <c r="EZ253" s="154">
        <v>0</v>
      </c>
      <c r="FA253" s="154">
        <v>0</v>
      </c>
      <c r="FB253" s="154">
        <v>0</v>
      </c>
      <c r="FC253" s="154">
        <v>0</v>
      </c>
      <c r="FD253" s="154">
        <v>0</v>
      </c>
      <c r="FE253" s="154">
        <v>0</v>
      </c>
      <c r="FF253" s="154">
        <v>0</v>
      </c>
      <c r="FG253" s="154">
        <v>0</v>
      </c>
      <c r="FH253" s="154">
        <v>0</v>
      </c>
      <c r="FI253" s="154">
        <v>0</v>
      </c>
      <c r="FJ253" s="154">
        <f t="shared" si="1263"/>
        <v>0</v>
      </c>
      <c r="FK253" s="154">
        <v>0</v>
      </c>
      <c r="FL253" s="154">
        <v>0</v>
      </c>
      <c r="FM253" s="154">
        <v>0</v>
      </c>
      <c r="FN253" s="154">
        <v>0</v>
      </c>
      <c r="FO253" s="154">
        <v>0</v>
      </c>
      <c r="FP253" s="154">
        <v>0</v>
      </c>
      <c r="FQ253" s="154">
        <v>0</v>
      </c>
      <c r="FR253" s="154">
        <v>0</v>
      </c>
      <c r="FS253" s="154">
        <v>0</v>
      </c>
      <c r="FT253" s="154">
        <v>0</v>
      </c>
      <c r="FU253" s="154">
        <v>0</v>
      </c>
      <c r="FV253" s="154">
        <v>0</v>
      </c>
      <c r="FW253" s="154">
        <f t="shared" si="1265"/>
        <v>0</v>
      </c>
      <c r="FX253" s="154">
        <v>0</v>
      </c>
      <c r="FY253" s="154">
        <v>0</v>
      </c>
      <c r="FZ253" s="154">
        <v>0</v>
      </c>
      <c r="GA253" s="154">
        <v>0</v>
      </c>
      <c r="GB253" s="154">
        <v>0</v>
      </c>
      <c r="GC253" s="154">
        <v>0</v>
      </c>
      <c r="GD253" s="154">
        <v>0</v>
      </c>
      <c r="GE253" s="154">
        <v>0</v>
      </c>
      <c r="GF253" s="154">
        <v>0</v>
      </c>
      <c r="GG253" s="154">
        <v>0</v>
      </c>
      <c r="GH253" s="154">
        <v>0</v>
      </c>
      <c r="GI253" s="154">
        <v>0</v>
      </c>
      <c r="GJ253" s="154">
        <f t="shared" si="1267"/>
        <v>0</v>
      </c>
      <c r="GK253" s="154">
        <v>0</v>
      </c>
      <c r="GL253" s="154">
        <v>0</v>
      </c>
      <c r="GM253" s="154">
        <v>0</v>
      </c>
      <c r="GN253" s="154">
        <v>0</v>
      </c>
      <c r="GO253" s="154">
        <v>0</v>
      </c>
      <c r="GP253" s="154">
        <v>0</v>
      </c>
      <c r="GQ253" s="154">
        <v>0</v>
      </c>
      <c r="GR253" s="154">
        <v>0</v>
      </c>
      <c r="GS253" s="154">
        <v>0</v>
      </c>
      <c r="GT253" s="154">
        <v>0</v>
      </c>
      <c r="GU253" s="154">
        <v>0</v>
      </c>
      <c r="GV253" s="154">
        <v>0</v>
      </c>
      <c r="GW253" s="154">
        <f t="shared" si="1269"/>
        <v>0</v>
      </c>
      <c r="GX253" s="154">
        <v>0</v>
      </c>
      <c r="GY253" s="154">
        <v>0</v>
      </c>
      <c r="GZ253" s="154">
        <v>0</v>
      </c>
      <c r="HA253" s="154">
        <v>0</v>
      </c>
      <c r="HB253" s="154">
        <v>0</v>
      </c>
      <c r="HC253" s="154">
        <v>0</v>
      </c>
      <c r="HD253" s="154">
        <v>0</v>
      </c>
      <c r="HE253" s="154">
        <v>0</v>
      </c>
      <c r="HF253" s="154">
        <v>0</v>
      </c>
      <c r="HG253" s="154">
        <v>0</v>
      </c>
      <c r="HH253" s="154">
        <v>0</v>
      </c>
      <c r="HI253" s="154">
        <v>0</v>
      </c>
      <c r="HJ253" s="154">
        <f t="shared" si="1271"/>
        <v>0</v>
      </c>
      <c r="HK253" s="154">
        <v>0</v>
      </c>
      <c r="HL253" s="154">
        <v>0</v>
      </c>
      <c r="HM253" s="154">
        <v>0</v>
      </c>
      <c r="HN253" s="154">
        <v>0</v>
      </c>
      <c r="HO253" s="154">
        <v>0</v>
      </c>
      <c r="HP253" s="154">
        <v>0</v>
      </c>
      <c r="HQ253" s="154">
        <v>0</v>
      </c>
      <c r="HR253" s="154">
        <v>0</v>
      </c>
      <c r="HS253" s="154">
        <v>0</v>
      </c>
      <c r="HT253" s="154">
        <v>0</v>
      </c>
      <c r="HU253" s="154">
        <v>0</v>
      </c>
      <c r="HV253" s="154">
        <v>0</v>
      </c>
      <c r="HW253" s="154">
        <f t="shared" si="1273"/>
        <v>0</v>
      </c>
      <c r="HX253" s="154">
        <v>0</v>
      </c>
      <c r="HY253" s="154">
        <v>0</v>
      </c>
      <c r="HZ253" s="154">
        <v>0</v>
      </c>
      <c r="IA253" s="154">
        <v>0</v>
      </c>
      <c r="IB253" s="154">
        <v>0</v>
      </c>
      <c r="IC253" s="154">
        <v>0</v>
      </c>
      <c r="ID253" s="154">
        <v>0</v>
      </c>
      <c r="IE253" s="154">
        <v>0</v>
      </c>
      <c r="IF253" s="154">
        <v>0</v>
      </c>
      <c r="IG253" s="154">
        <v>0</v>
      </c>
      <c r="IH253" s="154">
        <v>0</v>
      </c>
      <c r="II253" s="154">
        <v>0</v>
      </c>
      <c r="IJ253" s="154">
        <f t="shared" si="1275"/>
        <v>0</v>
      </c>
      <c r="IK253" s="154">
        <v>0</v>
      </c>
      <c r="IL253" s="154">
        <v>0</v>
      </c>
      <c r="IM253" s="154">
        <v>0</v>
      </c>
      <c r="IN253" s="154">
        <v>0</v>
      </c>
      <c r="IO253" s="154">
        <v>0</v>
      </c>
      <c r="IP253" s="154">
        <v>0</v>
      </c>
      <c r="IQ253" s="154">
        <v>0</v>
      </c>
      <c r="IR253" s="154">
        <v>0</v>
      </c>
      <c r="IS253" s="154">
        <v>0</v>
      </c>
      <c r="IT253" s="154">
        <v>0</v>
      </c>
      <c r="IU253" s="154">
        <v>0</v>
      </c>
      <c r="IV253" s="154">
        <v>0</v>
      </c>
      <c r="IW253" s="154">
        <f t="shared" si="1277"/>
        <v>0</v>
      </c>
      <c r="IX253" s="154">
        <v>0</v>
      </c>
      <c r="IY253" s="154">
        <v>0</v>
      </c>
      <c r="IZ253" s="154">
        <v>0</v>
      </c>
      <c r="JA253" s="154">
        <v>0</v>
      </c>
      <c r="JB253" s="154">
        <v>0</v>
      </c>
      <c r="JC253" s="154">
        <v>0</v>
      </c>
      <c r="JD253" s="154">
        <v>0</v>
      </c>
      <c r="JE253" s="154">
        <v>0</v>
      </c>
      <c r="JF253" s="154">
        <v>0</v>
      </c>
      <c r="JG253" s="154">
        <v>0</v>
      </c>
      <c r="JH253" s="154">
        <v>0</v>
      </c>
      <c r="JI253" s="154">
        <v>0</v>
      </c>
      <c r="JJ253" s="154">
        <f t="shared" si="1279"/>
        <v>0</v>
      </c>
      <c r="JK253" s="154">
        <v>0</v>
      </c>
      <c r="JL253" s="154">
        <v>0</v>
      </c>
      <c r="JM253" s="154">
        <v>0</v>
      </c>
      <c r="JN253" s="154">
        <v>0</v>
      </c>
      <c r="JO253" s="154">
        <v>0</v>
      </c>
      <c r="JP253" s="154">
        <v>0</v>
      </c>
      <c r="JQ253" s="154">
        <v>0</v>
      </c>
      <c r="JR253" s="154">
        <v>0</v>
      </c>
      <c r="JS253" s="154">
        <v>0</v>
      </c>
      <c r="JT253" s="154">
        <v>0</v>
      </c>
      <c r="JU253" s="154">
        <v>0</v>
      </c>
      <c r="JV253" s="154">
        <v>0</v>
      </c>
      <c r="JW253" s="237">
        <f t="shared" si="1281"/>
        <v>0</v>
      </c>
      <c r="JX253" s="237">
        <v>0</v>
      </c>
      <c r="JY253" s="154">
        <v>0</v>
      </c>
      <c r="JZ253" s="154">
        <v>0</v>
      </c>
      <c r="KA253" s="154">
        <v>0</v>
      </c>
      <c r="KB253" s="154">
        <v>0</v>
      </c>
      <c r="KC253" s="154">
        <v>0</v>
      </c>
      <c r="KD253" s="154">
        <v>0</v>
      </c>
      <c r="KE253" s="154">
        <v>0</v>
      </c>
      <c r="KF253" s="154">
        <v>0</v>
      </c>
      <c r="KG253" s="154">
        <v>0</v>
      </c>
      <c r="KH253" s="154">
        <v>0</v>
      </c>
      <c r="KI253" s="154">
        <v>0</v>
      </c>
      <c r="KJ253" s="237">
        <f t="shared" si="1283"/>
        <v>0</v>
      </c>
      <c r="KK253" s="237">
        <v>0</v>
      </c>
      <c r="KL253" s="154">
        <v>0</v>
      </c>
      <c r="KM253" s="154">
        <v>0</v>
      </c>
      <c r="KN253" s="154">
        <v>0</v>
      </c>
      <c r="KO253" s="154">
        <v>0</v>
      </c>
      <c r="KP253" s="154">
        <v>0</v>
      </c>
      <c r="KQ253" s="154">
        <v>0</v>
      </c>
      <c r="KR253" s="154">
        <v>0</v>
      </c>
      <c r="KS253" s="154">
        <v>0</v>
      </c>
      <c r="KT253" s="154">
        <v>0</v>
      </c>
      <c r="KU253" s="154">
        <v>0</v>
      </c>
      <c r="KV253" s="154">
        <v>0</v>
      </c>
      <c r="KW253" s="237">
        <f t="shared" si="1285"/>
        <v>0</v>
      </c>
      <c r="KX253" s="237">
        <v>0</v>
      </c>
      <c r="KY253" s="154">
        <v>0</v>
      </c>
      <c r="KZ253" s="154">
        <v>0</v>
      </c>
      <c r="LA253" s="154">
        <v>0</v>
      </c>
      <c r="LB253" s="154">
        <v>0</v>
      </c>
      <c r="LC253" s="154">
        <v>0</v>
      </c>
      <c r="LD253" s="154">
        <v>0</v>
      </c>
      <c r="LE253" s="154">
        <v>0</v>
      </c>
      <c r="LF253" s="154">
        <v>0</v>
      </c>
      <c r="LG253" s="154">
        <v>0</v>
      </c>
      <c r="LH253" s="154">
        <v>0</v>
      </c>
      <c r="LI253" s="154">
        <v>0</v>
      </c>
      <c r="LJ253" s="237">
        <f t="shared" si="1287"/>
        <v>0</v>
      </c>
      <c r="LK253" s="237">
        <v>0</v>
      </c>
      <c r="LL253" s="154">
        <v>0</v>
      </c>
      <c r="LM253" s="154">
        <v>0</v>
      </c>
      <c r="LN253" s="154">
        <v>0</v>
      </c>
      <c r="LO253" s="154">
        <v>0</v>
      </c>
      <c r="LP253" s="154">
        <v>0</v>
      </c>
      <c r="LQ253" s="154">
        <v>0</v>
      </c>
      <c r="LR253" s="154">
        <v>0</v>
      </c>
      <c r="LS253" s="154">
        <v>0</v>
      </c>
      <c r="LT253" s="154">
        <v>0</v>
      </c>
      <c r="LU253" s="154">
        <v>0</v>
      </c>
      <c r="LV253" s="154">
        <v>0</v>
      </c>
      <c r="LW253" s="237">
        <f t="shared" si="1289"/>
        <v>0</v>
      </c>
      <c r="LX253" s="237">
        <v>0</v>
      </c>
      <c r="LY253" s="154">
        <v>0</v>
      </c>
      <c r="LZ253" s="154">
        <v>0</v>
      </c>
      <c r="MA253" s="154">
        <v>0</v>
      </c>
      <c r="MB253" s="154">
        <v>0</v>
      </c>
      <c r="MC253" s="154">
        <v>0</v>
      </c>
      <c r="MD253" s="154">
        <v>0</v>
      </c>
      <c r="ME253" s="154">
        <v>0</v>
      </c>
      <c r="MF253" s="154">
        <v>0</v>
      </c>
      <c r="MG253" s="154">
        <v>0</v>
      </c>
      <c r="MH253" s="154">
        <v>0</v>
      </c>
      <c r="MI253" s="154">
        <v>0</v>
      </c>
      <c r="MJ253" s="203">
        <f t="shared" si="1291"/>
        <v>0</v>
      </c>
    </row>
    <row r="254" spans="1:348" ht="15.75" x14ac:dyDescent="0.25">
      <c r="A254" s="75">
        <v>7507</v>
      </c>
      <c r="B254" s="76"/>
      <c r="C254" s="77" t="s">
        <v>182</v>
      </c>
      <c r="D254" s="77" t="s">
        <v>138</v>
      </c>
      <c r="E254" s="154">
        <v>0</v>
      </c>
      <c r="F254" s="154">
        <v>0</v>
      </c>
      <c r="G254" s="154">
        <v>0</v>
      </c>
      <c r="H254" s="154">
        <v>29210482.390252046</v>
      </c>
      <c r="I254" s="154">
        <v>0</v>
      </c>
      <c r="J254" s="154">
        <v>1592530.4623602072</v>
      </c>
      <c r="K254" s="154">
        <v>0</v>
      </c>
      <c r="L254" s="154">
        <v>0</v>
      </c>
      <c r="M254" s="154">
        <v>2137610.5825404776</v>
      </c>
      <c r="N254" s="154">
        <v>0</v>
      </c>
      <c r="O254" s="154">
        <v>0</v>
      </c>
      <c r="P254" s="154">
        <v>0</v>
      </c>
      <c r="Q254" s="154">
        <v>0</v>
      </c>
      <c r="R254" s="154">
        <v>0</v>
      </c>
      <c r="S254" s="154">
        <v>860490.73610415636</v>
      </c>
      <c r="T254" s="154">
        <v>0</v>
      </c>
      <c r="U254" s="154">
        <v>0</v>
      </c>
      <c r="V254" s="154">
        <v>0</v>
      </c>
      <c r="W254" s="154">
        <f t="shared" si="1239"/>
        <v>2998101.318644634</v>
      </c>
      <c r="X254" s="154">
        <v>0</v>
      </c>
      <c r="Y254" s="154">
        <v>0</v>
      </c>
      <c r="Z254" s="154">
        <v>1499052.7457853449</v>
      </c>
      <c r="AA254" s="154">
        <v>0</v>
      </c>
      <c r="AB254" s="154">
        <v>0</v>
      </c>
      <c r="AC254" s="154">
        <v>0</v>
      </c>
      <c r="AD254" s="154">
        <v>0</v>
      </c>
      <c r="AE254" s="154">
        <v>0</v>
      </c>
      <c r="AF254" s="154">
        <v>1499048.5728592889</v>
      </c>
      <c r="AG254" s="154">
        <v>0</v>
      </c>
      <c r="AH254" s="154">
        <v>0</v>
      </c>
      <c r="AI254" s="154">
        <v>0</v>
      </c>
      <c r="AJ254" s="154">
        <f t="shared" si="1241"/>
        <v>2998101.3186446335</v>
      </c>
      <c r="AK254" s="154">
        <v>0</v>
      </c>
      <c r="AL254" s="154">
        <v>0</v>
      </c>
      <c r="AM254" s="154">
        <v>1499048.5728592889</v>
      </c>
      <c r="AN254" s="154">
        <v>0</v>
      </c>
      <c r="AO254" s="154">
        <v>0</v>
      </c>
      <c r="AP254" s="154">
        <v>0</v>
      </c>
      <c r="AQ254" s="154">
        <v>0</v>
      </c>
      <c r="AR254" s="154">
        <v>0</v>
      </c>
      <c r="AS254" s="154">
        <v>1499052.7457853449</v>
      </c>
      <c r="AT254" s="154">
        <v>0</v>
      </c>
      <c r="AU254" s="154">
        <v>0</v>
      </c>
      <c r="AV254" s="154">
        <v>0</v>
      </c>
      <c r="AW254" s="154">
        <f t="shared" si="1244"/>
        <v>2998101.3186446335</v>
      </c>
      <c r="AX254" s="154">
        <v>0</v>
      </c>
      <c r="AY254" s="154">
        <v>0</v>
      </c>
      <c r="AZ254" s="154">
        <v>1499048.5728592889</v>
      </c>
      <c r="BA254" s="154">
        <v>0</v>
      </c>
      <c r="BB254" s="154">
        <v>0</v>
      </c>
      <c r="BC254" s="154">
        <v>0</v>
      </c>
      <c r="BD254" s="154">
        <v>0</v>
      </c>
      <c r="BE254" s="154">
        <v>0</v>
      </c>
      <c r="BF254" s="154">
        <v>1499049.8155149391</v>
      </c>
      <c r="BG254" s="154">
        <v>0</v>
      </c>
      <c r="BH254" s="154">
        <v>0</v>
      </c>
      <c r="BI254" s="154">
        <v>9.2221668512101687E-3</v>
      </c>
      <c r="BJ254" s="154">
        <f t="shared" si="1247"/>
        <v>2998098.3975963951</v>
      </c>
      <c r="BK254" s="154">
        <v>0</v>
      </c>
      <c r="BL254" s="154">
        <v>0</v>
      </c>
      <c r="BM254" s="154">
        <v>1499050.2373977634</v>
      </c>
      <c r="BN254" s="154">
        <v>0</v>
      </c>
      <c r="BO254" s="154">
        <v>0</v>
      </c>
      <c r="BP254" s="154">
        <v>0</v>
      </c>
      <c r="BQ254" s="154">
        <v>0</v>
      </c>
      <c r="BR254" s="154">
        <v>0</v>
      </c>
      <c r="BS254" s="154">
        <v>0</v>
      </c>
      <c r="BT254" s="154">
        <v>0</v>
      </c>
      <c r="BU254" s="154">
        <v>0</v>
      </c>
      <c r="BV254" s="154">
        <v>0</v>
      </c>
      <c r="BW254" s="154">
        <f t="shared" si="1249"/>
        <v>1499050.2373977634</v>
      </c>
      <c r="BX254" s="154">
        <v>0</v>
      </c>
      <c r="BY254" s="154">
        <v>0</v>
      </c>
      <c r="BZ254" s="154">
        <v>0</v>
      </c>
      <c r="CA254" s="154">
        <v>0</v>
      </c>
      <c r="CB254" s="154">
        <v>0</v>
      </c>
      <c r="CC254" s="154">
        <v>0</v>
      </c>
      <c r="CD254" s="154">
        <v>0</v>
      </c>
      <c r="CE254" s="154">
        <v>0</v>
      </c>
      <c r="CF254" s="154">
        <v>0</v>
      </c>
      <c r="CG254" s="154">
        <v>0</v>
      </c>
      <c r="CH254" s="154">
        <v>0</v>
      </c>
      <c r="CI254" s="154">
        <v>0</v>
      </c>
      <c r="CJ254" s="154">
        <f t="shared" si="1251"/>
        <v>0</v>
      </c>
      <c r="CK254" s="154">
        <v>0</v>
      </c>
      <c r="CL254" s="154">
        <v>0</v>
      </c>
      <c r="CM254" s="154">
        <v>0</v>
      </c>
      <c r="CN254" s="154">
        <v>0</v>
      </c>
      <c r="CO254" s="154">
        <v>0</v>
      </c>
      <c r="CP254" s="154">
        <v>0</v>
      </c>
      <c r="CQ254" s="154">
        <v>0</v>
      </c>
      <c r="CR254" s="154">
        <v>0</v>
      </c>
      <c r="CS254" s="154">
        <v>0</v>
      </c>
      <c r="CT254" s="154">
        <v>0</v>
      </c>
      <c r="CU254" s="154">
        <v>0</v>
      </c>
      <c r="CV254" s="154">
        <v>0</v>
      </c>
      <c r="CW254" s="154">
        <f t="shared" si="1253"/>
        <v>0</v>
      </c>
      <c r="CX254" s="154">
        <v>0</v>
      </c>
      <c r="CY254" s="154">
        <v>0</v>
      </c>
      <c r="CZ254" s="154">
        <v>0</v>
      </c>
      <c r="DA254" s="154">
        <v>0</v>
      </c>
      <c r="DB254" s="154">
        <v>0</v>
      </c>
      <c r="DC254" s="154">
        <v>0</v>
      </c>
      <c r="DD254" s="154">
        <v>0</v>
      </c>
      <c r="DE254" s="154">
        <v>0</v>
      </c>
      <c r="DF254" s="154">
        <v>0</v>
      </c>
      <c r="DG254" s="154">
        <v>0</v>
      </c>
      <c r="DH254" s="154">
        <v>0</v>
      </c>
      <c r="DI254" s="154">
        <v>0</v>
      </c>
      <c r="DJ254" s="154">
        <f t="shared" si="1255"/>
        <v>0</v>
      </c>
      <c r="DK254" s="154">
        <v>0</v>
      </c>
      <c r="DL254" s="154">
        <v>0</v>
      </c>
      <c r="DM254" s="154">
        <v>0</v>
      </c>
      <c r="DN254" s="154">
        <v>0</v>
      </c>
      <c r="DO254" s="154">
        <v>0</v>
      </c>
      <c r="DP254" s="154">
        <v>0</v>
      </c>
      <c r="DQ254" s="154">
        <v>0</v>
      </c>
      <c r="DR254" s="154">
        <v>0</v>
      </c>
      <c r="DS254" s="154">
        <v>0</v>
      </c>
      <c r="DT254" s="154">
        <v>0</v>
      </c>
      <c r="DU254" s="154">
        <v>0</v>
      </c>
      <c r="DV254" s="154">
        <v>0</v>
      </c>
      <c r="DW254" s="154">
        <f t="shared" si="1257"/>
        <v>0</v>
      </c>
      <c r="DX254" s="154">
        <v>0</v>
      </c>
      <c r="DY254" s="154">
        <v>0</v>
      </c>
      <c r="DZ254" s="154">
        <v>0</v>
      </c>
      <c r="EA254" s="154">
        <v>0</v>
      </c>
      <c r="EB254" s="154">
        <v>0</v>
      </c>
      <c r="EC254" s="154">
        <v>0</v>
      </c>
      <c r="ED254" s="154">
        <v>0</v>
      </c>
      <c r="EE254" s="154">
        <v>0</v>
      </c>
      <c r="EF254" s="154">
        <v>0</v>
      </c>
      <c r="EG254" s="154">
        <v>0</v>
      </c>
      <c r="EH254" s="154">
        <v>0</v>
      </c>
      <c r="EI254" s="154">
        <v>0</v>
      </c>
      <c r="EJ254" s="154">
        <f t="shared" si="1259"/>
        <v>0</v>
      </c>
      <c r="EK254" s="154">
        <v>0</v>
      </c>
      <c r="EL254" s="154">
        <v>0</v>
      </c>
      <c r="EM254" s="154">
        <v>0</v>
      </c>
      <c r="EN254" s="154">
        <v>0</v>
      </c>
      <c r="EO254" s="154">
        <v>0</v>
      </c>
      <c r="EP254" s="154">
        <v>0</v>
      </c>
      <c r="EQ254" s="154">
        <v>0</v>
      </c>
      <c r="ER254" s="154">
        <v>0</v>
      </c>
      <c r="ES254" s="154">
        <v>0</v>
      </c>
      <c r="ET254" s="154">
        <v>0</v>
      </c>
      <c r="EU254" s="154">
        <v>0</v>
      </c>
      <c r="EV254" s="154">
        <v>0</v>
      </c>
      <c r="EW254" s="154">
        <f t="shared" si="1261"/>
        <v>0</v>
      </c>
      <c r="EX254" s="154">
        <v>0</v>
      </c>
      <c r="EY254" s="154">
        <v>0</v>
      </c>
      <c r="EZ254" s="154">
        <v>0</v>
      </c>
      <c r="FA254" s="154">
        <v>0</v>
      </c>
      <c r="FB254" s="154">
        <v>0</v>
      </c>
      <c r="FC254" s="154">
        <v>0</v>
      </c>
      <c r="FD254" s="154">
        <v>0</v>
      </c>
      <c r="FE254" s="154">
        <v>0</v>
      </c>
      <c r="FF254" s="154">
        <v>0</v>
      </c>
      <c r="FG254" s="154">
        <v>0</v>
      </c>
      <c r="FH254" s="154">
        <v>0</v>
      </c>
      <c r="FI254" s="154">
        <v>0</v>
      </c>
      <c r="FJ254" s="154">
        <f t="shared" si="1263"/>
        <v>0</v>
      </c>
      <c r="FK254" s="154">
        <v>0</v>
      </c>
      <c r="FL254" s="154">
        <v>0</v>
      </c>
      <c r="FM254" s="154">
        <v>0</v>
      </c>
      <c r="FN254" s="154">
        <v>0</v>
      </c>
      <c r="FO254" s="154">
        <v>0</v>
      </c>
      <c r="FP254" s="154">
        <v>0</v>
      </c>
      <c r="FQ254" s="154">
        <v>0</v>
      </c>
      <c r="FR254" s="154">
        <v>0</v>
      </c>
      <c r="FS254" s="154">
        <v>0</v>
      </c>
      <c r="FT254" s="154">
        <v>0</v>
      </c>
      <c r="FU254" s="154">
        <v>0</v>
      </c>
      <c r="FV254" s="154">
        <v>0</v>
      </c>
      <c r="FW254" s="154">
        <f t="shared" si="1265"/>
        <v>0</v>
      </c>
      <c r="FX254" s="154">
        <v>0</v>
      </c>
      <c r="FY254" s="154">
        <v>0</v>
      </c>
      <c r="FZ254" s="154">
        <v>0</v>
      </c>
      <c r="GA254" s="154">
        <v>0</v>
      </c>
      <c r="GB254" s="154">
        <v>0</v>
      </c>
      <c r="GC254" s="154">
        <v>0</v>
      </c>
      <c r="GD254" s="154">
        <v>0</v>
      </c>
      <c r="GE254" s="154">
        <v>0</v>
      </c>
      <c r="GF254" s="154">
        <v>0</v>
      </c>
      <c r="GG254" s="154">
        <v>0</v>
      </c>
      <c r="GH254" s="154">
        <v>0</v>
      </c>
      <c r="GI254" s="154">
        <v>0</v>
      </c>
      <c r="GJ254" s="154">
        <f t="shared" si="1267"/>
        <v>0</v>
      </c>
      <c r="GK254" s="154">
        <v>0</v>
      </c>
      <c r="GL254" s="154">
        <v>0</v>
      </c>
      <c r="GM254" s="154">
        <v>0</v>
      </c>
      <c r="GN254" s="154">
        <v>0</v>
      </c>
      <c r="GO254" s="154">
        <v>0</v>
      </c>
      <c r="GP254" s="154">
        <v>0</v>
      </c>
      <c r="GQ254" s="154">
        <v>0</v>
      </c>
      <c r="GR254" s="154">
        <v>0</v>
      </c>
      <c r="GS254" s="154">
        <v>0</v>
      </c>
      <c r="GT254" s="154">
        <v>0</v>
      </c>
      <c r="GU254" s="154">
        <v>0</v>
      </c>
      <c r="GV254" s="154">
        <v>0</v>
      </c>
      <c r="GW254" s="154">
        <f t="shared" si="1269"/>
        <v>0</v>
      </c>
      <c r="GX254" s="154">
        <v>0</v>
      </c>
      <c r="GY254" s="154">
        <v>0</v>
      </c>
      <c r="GZ254" s="154">
        <v>0</v>
      </c>
      <c r="HA254" s="154">
        <v>0</v>
      </c>
      <c r="HB254" s="154">
        <v>0</v>
      </c>
      <c r="HC254" s="154">
        <v>0</v>
      </c>
      <c r="HD254" s="154">
        <v>0</v>
      </c>
      <c r="HE254" s="154">
        <v>0</v>
      </c>
      <c r="HF254" s="154">
        <v>0</v>
      </c>
      <c r="HG254" s="154">
        <v>0</v>
      </c>
      <c r="HH254" s="154">
        <v>0</v>
      </c>
      <c r="HI254" s="154">
        <v>0</v>
      </c>
      <c r="HJ254" s="154">
        <f t="shared" si="1271"/>
        <v>0</v>
      </c>
      <c r="HK254" s="154">
        <v>0</v>
      </c>
      <c r="HL254" s="154">
        <v>0</v>
      </c>
      <c r="HM254" s="154">
        <v>0</v>
      </c>
      <c r="HN254" s="154">
        <v>0</v>
      </c>
      <c r="HO254" s="154">
        <v>0</v>
      </c>
      <c r="HP254" s="154">
        <v>0</v>
      </c>
      <c r="HQ254" s="154">
        <v>0</v>
      </c>
      <c r="HR254" s="154">
        <v>0</v>
      </c>
      <c r="HS254" s="154">
        <v>0</v>
      </c>
      <c r="HT254" s="154">
        <v>0</v>
      </c>
      <c r="HU254" s="154">
        <v>0</v>
      </c>
      <c r="HV254" s="154">
        <v>0</v>
      </c>
      <c r="HW254" s="154">
        <f t="shared" si="1273"/>
        <v>0</v>
      </c>
      <c r="HX254" s="154">
        <v>0</v>
      </c>
      <c r="HY254" s="154">
        <v>0</v>
      </c>
      <c r="HZ254" s="154">
        <v>0</v>
      </c>
      <c r="IA254" s="154">
        <v>0</v>
      </c>
      <c r="IB254" s="154">
        <v>0</v>
      </c>
      <c r="IC254" s="154">
        <v>0</v>
      </c>
      <c r="ID254" s="154">
        <v>0</v>
      </c>
      <c r="IE254" s="154">
        <v>0</v>
      </c>
      <c r="IF254" s="154">
        <v>0</v>
      </c>
      <c r="IG254" s="154">
        <v>0</v>
      </c>
      <c r="IH254" s="154">
        <v>0</v>
      </c>
      <c r="II254" s="154">
        <v>0</v>
      </c>
      <c r="IJ254" s="154">
        <f t="shared" si="1275"/>
        <v>0</v>
      </c>
      <c r="IK254" s="154">
        <v>0</v>
      </c>
      <c r="IL254" s="154">
        <v>0</v>
      </c>
      <c r="IM254" s="154">
        <v>0</v>
      </c>
      <c r="IN254" s="154">
        <v>0</v>
      </c>
      <c r="IO254" s="154">
        <v>0</v>
      </c>
      <c r="IP254" s="154">
        <v>0</v>
      </c>
      <c r="IQ254" s="154">
        <v>0</v>
      </c>
      <c r="IR254" s="154">
        <v>0</v>
      </c>
      <c r="IS254" s="154">
        <v>0</v>
      </c>
      <c r="IT254" s="154">
        <v>0</v>
      </c>
      <c r="IU254" s="154">
        <v>0</v>
      </c>
      <c r="IV254" s="154">
        <v>0</v>
      </c>
      <c r="IW254" s="154">
        <f t="shared" si="1277"/>
        <v>0</v>
      </c>
      <c r="IX254" s="154">
        <v>0</v>
      </c>
      <c r="IY254" s="154">
        <v>0</v>
      </c>
      <c r="IZ254" s="154">
        <v>0</v>
      </c>
      <c r="JA254" s="154">
        <v>0</v>
      </c>
      <c r="JB254" s="154">
        <v>0</v>
      </c>
      <c r="JC254" s="154">
        <v>0</v>
      </c>
      <c r="JD254" s="154">
        <v>0</v>
      </c>
      <c r="JE254" s="154">
        <v>0</v>
      </c>
      <c r="JF254" s="154">
        <v>0</v>
      </c>
      <c r="JG254" s="154">
        <v>0</v>
      </c>
      <c r="JH254" s="154">
        <v>0</v>
      </c>
      <c r="JI254" s="154">
        <v>0</v>
      </c>
      <c r="JJ254" s="154">
        <f t="shared" si="1279"/>
        <v>0</v>
      </c>
      <c r="JK254" s="154">
        <v>0</v>
      </c>
      <c r="JL254" s="154">
        <v>0</v>
      </c>
      <c r="JM254" s="154">
        <v>0</v>
      </c>
      <c r="JN254" s="154">
        <v>0</v>
      </c>
      <c r="JO254" s="154">
        <v>0</v>
      </c>
      <c r="JP254" s="154">
        <v>0</v>
      </c>
      <c r="JQ254" s="154">
        <v>0</v>
      </c>
      <c r="JR254" s="154">
        <v>0</v>
      </c>
      <c r="JS254" s="154">
        <v>0</v>
      </c>
      <c r="JT254" s="154">
        <v>0</v>
      </c>
      <c r="JU254" s="154">
        <v>0</v>
      </c>
      <c r="JV254" s="154">
        <v>0</v>
      </c>
      <c r="JW254" s="237">
        <f t="shared" si="1281"/>
        <v>0</v>
      </c>
      <c r="JX254" s="237">
        <v>0</v>
      </c>
      <c r="JY254" s="154">
        <v>0</v>
      </c>
      <c r="JZ254" s="154">
        <v>0</v>
      </c>
      <c r="KA254" s="154">
        <v>0</v>
      </c>
      <c r="KB254" s="154">
        <v>0</v>
      </c>
      <c r="KC254" s="154">
        <v>0</v>
      </c>
      <c r="KD254" s="154">
        <v>0</v>
      </c>
      <c r="KE254" s="154">
        <v>0</v>
      </c>
      <c r="KF254" s="154">
        <v>0</v>
      </c>
      <c r="KG254" s="154">
        <v>0</v>
      </c>
      <c r="KH254" s="154">
        <v>0</v>
      </c>
      <c r="KI254" s="154">
        <v>0</v>
      </c>
      <c r="KJ254" s="237">
        <f t="shared" si="1283"/>
        <v>0</v>
      </c>
      <c r="KK254" s="237">
        <v>0</v>
      </c>
      <c r="KL254" s="154">
        <v>0</v>
      </c>
      <c r="KM254" s="154">
        <v>0</v>
      </c>
      <c r="KN254" s="154">
        <v>0</v>
      </c>
      <c r="KO254" s="154">
        <v>0</v>
      </c>
      <c r="KP254" s="154">
        <v>0</v>
      </c>
      <c r="KQ254" s="154">
        <v>0</v>
      </c>
      <c r="KR254" s="154">
        <v>0</v>
      </c>
      <c r="KS254" s="154">
        <v>0</v>
      </c>
      <c r="KT254" s="154">
        <v>0</v>
      </c>
      <c r="KU254" s="154">
        <v>0</v>
      </c>
      <c r="KV254" s="154">
        <v>0</v>
      </c>
      <c r="KW254" s="237">
        <f t="shared" si="1285"/>
        <v>0</v>
      </c>
      <c r="KX254" s="237">
        <v>0</v>
      </c>
      <c r="KY254" s="154">
        <v>0</v>
      </c>
      <c r="KZ254" s="154">
        <v>0</v>
      </c>
      <c r="LA254" s="154">
        <v>0</v>
      </c>
      <c r="LB254" s="154">
        <v>0</v>
      </c>
      <c r="LC254" s="154">
        <v>0</v>
      </c>
      <c r="LD254" s="154">
        <v>0</v>
      </c>
      <c r="LE254" s="154">
        <v>0</v>
      </c>
      <c r="LF254" s="154">
        <v>0</v>
      </c>
      <c r="LG254" s="154">
        <v>0</v>
      </c>
      <c r="LH254" s="154">
        <v>0</v>
      </c>
      <c r="LI254" s="154">
        <v>0</v>
      </c>
      <c r="LJ254" s="237">
        <f t="shared" si="1287"/>
        <v>0</v>
      </c>
      <c r="LK254" s="237">
        <v>0</v>
      </c>
      <c r="LL254" s="154">
        <v>0</v>
      </c>
      <c r="LM254" s="154">
        <v>0</v>
      </c>
      <c r="LN254" s="154">
        <v>0</v>
      </c>
      <c r="LO254" s="154">
        <v>0</v>
      </c>
      <c r="LP254" s="154">
        <v>0</v>
      </c>
      <c r="LQ254" s="154">
        <v>0</v>
      </c>
      <c r="LR254" s="154">
        <v>0</v>
      </c>
      <c r="LS254" s="154">
        <v>0</v>
      </c>
      <c r="LT254" s="154">
        <v>0</v>
      </c>
      <c r="LU254" s="154">
        <v>0</v>
      </c>
      <c r="LV254" s="154">
        <v>0</v>
      </c>
      <c r="LW254" s="237">
        <f t="shared" si="1289"/>
        <v>0</v>
      </c>
      <c r="LX254" s="237">
        <v>0</v>
      </c>
      <c r="LY254" s="154">
        <v>0</v>
      </c>
      <c r="LZ254" s="154">
        <v>0</v>
      </c>
      <c r="MA254" s="154">
        <v>0</v>
      </c>
      <c r="MB254" s="154">
        <v>0</v>
      </c>
      <c r="MC254" s="154">
        <v>0</v>
      </c>
      <c r="MD254" s="154">
        <v>0</v>
      </c>
      <c r="ME254" s="154">
        <v>0</v>
      </c>
      <c r="MF254" s="154">
        <v>0</v>
      </c>
      <c r="MG254" s="154">
        <v>0</v>
      </c>
      <c r="MH254" s="154">
        <v>0</v>
      </c>
      <c r="MI254" s="154">
        <v>0</v>
      </c>
      <c r="MJ254" s="203">
        <f t="shared" si="1291"/>
        <v>0</v>
      </c>
    </row>
    <row r="255" spans="1:348" x14ac:dyDescent="0.2">
      <c r="A255" s="33"/>
      <c r="B255" s="34"/>
      <c r="C255" s="35" t="s">
        <v>68</v>
      </c>
      <c r="D255" s="35" t="s">
        <v>68</v>
      </c>
      <c r="E255" s="150"/>
      <c r="F255" s="150"/>
      <c r="G255" s="150"/>
      <c r="H255" s="150"/>
      <c r="I255" s="150"/>
      <c r="J255" s="150"/>
      <c r="K255" s="150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0"/>
      <c r="AK255" s="150"/>
      <c r="AL255" s="150"/>
      <c r="AM255" s="150"/>
      <c r="AN255" s="150"/>
      <c r="AO255" s="150"/>
      <c r="AP255" s="150"/>
      <c r="AQ255" s="150"/>
      <c r="AR255" s="150"/>
      <c r="AS255" s="150"/>
      <c r="AT255" s="150"/>
      <c r="AU255" s="150"/>
      <c r="AV255" s="150"/>
      <c r="AW255" s="150"/>
      <c r="AX255" s="150"/>
      <c r="AY255" s="150"/>
      <c r="AZ255" s="150"/>
      <c r="BA255" s="150"/>
      <c r="BB255" s="150"/>
      <c r="BC255" s="150"/>
      <c r="BD255" s="150"/>
      <c r="BE255" s="150"/>
      <c r="BF255" s="150"/>
      <c r="BG255" s="150"/>
      <c r="BH255" s="150"/>
      <c r="BI255" s="150"/>
      <c r="BJ255" s="150"/>
      <c r="BK255" s="150"/>
      <c r="BL255" s="150"/>
      <c r="BM255" s="150"/>
      <c r="BN255" s="150"/>
      <c r="BO255" s="150"/>
      <c r="BP255" s="150"/>
      <c r="BQ255" s="150"/>
      <c r="BR255" s="150"/>
      <c r="BS255" s="150"/>
      <c r="BT255" s="150"/>
      <c r="BU255" s="150"/>
      <c r="BV255" s="150"/>
      <c r="BW255" s="150"/>
      <c r="BX255" s="150"/>
      <c r="BY255" s="150"/>
      <c r="BZ255" s="150"/>
      <c r="CA255" s="150"/>
      <c r="CB255" s="150"/>
      <c r="CC255" s="150"/>
      <c r="CD255" s="150"/>
      <c r="CE255" s="150"/>
      <c r="CF255" s="150"/>
      <c r="CG255" s="150"/>
      <c r="CH255" s="150"/>
      <c r="CI255" s="150"/>
      <c r="CJ255" s="150"/>
      <c r="CK255" s="150"/>
      <c r="CL255" s="150"/>
      <c r="CM255" s="150"/>
      <c r="CN255" s="150"/>
      <c r="CO255" s="150"/>
      <c r="CP255" s="150"/>
      <c r="CQ255" s="150"/>
      <c r="CR255" s="150"/>
      <c r="CS255" s="150"/>
      <c r="CT255" s="150"/>
      <c r="CU255" s="150"/>
      <c r="CV255" s="150"/>
      <c r="CW255" s="150"/>
      <c r="CX255" s="150"/>
      <c r="CY255" s="150"/>
      <c r="CZ255" s="150"/>
      <c r="DA255" s="150"/>
      <c r="DB255" s="150"/>
      <c r="DC255" s="150"/>
      <c r="DD255" s="150"/>
      <c r="DE255" s="150"/>
      <c r="DF255" s="150"/>
      <c r="DG255" s="150"/>
      <c r="DH255" s="150"/>
      <c r="DI255" s="150"/>
      <c r="DJ255" s="150"/>
      <c r="DK255" s="150"/>
      <c r="DL255" s="150"/>
      <c r="DM255" s="150"/>
      <c r="DN255" s="150"/>
      <c r="DO255" s="150"/>
      <c r="DP255" s="150"/>
      <c r="DQ255" s="150"/>
      <c r="DR255" s="150"/>
      <c r="DS255" s="150"/>
      <c r="DT255" s="150"/>
      <c r="DU255" s="150"/>
      <c r="DV255" s="150"/>
      <c r="DW255" s="150"/>
      <c r="DX255" s="150"/>
      <c r="DY255" s="150"/>
      <c r="DZ255" s="150"/>
      <c r="EA255" s="150"/>
      <c r="EB255" s="150"/>
      <c r="EC255" s="150"/>
      <c r="ED255" s="150"/>
      <c r="EE255" s="150"/>
      <c r="EF255" s="150"/>
      <c r="EG255" s="150"/>
      <c r="EH255" s="150"/>
      <c r="EI255" s="150"/>
      <c r="EJ255" s="150"/>
      <c r="EK255" s="150"/>
      <c r="EL255" s="150"/>
      <c r="EM255" s="150"/>
      <c r="EN255" s="150"/>
      <c r="EO255" s="150"/>
      <c r="EP255" s="150"/>
      <c r="EQ255" s="150"/>
      <c r="ER255" s="150"/>
      <c r="ES255" s="150"/>
      <c r="ET255" s="150"/>
      <c r="EU255" s="150"/>
      <c r="EV255" s="150"/>
      <c r="EW255" s="150"/>
      <c r="EX255" s="150"/>
      <c r="EY255" s="150"/>
      <c r="EZ255" s="150"/>
      <c r="FA255" s="150"/>
      <c r="FB255" s="150"/>
      <c r="FC255" s="150"/>
      <c r="FD255" s="150"/>
      <c r="FE255" s="150"/>
      <c r="FF255" s="150"/>
      <c r="FG255" s="150"/>
      <c r="FH255" s="150"/>
      <c r="FI255" s="150"/>
      <c r="FJ255" s="150"/>
      <c r="FK255" s="150"/>
      <c r="FL255" s="150"/>
      <c r="FM255" s="150"/>
      <c r="FN255" s="150"/>
      <c r="FO255" s="150"/>
      <c r="FP255" s="150"/>
      <c r="FQ255" s="150"/>
      <c r="FR255" s="150"/>
      <c r="FS255" s="150"/>
      <c r="FT255" s="150"/>
      <c r="FU255" s="150"/>
      <c r="FV255" s="150"/>
      <c r="FW255" s="150"/>
      <c r="FX255" s="150"/>
      <c r="FY255" s="150"/>
      <c r="FZ255" s="150"/>
      <c r="GA255" s="150"/>
      <c r="GB255" s="150"/>
      <c r="GC255" s="150"/>
      <c r="GD255" s="150"/>
      <c r="GE255" s="150"/>
      <c r="GF255" s="150"/>
      <c r="GG255" s="150"/>
      <c r="GH255" s="150"/>
      <c r="GI255" s="150"/>
      <c r="GJ255" s="150"/>
      <c r="GK255" s="150"/>
      <c r="GL255" s="150"/>
      <c r="GM255" s="150"/>
      <c r="GN255" s="150"/>
      <c r="GO255" s="150"/>
      <c r="GP255" s="150"/>
      <c r="GQ255" s="150"/>
      <c r="GR255" s="150"/>
      <c r="GS255" s="150"/>
      <c r="GT255" s="150"/>
      <c r="GU255" s="150"/>
      <c r="GV255" s="150"/>
      <c r="GW255" s="150"/>
      <c r="GX255" s="150"/>
      <c r="GY255" s="150"/>
      <c r="GZ255" s="150"/>
      <c r="HA255" s="150"/>
      <c r="HB255" s="150"/>
      <c r="HC255" s="150"/>
      <c r="HD255" s="150"/>
      <c r="HE255" s="150"/>
      <c r="HF255" s="150"/>
      <c r="HG255" s="150"/>
      <c r="HH255" s="150"/>
      <c r="HI255" s="150"/>
      <c r="HJ255" s="150"/>
      <c r="HK255" s="150"/>
      <c r="HL255" s="150"/>
      <c r="HM255" s="150"/>
      <c r="HN255" s="150"/>
      <c r="HO255" s="150"/>
      <c r="HP255" s="150"/>
      <c r="HQ255" s="150"/>
      <c r="HR255" s="150"/>
      <c r="HS255" s="150"/>
      <c r="HT255" s="150"/>
      <c r="HU255" s="150"/>
      <c r="HV255" s="150"/>
      <c r="HW255" s="150"/>
      <c r="HX255" s="150"/>
      <c r="HY255" s="150"/>
      <c r="HZ255" s="150"/>
      <c r="IA255" s="150"/>
      <c r="IB255" s="150"/>
      <c r="IC255" s="150"/>
      <c r="ID255" s="150"/>
      <c r="IE255" s="150"/>
      <c r="IF255" s="150"/>
      <c r="IG255" s="150"/>
      <c r="IH255" s="150"/>
      <c r="II255" s="150"/>
      <c r="IJ255" s="150"/>
      <c r="IK255" s="150"/>
      <c r="IL255" s="150"/>
      <c r="IM255" s="150"/>
      <c r="IN255" s="150"/>
      <c r="IO255" s="150"/>
      <c r="IP255" s="150"/>
      <c r="IQ255" s="150"/>
      <c r="IR255" s="150"/>
      <c r="IS255" s="150"/>
      <c r="IT255" s="150"/>
      <c r="IU255" s="150"/>
      <c r="IV255" s="150"/>
      <c r="IW255" s="150"/>
      <c r="IX255" s="150"/>
      <c r="IY255" s="150"/>
      <c r="IZ255" s="150"/>
      <c r="JA255" s="150"/>
      <c r="JB255" s="150"/>
      <c r="JC255" s="150"/>
      <c r="JD255" s="150"/>
      <c r="JE255" s="150"/>
      <c r="JF255" s="150"/>
      <c r="JG255" s="150"/>
      <c r="JH255" s="150"/>
      <c r="JI255" s="150"/>
      <c r="JJ255" s="150"/>
      <c r="JK255" s="150"/>
      <c r="JL255" s="150"/>
      <c r="JM255" s="150"/>
      <c r="JN255" s="150"/>
      <c r="JO255" s="150"/>
      <c r="JP255" s="150"/>
      <c r="JQ255" s="150"/>
      <c r="JR255" s="150"/>
      <c r="JS255" s="150"/>
      <c r="JT255" s="150"/>
      <c r="JU255" s="150"/>
      <c r="JV255" s="150"/>
      <c r="JW255" s="234"/>
      <c r="JX255" s="234"/>
      <c r="JY255" s="150"/>
      <c r="JZ255" s="150"/>
      <c r="KA255" s="150"/>
      <c r="KB255" s="150"/>
      <c r="KC255" s="150"/>
      <c r="KD255" s="150"/>
      <c r="KE255" s="150"/>
      <c r="KF255" s="150"/>
      <c r="KG255" s="150"/>
      <c r="KH255" s="150"/>
      <c r="KI255" s="150"/>
      <c r="KJ255" s="234"/>
      <c r="KK255" s="234"/>
      <c r="KL255" s="150"/>
      <c r="KM255" s="150"/>
      <c r="KN255" s="150"/>
      <c r="KO255" s="150"/>
      <c r="KP255" s="150"/>
      <c r="KQ255" s="150"/>
      <c r="KR255" s="150"/>
      <c r="KS255" s="150"/>
      <c r="KT255" s="150"/>
      <c r="KU255" s="150"/>
      <c r="KV255" s="150"/>
      <c r="KW255" s="234"/>
      <c r="KX255" s="234"/>
      <c r="KY255" s="150"/>
      <c r="KZ255" s="150"/>
      <c r="LA255" s="150"/>
      <c r="LB255" s="150"/>
      <c r="LC255" s="150"/>
      <c r="LD255" s="150"/>
      <c r="LE255" s="150"/>
      <c r="LF255" s="150"/>
      <c r="LG255" s="150"/>
      <c r="LH255" s="150"/>
      <c r="LI255" s="150"/>
      <c r="LJ255" s="234"/>
      <c r="LK255" s="234"/>
      <c r="LL255" s="150"/>
      <c r="LM255" s="150"/>
      <c r="LN255" s="150"/>
      <c r="LO255" s="150"/>
      <c r="LP255" s="150"/>
      <c r="LQ255" s="150"/>
      <c r="LR255" s="150"/>
      <c r="LS255" s="150"/>
      <c r="LT255" s="150"/>
      <c r="LU255" s="150"/>
      <c r="LV255" s="150"/>
      <c r="LW255" s="234"/>
      <c r="LX255" s="234"/>
      <c r="LY255" s="150"/>
      <c r="LZ255" s="150"/>
      <c r="MA255" s="150"/>
      <c r="MB255" s="150"/>
      <c r="MC255" s="150"/>
      <c r="MD255" s="150"/>
      <c r="ME255" s="150"/>
      <c r="MF255" s="150"/>
      <c r="MG255" s="150"/>
      <c r="MH255" s="150"/>
      <c r="MI255" s="150"/>
      <c r="MJ255" s="200"/>
    </row>
    <row r="256" spans="1:348" ht="18" x14ac:dyDescent="0.25">
      <c r="A256" s="36">
        <v>751</v>
      </c>
      <c r="B256" s="37"/>
      <c r="C256" s="2" t="s">
        <v>165</v>
      </c>
      <c r="D256" s="2" t="s">
        <v>386</v>
      </c>
      <c r="E256" s="153">
        <f t="shared" ref="E256:V256" si="1292">SUM(E257:E259)</f>
        <v>0</v>
      </c>
      <c r="F256" s="153">
        <f t="shared" si="1292"/>
        <v>0</v>
      </c>
      <c r="G256" s="153">
        <f t="shared" si="1292"/>
        <v>0</v>
      </c>
      <c r="H256" s="153">
        <v>0</v>
      </c>
      <c r="I256" s="153">
        <f t="shared" si="1292"/>
        <v>0</v>
      </c>
      <c r="J256" s="153">
        <f t="shared" si="1292"/>
        <v>0</v>
      </c>
      <c r="K256" s="153">
        <f t="shared" si="1292"/>
        <v>0</v>
      </c>
      <c r="L256" s="153">
        <f t="shared" si="1292"/>
        <v>0</v>
      </c>
      <c r="M256" s="153">
        <f t="shared" si="1292"/>
        <v>0</v>
      </c>
      <c r="N256" s="153">
        <f t="shared" si="1292"/>
        <v>0</v>
      </c>
      <c r="O256" s="153">
        <f t="shared" si="1292"/>
        <v>0</v>
      </c>
      <c r="P256" s="153">
        <f t="shared" si="1292"/>
        <v>0</v>
      </c>
      <c r="Q256" s="153">
        <f t="shared" si="1292"/>
        <v>0</v>
      </c>
      <c r="R256" s="153">
        <f t="shared" si="1292"/>
        <v>0</v>
      </c>
      <c r="S256" s="153">
        <f t="shared" si="1292"/>
        <v>0</v>
      </c>
      <c r="T256" s="153">
        <f t="shared" si="1292"/>
        <v>0</v>
      </c>
      <c r="U256" s="153">
        <f t="shared" si="1292"/>
        <v>0</v>
      </c>
      <c r="V256" s="153">
        <f t="shared" si="1292"/>
        <v>0</v>
      </c>
      <c r="W256" s="153">
        <f>K256+L256+M256+N256+O256+P256+Q256+R256+S256+T256+U256+V256</f>
        <v>0</v>
      </c>
      <c r="X256" s="153">
        <f t="shared" ref="X256:AI256" si="1293">SUM(X257:X259)</f>
        <v>0</v>
      </c>
      <c r="Y256" s="153">
        <f t="shared" si="1293"/>
        <v>0</v>
      </c>
      <c r="Z256" s="153">
        <f t="shared" si="1293"/>
        <v>0</v>
      </c>
      <c r="AA256" s="153">
        <f t="shared" si="1293"/>
        <v>0</v>
      </c>
      <c r="AB256" s="153">
        <f t="shared" si="1293"/>
        <v>0</v>
      </c>
      <c r="AC256" s="153">
        <f t="shared" si="1293"/>
        <v>0</v>
      </c>
      <c r="AD256" s="153">
        <f t="shared" si="1293"/>
        <v>0</v>
      </c>
      <c r="AE256" s="153">
        <f t="shared" si="1293"/>
        <v>0</v>
      </c>
      <c r="AF256" s="153">
        <f t="shared" si="1293"/>
        <v>0</v>
      </c>
      <c r="AG256" s="153">
        <f t="shared" si="1293"/>
        <v>0</v>
      </c>
      <c r="AH256" s="153">
        <f t="shared" si="1293"/>
        <v>0</v>
      </c>
      <c r="AI256" s="153">
        <f t="shared" si="1293"/>
        <v>0</v>
      </c>
      <c r="AJ256" s="153">
        <f>X256+Y256+Z256+AA256+AB256+AC256+AD256+AE256+AF256+AG256+AH256+AI256</f>
        <v>0</v>
      </c>
      <c r="AK256" s="153">
        <v>0</v>
      </c>
      <c r="AL256" s="153">
        <v>0</v>
      </c>
      <c r="AM256" s="153">
        <v>0</v>
      </c>
      <c r="AN256" s="153">
        <v>0</v>
      </c>
      <c r="AO256" s="153">
        <v>0</v>
      </c>
      <c r="AP256" s="153">
        <v>0</v>
      </c>
      <c r="AQ256" s="153">
        <v>0</v>
      </c>
      <c r="AR256" s="153">
        <v>0</v>
      </c>
      <c r="AS256" s="153">
        <v>0</v>
      </c>
      <c r="AT256" s="153">
        <v>34329.950383909192</v>
      </c>
      <c r="AU256" s="153">
        <v>20063.428476047407</v>
      </c>
      <c r="AV256" s="153">
        <v>96862.671882824245</v>
      </c>
      <c r="AW256" s="153">
        <f>AK256+AL256+AM256+AN256+AO256+AP256+AQ256+AR256+AS256+AT256+AU256+AV256</f>
        <v>151256.05074278085</v>
      </c>
      <c r="AX256" s="153">
        <f t="shared" ref="AX256:BC256" si="1294">SUM(AX257:AX259)</f>
        <v>0</v>
      </c>
      <c r="AY256" s="153">
        <f t="shared" si="1294"/>
        <v>0</v>
      </c>
      <c r="AZ256" s="153">
        <f t="shared" si="1294"/>
        <v>0</v>
      </c>
      <c r="BA256" s="153">
        <f t="shared" si="1294"/>
        <v>0</v>
      </c>
      <c r="BB256" s="153">
        <f t="shared" si="1294"/>
        <v>0</v>
      </c>
      <c r="BC256" s="153">
        <f t="shared" si="1294"/>
        <v>0</v>
      </c>
      <c r="BD256" s="153">
        <f t="shared" ref="BD256:BI256" si="1295">SUM(BD257:BD259)</f>
        <v>0</v>
      </c>
      <c r="BE256" s="153">
        <f t="shared" si="1295"/>
        <v>0</v>
      </c>
      <c r="BF256" s="153">
        <f t="shared" si="1295"/>
        <v>0</v>
      </c>
      <c r="BG256" s="153">
        <f t="shared" si="1295"/>
        <v>0</v>
      </c>
      <c r="BH256" s="153">
        <f t="shared" si="1295"/>
        <v>0</v>
      </c>
      <c r="BI256" s="153">
        <f t="shared" si="1295"/>
        <v>0</v>
      </c>
      <c r="BJ256" s="153">
        <f>AX256+AY256+AZ256+BA256+BB256+BC256+BD256+BE256+BF256+BG256+BH256+BI256</f>
        <v>0</v>
      </c>
      <c r="BK256" s="153">
        <f>SUM(BK257:BK259)</f>
        <v>1401.4146219328993</v>
      </c>
      <c r="BL256" s="153">
        <f t="shared" ref="BL256:BU256" si="1296">SUM(BL257:BL259)</f>
        <v>0</v>
      </c>
      <c r="BM256" s="153">
        <f t="shared" si="1296"/>
        <v>2.0864630280630113E-3</v>
      </c>
      <c r="BN256" s="153">
        <f t="shared" si="1296"/>
        <v>0</v>
      </c>
      <c r="BO256" s="153">
        <f t="shared" si="1296"/>
        <v>0</v>
      </c>
      <c r="BP256" s="153">
        <f t="shared" si="1296"/>
        <v>0</v>
      </c>
      <c r="BQ256" s="153">
        <f t="shared" si="1296"/>
        <v>0</v>
      </c>
      <c r="BR256" s="153">
        <f t="shared" si="1296"/>
        <v>0</v>
      </c>
      <c r="BS256" s="153">
        <f t="shared" si="1296"/>
        <v>0</v>
      </c>
      <c r="BT256" s="153">
        <f t="shared" si="1296"/>
        <v>0</v>
      </c>
      <c r="BU256" s="153">
        <f t="shared" si="1296"/>
        <v>0</v>
      </c>
      <c r="BV256" s="153">
        <f>SUM(BV257:BV259)</f>
        <v>0</v>
      </c>
      <c r="BW256" s="153">
        <f>BK256+BL256+BM256+BN256+BO256+BP256+BQ256+BR256+BS256+BT256+BU256+BV256</f>
        <v>1401.4167083959273</v>
      </c>
      <c r="BX256" s="153">
        <f t="shared" ref="BX256:CI256" si="1297">SUM(BX257:BX259)</f>
        <v>0</v>
      </c>
      <c r="BY256" s="153">
        <f t="shared" si="1297"/>
        <v>0</v>
      </c>
      <c r="BZ256" s="153">
        <f t="shared" si="1297"/>
        <v>0</v>
      </c>
      <c r="CA256" s="153">
        <f t="shared" si="1297"/>
        <v>0</v>
      </c>
      <c r="CB256" s="153">
        <f t="shared" si="1297"/>
        <v>0</v>
      </c>
      <c r="CC256" s="153">
        <f t="shared" si="1297"/>
        <v>0</v>
      </c>
      <c r="CD256" s="153">
        <f t="shared" si="1297"/>
        <v>0</v>
      </c>
      <c r="CE256" s="153">
        <f t="shared" si="1297"/>
        <v>0</v>
      </c>
      <c r="CF256" s="153">
        <f t="shared" si="1297"/>
        <v>0</v>
      </c>
      <c r="CG256" s="153">
        <f t="shared" si="1297"/>
        <v>0</v>
      </c>
      <c r="CH256" s="153">
        <f t="shared" si="1297"/>
        <v>0</v>
      </c>
      <c r="CI256" s="153">
        <f t="shared" si="1297"/>
        <v>50499.659280587548</v>
      </c>
      <c r="CJ256" s="153">
        <f>BX256+BY256+BZ256+CA256+CB256+CC256+CD256+CE256+CF256+CG256+CH256+CI256</f>
        <v>50499.659280587548</v>
      </c>
      <c r="CK256" s="153">
        <f t="shared" ref="CK256:CV256" si="1298">SUM(CK257:CK259)</f>
        <v>0</v>
      </c>
      <c r="CL256" s="153">
        <f t="shared" si="1298"/>
        <v>0</v>
      </c>
      <c r="CM256" s="153">
        <f t="shared" si="1298"/>
        <v>0</v>
      </c>
      <c r="CN256" s="153">
        <f t="shared" si="1298"/>
        <v>0</v>
      </c>
      <c r="CO256" s="153">
        <f t="shared" si="1298"/>
        <v>0</v>
      </c>
      <c r="CP256" s="153">
        <f t="shared" si="1298"/>
        <v>0</v>
      </c>
      <c r="CQ256" s="153">
        <f t="shared" si="1298"/>
        <v>0</v>
      </c>
      <c r="CR256" s="153">
        <f t="shared" si="1298"/>
        <v>0</v>
      </c>
      <c r="CS256" s="153">
        <f t="shared" si="1298"/>
        <v>51005.675179435828</v>
      </c>
      <c r="CT256" s="153">
        <f t="shared" si="1298"/>
        <v>0</v>
      </c>
      <c r="CU256" s="153">
        <f t="shared" si="1298"/>
        <v>0</v>
      </c>
      <c r="CV256" s="153">
        <f t="shared" si="1298"/>
        <v>0</v>
      </c>
      <c r="CW256" s="153">
        <f>CK256+CL256+CM256+CN256+CO256+CP256+CQ256+CR256+CS256+CT256+CU256+CV256</f>
        <v>51005.675179435828</v>
      </c>
      <c r="CX256" s="153">
        <f t="shared" ref="CX256:DI256" si="1299">SUM(CX257:CX259)</f>
        <v>0</v>
      </c>
      <c r="CY256" s="153">
        <f t="shared" si="1299"/>
        <v>0</v>
      </c>
      <c r="CZ256" s="153">
        <f t="shared" si="1299"/>
        <v>0</v>
      </c>
      <c r="DA256" s="153">
        <f t="shared" si="1299"/>
        <v>0</v>
      </c>
      <c r="DB256" s="153">
        <f t="shared" si="1299"/>
        <v>0</v>
      </c>
      <c r="DC256" s="153">
        <f t="shared" si="1299"/>
        <v>0</v>
      </c>
      <c r="DD256" s="153">
        <f t="shared" si="1299"/>
        <v>0</v>
      </c>
      <c r="DE256" s="153">
        <f t="shared" si="1299"/>
        <v>0</v>
      </c>
      <c r="DF256" s="153">
        <f t="shared" si="1299"/>
        <v>0</v>
      </c>
      <c r="DG256" s="153">
        <f t="shared" si="1299"/>
        <v>0</v>
      </c>
      <c r="DH256" s="153">
        <f t="shared" si="1299"/>
        <v>0</v>
      </c>
      <c r="DI256" s="153">
        <f t="shared" si="1299"/>
        <v>0</v>
      </c>
      <c r="DJ256" s="153">
        <f>CX256+CY256+CZ256+DA256+DB256+DC256+DD256+DE256+DF256+DG256+DH256+DI256</f>
        <v>0</v>
      </c>
      <c r="DK256" s="153">
        <f t="shared" ref="DK256:DV256" si="1300">SUM(DK257:DK259)</f>
        <v>0</v>
      </c>
      <c r="DL256" s="153">
        <f t="shared" si="1300"/>
        <v>0</v>
      </c>
      <c r="DM256" s="153">
        <f t="shared" si="1300"/>
        <v>0</v>
      </c>
      <c r="DN256" s="153">
        <f t="shared" si="1300"/>
        <v>0</v>
      </c>
      <c r="DO256" s="153">
        <f t="shared" si="1300"/>
        <v>0</v>
      </c>
      <c r="DP256" s="153">
        <f t="shared" si="1300"/>
        <v>0</v>
      </c>
      <c r="DQ256" s="153">
        <f t="shared" si="1300"/>
        <v>0</v>
      </c>
      <c r="DR256" s="153">
        <f t="shared" si="1300"/>
        <v>0</v>
      </c>
      <c r="DS256" s="153">
        <f t="shared" si="1300"/>
        <v>0</v>
      </c>
      <c r="DT256" s="153">
        <f t="shared" si="1300"/>
        <v>0</v>
      </c>
      <c r="DU256" s="153">
        <f t="shared" si="1300"/>
        <v>0</v>
      </c>
      <c r="DV256" s="153">
        <f t="shared" si="1300"/>
        <v>0</v>
      </c>
      <c r="DW256" s="153">
        <f>DK256+DL256+DM256+DN256+DO256+DP256+DQ256+DR256+DS256+DT256+DU256+DV256</f>
        <v>0</v>
      </c>
      <c r="DX256" s="153">
        <f t="shared" ref="DX256:EI256" si="1301">SUM(DX257:DX259)</f>
        <v>0</v>
      </c>
      <c r="DY256" s="153">
        <f t="shared" si="1301"/>
        <v>0</v>
      </c>
      <c r="DZ256" s="153">
        <f t="shared" si="1301"/>
        <v>0</v>
      </c>
      <c r="EA256" s="153">
        <f t="shared" si="1301"/>
        <v>0</v>
      </c>
      <c r="EB256" s="153">
        <f t="shared" si="1301"/>
        <v>0</v>
      </c>
      <c r="EC256" s="153">
        <f t="shared" si="1301"/>
        <v>0</v>
      </c>
      <c r="ED256" s="153">
        <f t="shared" si="1301"/>
        <v>0</v>
      </c>
      <c r="EE256" s="153">
        <f t="shared" si="1301"/>
        <v>0</v>
      </c>
      <c r="EF256" s="153">
        <f t="shared" si="1301"/>
        <v>0</v>
      </c>
      <c r="EG256" s="153">
        <f t="shared" si="1301"/>
        <v>0</v>
      </c>
      <c r="EH256" s="153">
        <f t="shared" si="1301"/>
        <v>0</v>
      </c>
      <c r="EI256" s="153">
        <f t="shared" si="1301"/>
        <v>0</v>
      </c>
      <c r="EJ256" s="153">
        <f>DX256+DY256+DZ256+EA256+EB256+EC256+ED256+EE256+EF256+EG256+EH256+EI256</f>
        <v>0</v>
      </c>
      <c r="EK256" s="153">
        <f t="shared" ref="EK256:EV256" si="1302">SUM(EK257:EK259)</f>
        <v>0</v>
      </c>
      <c r="EL256" s="153">
        <f t="shared" si="1302"/>
        <v>0</v>
      </c>
      <c r="EM256" s="153">
        <f t="shared" si="1302"/>
        <v>0</v>
      </c>
      <c r="EN256" s="153">
        <f t="shared" si="1302"/>
        <v>0</v>
      </c>
      <c r="EO256" s="153">
        <f t="shared" si="1302"/>
        <v>0</v>
      </c>
      <c r="EP256" s="153">
        <f t="shared" si="1302"/>
        <v>0</v>
      </c>
      <c r="EQ256" s="153">
        <f t="shared" si="1302"/>
        <v>0</v>
      </c>
      <c r="ER256" s="153">
        <f t="shared" si="1302"/>
        <v>0</v>
      </c>
      <c r="ES256" s="153">
        <f t="shared" si="1302"/>
        <v>0</v>
      </c>
      <c r="ET256" s="153">
        <f t="shared" si="1302"/>
        <v>0</v>
      </c>
      <c r="EU256" s="153">
        <f t="shared" si="1302"/>
        <v>0</v>
      </c>
      <c r="EV256" s="153">
        <f t="shared" si="1302"/>
        <v>0</v>
      </c>
      <c r="EW256" s="153">
        <f>EK256+EL256+EM256+EN256+EO256+EP256+EQ256+ER256+ES256+ET256+EU256+EV256</f>
        <v>0</v>
      </c>
      <c r="EX256" s="153">
        <f t="shared" ref="EX256:FI256" si="1303">SUM(EX257:EX259)</f>
        <v>0</v>
      </c>
      <c r="EY256" s="153">
        <f t="shared" si="1303"/>
        <v>0</v>
      </c>
      <c r="EZ256" s="153">
        <f t="shared" si="1303"/>
        <v>0</v>
      </c>
      <c r="FA256" s="153">
        <f t="shared" si="1303"/>
        <v>0</v>
      </c>
      <c r="FB256" s="153">
        <f t="shared" si="1303"/>
        <v>0</v>
      </c>
      <c r="FC256" s="153">
        <f t="shared" si="1303"/>
        <v>0</v>
      </c>
      <c r="FD256" s="153">
        <f t="shared" si="1303"/>
        <v>0</v>
      </c>
      <c r="FE256" s="153">
        <f t="shared" si="1303"/>
        <v>0</v>
      </c>
      <c r="FF256" s="153">
        <f t="shared" si="1303"/>
        <v>0</v>
      </c>
      <c r="FG256" s="153">
        <f t="shared" si="1303"/>
        <v>0</v>
      </c>
      <c r="FH256" s="153">
        <f t="shared" si="1303"/>
        <v>0</v>
      </c>
      <c r="FI256" s="153">
        <f t="shared" si="1303"/>
        <v>0</v>
      </c>
      <c r="FJ256" s="153">
        <f>EX256+EY256+EZ256+FA256+FB256+FC256+FD256+FE256+FF256+FG256+FH256+FI256</f>
        <v>0</v>
      </c>
      <c r="FK256" s="153">
        <f t="shared" ref="FK256:FV256" si="1304">SUM(FK257:FK259)</f>
        <v>0</v>
      </c>
      <c r="FL256" s="153">
        <f t="shared" si="1304"/>
        <v>0</v>
      </c>
      <c r="FM256" s="153">
        <f t="shared" si="1304"/>
        <v>0</v>
      </c>
      <c r="FN256" s="153">
        <f t="shared" si="1304"/>
        <v>0</v>
      </c>
      <c r="FO256" s="153">
        <f t="shared" si="1304"/>
        <v>0</v>
      </c>
      <c r="FP256" s="153">
        <f t="shared" si="1304"/>
        <v>0</v>
      </c>
      <c r="FQ256" s="153">
        <f t="shared" si="1304"/>
        <v>0</v>
      </c>
      <c r="FR256" s="153">
        <f t="shared" si="1304"/>
        <v>0</v>
      </c>
      <c r="FS256" s="153">
        <f t="shared" si="1304"/>
        <v>0</v>
      </c>
      <c r="FT256" s="153">
        <f t="shared" si="1304"/>
        <v>0</v>
      </c>
      <c r="FU256" s="153">
        <f t="shared" si="1304"/>
        <v>0</v>
      </c>
      <c r="FV256" s="153">
        <f t="shared" si="1304"/>
        <v>0</v>
      </c>
      <c r="FW256" s="153">
        <f>FK256+FL256+FM256+FN256+FO256+FP256+FQ256+FR256+FS256+FT256+FU256+FV256</f>
        <v>0</v>
      </c>
      <c r="FX256" s="153">
        <f t="shared" ref="FX256:GF256" si="1305">SUM(FX257:FX259)</f>
        <v>0</v>
      </c>
      <c r="FY256" s="153">
        <f t="shared" si="1305"/>
        <v>0</v>
      </c>
      <c r="FZ256" s="153">
        <f t="shared" si="1305"/>
        <v>0</v>
      </c>
      <c r="GA256" s="153">
        <f t="shared" si="1305"/>
        <v>0</v>
      </c>
      <c r="GB256" s="153">
        <f t="shared" si="1305"/>
        <v>0</v>
      </c>
      <c r="GC256" s="153">
        <f t="shared" si="1305"/>
        <v>0</v>
      </c>
      <c r="GD256" s="153">
        <f t="shared" si="1305"/>
        <v>0</v>
      </c>
      <c r="GE256" s="153">
        <f t="shared" si="1305"/>
        <v>0</v>
      </c>
      <c r="GF256" s="153">
        <f t="shared" si="1305"/>
        <v>0</v>
      </c>
      <c r="GG256" s="153">
        <f>SUM(GG257:GG259)</f>
        <v>0</v>
      </c>
      <c r="GH256" s="153">
        <f>SUM(GH257:GH259)</f>
        <v>0</v>
      </c>
      <c r="GI256" s="153">
        <f>SUM(GI257:GI259)</f>
        <v>0</v>
      </c>
      <c r="GJ256" s="153">
        <f>FY256+FZ256+GA256+GB256+GC256+GD256+GE256+GF256+GH256+GG256+GI256+FX256</f>
        <v>0</v>
      </c>
      <c r="GK256" s="153">
        <f t="shared" ref="GK256:GT256" si="1306">SUM(GK257:GK259)</f>
        <v>0</v>
      </c>
      <c r="GL256" s="153">
        <f t="shared" si="1306"/>
        <v>0</v>
      </c>
      <c r="GM256" s="153">
        <f t="shared" si="1306"/>
        <v>0</v>
      </c>
      <c r="GN256" s="153">
        <f t="shared" si="1306"/>
        <v>0</v>
      </c>
      <c r="GO256" s="153">
        <f t="shared" si="1306"/>
        <v>0</v>
      </c>
      <c r="GP256" s="153">
        <f t="shared" si="1306"/>
        <v>0</v>
      </c>
      <c r="GQ256" s="153">
        <f t="shared" si="1306"/>
        <v>0</v>
      </c>
      <c r="GR256" s="153">
        <f t="shared" si="1306"/>
        <v>0</v>
      </c>
      <c r="GS256" s="153">
        <f t="shared" si="1306"/>
        <v>0</v>
      </c>
      <c r="GT256" s="153">
        <f t="shared" si="1306"/>
        <v>0</v>
      </c>
      <c r="GU256" s="153">
        <f>SUM(GU257:GU259)</f>
        <v>0</v>
      </c>
      <c r="GV256" s="153">
        <f>SUM(GV257:GV259)</f>
        <v>0</v>
      </c>
      <c r="GW256" s="153">
        <f>GK256+GL256+GM256+GN256+GO256+GP256+GQ256+GR256+GS256+GT256+GU256+GV256</f>
        <v>0</v>
      </c>
      <c r="GX256" s="153">
        <f t="shared" ref="GX256:HG256" si="1307">SUM(GX257:GX259)</f>
        <v>0</v>
      </c>
      <c r="GY256" s="153">
        <f t="shared" si="1307"/>
        <v>0</v>
      </c>
      <c r="GZ256" s="153">
        <f t="shared" si="1307"/>
        <v>0</v>
      </c>
      <c r="HA256" s="153">
        <f t="shared" si="1307"/>
        <v>0</v>
      </c>
      <c r="HB256" s="153">
        <f t="shared" si="1307"/>
        <v>0</v>
      </c>
      <c r="HC256" s="153">
        <f t="shared" si="1307"/>
        <v>0</v>
      </c>
      <c r="HD256" s="153">
        <f t="shared" si="1307"/>
        <v>0</v>
      </c>
      <c r="HE256" s="153">
        <f t="shared" si="1307"/>
        <v>0</v>
      </c>
      <c r="HF256" s="153">
        <f t="shared" si="1307"/>
        <v>0</v>
      </c>
      <c r="HG256" s="153">
        <f t="shared" si="1307"/>
        <v>0</v>
      </c>
      <c r="HH256" s="153">
        <f>SUM(HH257:HH259)</f>
        <v>0</v>
      </c>
      <c r="HI256" s="153">
        <f>SUM(HI257:HI259)</f>
        <v>0</v>
      </c>
      <c r="HJ256" s="153">
        <f>GX256+GY256+GZ256+HA256+HB256+HC256+HD256+HE256+HF256+HG256+HH256+HI256</f>
        <v>0</v>
      </c>
      <c r="HK256" s="153">
        <f t="shared" ref="HK256:HT256" si="1308">SUM(HK257:HK259)</f>
        <v>0</v>
      </c>
      <c r="HL256" s="153">
        <f t="shared" si="1308"/>
        <v>0</v>
      </c>
      <c r="HM256" s="153">
        <f t="shared" si="1308"/>
        <v>0</v>
      </c>
      <c r="HN256" s="153">
        <f t="shared" si="1308"/>
        <v>0</v>
      </c>
      <c r="HO256" s="153">
        <f t="shared" si="1308"/>
        <v>0</v>
      </c>
      <c r="HP256" s="153">
        <f t="shared" si="1308"/>
        <v>0</v>
      </c>
      <c r="HQ256" s="153">
        <f t="shared" si="1308"/>
        <v>0</v>
      </c>
      <c r="HR256" s="153">
        <f t="shared" si="1308"/>
        <v>0</v>
      </c>
      <c r="HS256" s="153">
        <f t="shared" si="1308"/>
        <v>0</v>
      </c>
      <c r="HT256" s="153">
        <f t="shared" si="1308"/>
        <v>0</v>
      </c>
      <c r="HU256" s="153">
        <f>SUM(HU257:HU259)</f>
        <v>0</v>
      </c>
      <c r="HV256" s="153">
        <f>SUM(HV257:HV259)</f>
        <v>0</v>
      </c>
      <c r="HW256" s="153">
        <f>HK256+HL256+HM256+HN256+HO256+HP256+HQ256+HR256+HS256+HT256+HU256+HV256</f>
        <v>0</v>
      </c>
      <c r="HX256" s="153">
        <f t="shared" ref="HX256:IG256" si="1309">SUM(HX257:HX259)</f>
        <v>0</v>
      </c>
      <c r="HY256" s="153">
        <f t="shared" si="1309"/>
        <v>0</v>
      </c>
      <c r="HZ256" s="153">
        <f t="shared" si="1309"/>
        <v>0</v>
      </c>
      <c r="IA256" s="153">
        <f t="shared" si="1309"/>
        <v>0</v>
      </c>
      <c r="IB256" s="153">
        <f t="shared" si="1309"/>
        <v>0</v>
      </c>
      <c r="IC256" s="153">
        <f t="shared" si="1309"/>
        <v>0</v>
      </c>
      <c r="ID256" s="153">
        <f t="shared" si="1309"/>
        <v>0</v>
      </c>
      <c r="IE256" s="153">
        <f t="shared" si="1309"/>
        <v>0</v>
      </c>
      <c r="IF256" s="153">
        <f t="shared" si="1309"/>
        <v>0</v>
      </c>
      <c r="IG256" s="153">
        <f t="shared" si="1309"/>
        <v>0</v>
      </c>
      <c r="IH256" s="153">
        <f>SUM(IH257:IH259)</f>
        <v>0</v>
      </c>
      <c r="II256" s="153">
        <f>SUM(II257:II259)</f>
        <v>0</v>
      </c>
      <c r="IJ256" s="153">
        <f>HX256+HY256+HZ256+IA256+IB256+IC256+ID256+IE256+IF256+IG256+IH256+II256</f>
        <v>0</v>
      </c>
      <c r="IK256" s="153">
        <f t="shared" ref="IK256:IT256" si="1310">SUM(IK257:IK259)</f>
        <v>0</v>
      </c>
      <c r="IL256" s="153">
        <f t="shared" si="1310"/>
        <v>0</v>
      </c>
      <c r="IM256" s="153">
        <f t="shared" si="1310"/>
        <v>0</v>
      </c>
      <c r="IN256" s="153">
        <f t="shared" si="1310"/>
        <v>0</v>
      </c>
      <c r="IO256" s="153">
        <f t="shared" si="1310"/>
        <v>0</v>
      </c>
      <c r="IP256" s="153">
        <f t="shared" si="1310"/>
        <v>0</v>
      </c>
      <c r="IQ256" s="153">
        <f t="shared" si="1310"/>
        <v>0</v>
      </c>
      <c r="IR256" s="153">
        <f t="shared" si="1310"/>
        <v>0</v>
      </c>
      <c r="IS256" s="153">
        <f t="shared" si="1310"/>
        <v>0</v>
      </c>
      <c r="IT256" s="153">
        <f t="shared" si="1310"/>
        <v>0</v>
      </c>
      <c r="IU256" s="153">
        <f>SUM(IU257:IU259)</f>
        <v>0</v>
      </c>
      <c r="IV256" s="153">
        <f>SUM(IV257:IV259)</f>
        <v>0</v>
      </c>
      <c r="IW256" s="153">
        <f>IK256+IL256+IM256+IN256+IO256+IP256+IQ256+IR256+IS256+IT256+IU256+IV256</f>
        <v>0</v>
      </c>
      <c r="IX256" s="153">
        <f t="shared" ref="IX256:JG256" si="1311">SUM(IX257:IX259)</f>
        <v>0</v>
      </c>
      <c r="IY256" s="153">
        <f t="shared" si="1311"/>
        <v>0</v>
      </c>
      <c r="IZ256" s="153">
        <f t="shared" si="1311"/>
        <v>0</v>
      </c>
      <c r="JA256" s="153">
        <f t="shared" si="1311"/>
        <v>0</v>
      </c>
      <c r="JB256" s="153">
        <f t="shared" si="1311"/>
        <v>0</v>
      </c>
      <c r="JC256" s="153">
        <f t="shared" si="1311"/>
        <v>0</v>
      </c>
      <c r="JD256" s="153">
        <f t="shared" si="1311"/>
        <v>0</v>
      </c>
      <c r="JE256" s="153">
        <f t="shared" si="1311"/>
        <v>0</v>
      </c>
      <c r="JF256" s="153">
        <f t="shared" si="1311"/>
        <v>0</v>
      </c>
      <c r="JG256" s="153">
        <f t="shared" si="1311"/>
        <v>0</v>
      </c>
      <c r="JH256" s="153">
        <f>SUM(JH257:JH259)</f>
        <v>0</v>
      </c>
      <c r="JI256" s="153">
        <f>SUM(JI257:JI259)</f>
        <v>0</v>
      </c>
      <c r="JJ256" s="153">
        <f>IX256+IY256+IZ256+JA256+JB256+JC256+JD256+JE256+JF256+JG256+JH256+JI256</f>
        <v>0</v>
      </c>
      <c r="JK256" s="153">
        <f t="shared" ref="JK256:JT256" si="1312">SUM(JK257:JK259)</f>
        <v>0</v>
      </c>
      <c r="JL256" s="153">
        <f t="shared" si="1312"/>
        <v>0</v>
      </c>
      <c r="JM256" s="153">
        <f t="shared" si="1312"/>
        <v>0</v>
      </c>
      <c r="JN256" s="153">
        <f t="shared" si="1312"/>
        <v>0</v>
      </c>
      <c r="JO256" s="153">
        <f t="shared" si="1312"/>
        <v>0</v>
      </c>
      <c r="JP256" s="153">
        <f t="shared" si="1312"/>
        <v>0</v>
      </c>
      <c r="JQ256" s="153">
        <f t="shared" si="1312"/>
        <v>0</v>
      </c>
      <c r="JR256" s="153">
        <f t="shared" si="1312"/>
        <v>0</v>
      </c>
      <c r="JS256" s="153">
        <f t="shared" si="1312"/>
        <v>0</v>
      </c>
      <c r="JT256" s="153">
        <f t="shared" si="1312"/>
        <v>0</v>
      </c>
      <c r="JU256" s="153">
        <f>SUM(JU257:JU259)</f>
        <v>0</v>
      </c>
      <c r="JV256" s="153">
        <f>SUM(JV257:JV259)</f>
        <v>0</v>
      </c>
      <c r="JW256" s="236">
        <f>JK256+JL256+JM256+JN256+JO256+JP256+JQ256+JR256+JS256+JT256+JU256+JV256</f>
        <v>0</v>
      </c>
      <c r="JX256" s="236">
        <f t="shared" ref="JX256:KG256" si="1313">SUM(JX257:JX259)</f>
        <v>0</v>
      </c>
      <c r="JY256" s="153">
        <f t="shared" si="1313"/>
        <v>0</v>
      </c>
      <c r="JZ256" s="153">
        <f t="shared" si="1313"/>
        <v>0</v>
      </c>
      <c r="KA256" s="153">
        <f t="shared" si="1313"/>
        <v>0</v>
      </c>
      <c r="KB256" s="153">
        <f t="shared" si="1313"/>
        <v>0</v>
      </c>
      <c r="KC256" s="153">
        <f t="shared" si="1313"/>
        <v>0</v>
      </c>
      <c r="KD256" s="153">
        <f t="shared" si="1313"/>
        <v>0</v>
      </c>
      <c r="KE256" s="153">
        <f t="shared" si="1313"/>
        <v>0</v>
      </c>
      <c r="KF256" s="153">
        <f t="shared" si="1313"/>
        <v>0</v>
      </c>
      <c r="KG256" s="153">
        <f t="shared" si="1313"/>
        <v>0</v>
      </c>
      <c r="KH256" s="153">
        <f>SUM(KH257:KH259)</f>
        <v>0</v>
      </c>
      <c r="KI256" s="153">
        <f>SUM(KI257:KI259)</f>
        <v>0</v>
      </c>
      <c r="KJ256" s="236">
        <f>JX256+JY256+JZ256+KA256+KB256+KC256+KD256+KE256+KF256+KG256+KH256+KI256</f>
        <v>0</v>
      </c>
      <c r="KK256" s="236">
        <f t="shared" ref="KK256:KT256" si="1314">SUM(KK257:KK259)</f>
        <v>0</v>
      </c>
      <c r="KL256" s="153">
        <f t="shared" si="1314"/>
        <v>0</v>
      </c>
      <c r="KM256" s="153">
        <f t="shared" si="1314"/>
        <v>0</v>
      </c>
      <c r="KN256" s="153">
        <f t="shared" si="1314"/>
        <v>0</v>
      </c>
      <c r="KO256" s="153">
        <f t="shared" si="1314"/>
        <v>0</v>
      </c>
      <c r="KP256" s="153">
        <f t="shared" si="1314"/>
        <v>0</v>
      </c>
      <c r="KQ256" s="153">
        <f t="shared" si="1314"/>
        <v>0</v>
      </c>
      <c r="KR256" s="153">
        <f t="shared" si="1314"/>
        <v>0</v>
      </c>
      <c r="KS256" s="153">
        <f t="shared" si="1314"/>
        <v>0</v>
      </c>
      <c r="KT256" s="153">
        <f t="shared" si="1314"/>
        <v>0</v>
      </c>
      <c r="KU256" s="153">
        <f>SUM(KU257:KU259)</f>
        <v>0</v>
      </c>
      <c r="KV256" s="153">
        <f>SUM(KV257:KV259)</f>
        <v>0</v>
      </c>
      <c r="KW256" s="236">
        <f>KK256+KL256+KM256+KN256+KO256+KP256+KQ256+KR256+KS256+KT256+KU256+KV256</f>
        <v>0</v>
      </c>
      <c r="KX256" s="236">
        <f t="shared" ref="KX256:LG256" si="1315">SUM(KX257:KX259)</f>
        <v>0</v>
      </c>
      <c r="KY256" s="153">
        <f t="shared" si="1315"/>
        <v>0</v>
      </c>
      <c r="KZ256" s="153">
        <f t="shared" si="1315"/>
        <v>0</v>
      </c>
      <c r="LA256" s="153">
        <f t="shared" si="1315"/>
        <v>0</v>
      </c>
      <c r="LB256" s="153">
        <f t="shared" si="1315"/>
        <v>0</v>
      </c>
      <c r="LC256" s="153">
        <f t="shared" si="1315"/>
        <v>0</v>
      </c>
      <c r="LD256" s="153">
        <f t="shared" si="1315"/>
        <v>0</v>
      </c>
      <c r="LE256" s="153">
        <f t="shared" si="1315"/>
        <v>0</v>
      </c>
      <c r="LF256" s="153">
        <f t="shared" si="1315"/>
        <v>0</v>
      </c>
      <c r="LG256" s="153">
        <f t="shared" si="1315"/>
        <v>0</v>
      </c>
      <c r="LH256" s="153">
        <f>SUM(LH257:LH259)</f>
        <v>0</v>
      </c>
      <c r="LI256" s="153">
        <f>SUM(LI257:LI259)</f>
        <v>0</v>
      </c>
      <c r="LJ256" s="236">
        <f>KX256+KY256+KZ256+LA256+LB256+LC256+LD256+LE256+LF256+LG256+LH256+LI256</f>
        <v>0</v>
      </c>
      <c r="LK256" s="236">
        <f t="shared" ref="LK256:LT256" si="1316">SUM(LK257:LK259)</f>
        <v>0</v>
      </c>
      <c r="LL256" s="153">
        <f t="shared" si="1316"/>
        <v>0</v>
      </c>
      <c r="LM256" s="153">
        <f t="shared" si="1316"/>
        <v>0</v>
      </c>
      <c r="LN256" s="153">
        <f t="shared" si="1316"/>
        <v>0</v>
      </c>
      <c r="LO256" s="153">
        <f t="shared" si="1316"/>
        <v>0</v>
      </c>
      <c r="LP256" s="153">
        <f t="shared" si="1316"/>
        <v>0</v>
      </c>
      <c r="LQ256" s="153">
        <f t="shared" si="1316"/>
        <v>0</v>
      </c>
      <c r="LR256" s="153">
        <f t="shared" si="1316"/>
        <v>0</v>
      </c>
      <c r="LS256" s="153">
        <f t="shared" si="1316"/>
        <v>0</v>
      </c>
      <c r="LT256" s="153">
        <f t="shared" si="1316"/>
        <v>0</v>
      </c>
      <c r="LU256" s="153">
        <f>SUM(LU257:LU259)</f>
        <v>0</v>
      </c>
      <c r="LV256" s="153">
        <f>SUM(LV257:LV259)</f>
        <v>0</v>
      </c>
      <c r="LW256" s="236">
        <f>LK256+LL256+LM256+LN256+LO256+LP256+LQ256+LR256+LS256+LT256+LU256+LV256</f>
        <v>0</v>
      </c>
      <c r="LX256" s="236">
        <f t="shared" ref="LX256:MG256" si="1317">SUM(LX257:LX259)</f>
        <v>0</v>
      </c>
      <c r="LY256" s="153">
        <f t="shared" si="1317"/>
        <v>0</v>
      </c>
      <c r="LZ256" s="153">
        <f t="shared" si="1317"/>
        <v>0</v>
      </c>
      <c r="MA256" s="153">
        <f t="shared" si="1317"/>
        <v>0</v>
      </c>
      <c r="MB256" s="153">
        <f t="shared" si="1317"/>
        <v>0</v>
      </c>
      <c r="MC256" s="153">
        <f t="shared" si="1317"/>
        <v>0</v>
      </c>
      <c r="MD256" s="153">
        <f t="shared" si="1317"/>
        <v>0</v>
      </c>
      <c r="ME256" s="153">
        <f t="shared" si="1317"/>
        <v>0</v>
      </c>
      <c r="MF256" s="153">
        <f t="shared" si="1317"/>
        <v>0</v>
      </c>
      <c r="MG256" s="153">
        <f t="shared" si="1317"/>
        <v>0</v>
      </c>
      <c r="MH256" s="153">
        <f>SUM(MH257:MH259)</f>
        <v>0</v>
      </c>
      <c r="MI256" s="153">
        <f>SUM(MI257:MI259)</f>
        <v>0</v>
      </c>
      <c r="MJ256" s="202">
        <f>LX256+LY256+LZ256+MA256+MB256+MC256+MD256+ME256+MF256+MG256+MH256+MI256</f>
        <v>0</v>
      </c>
    </row>
    <row r="257" spans="1:348" ht="15.75" x14ac:dyDescent="0.25">
      <c r="A257" s="75">
        <v>7510</v>
      </c>
      <c r="B257" s="76"/>
      <c r="C257" s="77" t="s">
        <v>293</v>
      </c>
      <c r="D257" s="77" t="s">
        <v>65</v>
      </c>
      <c r="E257" s="154">
        <v>0</v>
      </c>
      <c r="F257" s="154">
        <v>0</v>
      </c>
      <c r="G257" s="154">
        <v>0</v>
      </c>
      <c r="H257" s="154">
        <v>0</v>
      </c>
      <c r="I257" s="154">
        <v>0</v>
      </c>
      <c r="J257" s="154">
        <v>0</v>
      </c>
      <c r="K257" s="154">
        <v>0</v>
      </c>
      <c r="L257" s="154">
        <v>0</v>
      </c>
      <c r="M257" s="154">
        <v>0</v>
      </c>
      <c r="N257" s="154">
        <v>0</v>
      </c>
      <c r="O257" s="154">
        <v>0</v>
      </c>
      <c r="P257" s="154">
        <v>0</v>
      </c>
      <c r="Q257" s="154">
        <v>0</v>
      </c>
      <c r="R257" s="154">
        <v>0</v>
      </c>
      <c r="S257" s="154">
        <v>0</v>
      </c>
      <c r="T257" s="154">
        <v>0</v>
      </c>
      <c r="U257" s="154">
        <v>0</v>
      </c>
      <c r="V257" s="154">
        <v>0</v>
      </c>
      <c r="W257" s="154">
        <f>K257+L257+M257+N257+O257+P257+Q257+R257+S257+T257+U257+V257</f>
        <v>0</v>
      </c>
      <c r="X257" s="154">
        <v>0</v>
      </c>
      <c r="Y257" s="154">
        <v>0</v>
      </c>
      <c r="Z257" s="154">
        <v>0</v>
      </c>
      <c r="AA257" s="154">
        <v>0</v>
      </c>
      <c r="AB257" s="154">
        <v>0</v>
      </c>
      <c r="AC257" s="154">
        <v>0</v>
      </c>
      <c r="AD257" s="154">
        <v>0</v>
      </c>
      <c r="AE257" s="154">
        <v>0</v>
      </c>
      <c r="AF257" s="154">
        <v>0</v>
      </c>
      <c r="AG257" s="154">
        <v>0</v>
      </c>
      <c r="AH257" s="154">
        <v>0</v>
      </c>
      <c r="AI257" s="154">
        <v>0</v>
      </c>
      <c r="AJ257" s="154">
        <f>X257+Y257+Z257+AA257+AB257+AC257+AD257+AE257+AF257+AG257+AH257+AI257</f>
        <v>0</v>
      </c>
      <c r="AK257" s="154">
        <v>0</v>
      </c>
      <c r="AL257" s="154">
        <v>0</v>
      </c>
      <c r="AM257" s="154">
        <v>0</v>
      </c>
      <c r="AN257" s="154">
        <v>0</v>
      </c>
      <c r="AO257" s="154">
        <v>0</v>
      </c>
      <c r="AP257" s="154">
        <v>0</v>
      </c>
      <c r="AQ257" s="154">
        <v>0</v>
      </c>
      <c r="AR257" s="154">
        <v>0</v>
      </c>
      <c r="AS257" s="154">
        <v>0</v>
      </c>
      <c r="AT257" s="154">
        <v>0</v>
      </c>
      <c r="AU257" s="154">
        <v>0</v>
      </c>
      <c r="AV257" s="154">
        <v>0</v>
      </c>
      <c r="AW257" s="154">
        <f>AK257+AL257+AM257+AN257+AO257+AP257+AQ257+AR257+AS257+AT257+AU257+AV257</f>
        <v>0</v>
      </c>
      <c r="AX257" s="154">
        <v>0</v>
      </c>
      <c r="AY257" s="154">
        <v>0</v>
      </c>
      <c r="AZ257" s="154">
        <v>0</v>
      </c>
      <c r="BA257" s="154">
        <v>0</v>
      </c>
      <c r="BB257" s="154">
        <v>0</v>
      </c>
      <c r="BC257" s="154">
        <v>0</v>
      </c>
      <c r="BD257" s="154">
        <v>0</v>
      </c>
      <c r="BE257" s="154">
        <v>0</v>
      </c>
      <c r="BF257" s="154">
        <v>0</v>
      </c>
      <c r="BG257" s="154">
        <v>0</v>
      </c>
      <c r="BH257" s="154">
        <v>0</v>
      </c>
      <c r="BI257" s="154">
        <v>0</v>
      </c>
      <c r="BJ257" s="154">
        <f>AX257+AY257+AZ257+BA257+BB257+BC257+BD257+BE257+BF257+BG257+BH257+BI257</f>
        <v>0</v>
      </c>
      <c r="BK257" s="154">
        <v>0</v>
      </c>
      <c r="BL257" s="154">
        <v>0</v>
      </c>
      <c r="BM257" s="154">
        <v>0</v>
      </c>
      <c r="BN257" s="154">
        <v>0</v>
      </c>
      <c r="BO257" s="154">
        <v>0</v>
      </c>
      <c r="BP257" s="154">
        <v>0</v>
      </c>
      <c r="BQ257" s="154">
        <v>0</v>
      </c>
      <c r="BR257" s="154">
        <v>0</v>
      </c>
      <c r="BS257" s="154">
        <v>0</v>
      </c>
      <c r="BT257" s="154">
        <v>0</v>
      </c>
      <c r="BU257" s="154">
        <v>0</v>
      </c>
      <c r="BV257" s="154">
        <v>0</v>
      </c>
      <c r="BW257" s="154">
        <f>BK257+BL257+BM257+BN257+BO257+BP257+BQ257+BR257+BS257+BT257+BU257+BV257</f>
        <v>0</v>
      </c>
      <c r="BX257" s="154">
        <v>0</v>
      </c>
      <c r="BY257" s="154">
        <v>0</v>
      </c>
      <c r="BZ257" s="154">
        <v>0</v>
      </c>
      <c r="CA257" s="154">
        <v>0</v>
      </c>
      <c r="CB257" s="154">
        <v>0</v>
      </c>
      <c r="CC257" s="154">
        <v>0</v>
      </c>
      <c r="CD257" s="154">
        <v>0</v>
      </c>
      <c r="CE257" s="154">
        <v>0</v>
      </c>
      <c r="CF257" s="154">
        <v>0</v>
      </c>
      <c r="CG257" s="154">
        <v>0</v>
      </c>
      <c r="CH257" s="154">
        <v>0</v>
      </c>
      <c r="CI257" s="154">
        <v>0</v>
      </c>
      <c r="CJ257" s="154">
        <f>BX257+BY257+BZ257+CA257+CB257+CC257+CD257+CE257+CF257+CG257+CH257+CI257</f>
        <v>0</v>
      </c>
      <c r="CK257" s="154">
        <v>0</v>
      </c>
      <c r="CL257" s="154">
        <v>0</v>
      </c>
      <c r="CM257" s="154">
        <v>0</v>
      </c>
      <c r="CN257" s="154">
        <v>0</v>
      </c>
      <c r="CO257" s="154">
        <v>0</v>
      </c>
      <c r="CP257" s="154">
        <v>0</v>
      </c>
      <c r="CQ257" s="154">
        <v>0</v>
      </c>
      <c r="CR257" s="154">
        <v>0</v>
      </c>
      <c r="CS257" s="154">
        <v>0</v>
      </c>
      <c r="CT257" s="154">
        <v>0</v>
      </c>
      <c r="CU257" s="154">
        <v>0</v>
      </c>
      <c r="CV257" s="154">
        <v>0</v>
      </c>
      <c r="CW257" s="154">
        <f>CK257+CL257+CM257+CN257+CO257+CP257+CQ257+CR257+CS257+CT257+CU257+CV257</f>
        <v>0</v>
      </c>
      <c r="CX257" s="154">
        <v>0</v>
      </c>
      <c r="CY257" s="154">
        <v>0</v>
      </c>
      <c r="CZ257" s="154">
        <v>0</v>
      </c>
      <c r="DA257" s="154">
        <v>0</v>
      </c>
      <c r="DB257" s="154">
        <v>0</v>
      </c>
      <c r="DC257" s="154">
        <v>0</v>
      </c>
      <c r="DD257" s="154">
        <v>0</v>
      </c>
      <c r="DE257" s="154">
        <v>0</v>
      </c>
      <c r="DF257" s="154">
        <v>0</v>
      </c>
      <c r="DG257" s="154">
        <v>0</v>
      </c>
      <c r="DH257" s="154">
        <v>0</v>
      </c>
      <c r="DI257" s="154">
        <v>0</v>
      </c>
      <c r="DJ257" s="154">
        <f>CX257+CY257+CZ257+DA257+DB257+DC257+DD257+DE257+DF257+DG257+DH257+DI257</f>
        <v>0</v>
      </c>
      <c r="DK257" s="154">
        <v>0</v>
      </c>
      <c r="DL257" s="154">
        <v>0</v>
      </c>
      <c r="DM257" s="154">
        <v>0</v>
      </c>
      <c r="DN257" s="154">
        <v>0</v>
      </c>
      <c r="DO257" s="154">
        <v>0</v>
      </c>
      <c r="DP257" s="154">
        <v>0</v>
      </c>
      <c r="DQ257" s="154">
        <v>0</v>
      </c>
      <c r="DR257" s="154">
        <v>0</v>
      </c>
      <c r="DS257" s="154">
        <v>0</v>
      </c>
      <c r="DT257" s="154">
        <v>0</v>
      </c>
      <c r="DU257" s="154">
        <v>0</v>
      </c>
      <c r="DV257" s="154">
        <v>0</v>
      </c>
      <c r="DW257" s="154">
        <f>DK257+DL257+DM257+DN257+DO257+DP257+DQ257+DR257+DS257+DT257+DU257+DV257</f>
        <v>0</v>
      </c>
      <c r="DX257" s="154">
        <v>0</v>
      </c>
      <c r="DY257" s="154">
        <v>0</v>
      </c>
      <c r="DZ257" s="154">
        <v>0</v>
      </c>
      <c r="EA257" s="154">
        <v>0</v>
      </c>
      <c r="EB257" s="154">
        <v>0</v>
      </c>
      <c r="EC257" s="154">
        <v>0</v>
      </c>
      <c r="ED257" s="154">
        <v>0</v>
      </c>
      <c r="EE257" s="154">
        <v>0</v>
      </c>
      <c r="EF257" s="154">
        <v>0</v>
      </c>
      <c r="EG257" s="154">
        <v>0</v>
      </c>
      <c r="EH257" s="154">
        <v>0</v>
      </c>
      <c r="EI257" s="154">
        <v>0</v>
      </c>
      <c r="EJ257" s="154">
        <f>DX257+DY257+DZ257+EA257+EB257+EC257+ED257+EE257+EF257+EG257+EH257+EI257</f>
        <v>0</v>
      </c>
      <c r="EK257" s="154">
        <v>0</v>
      </c>
      <c r="EL257" s="154">
        <v>0</v>
      </c>
      <c r="EM257" s="154">
        <v>0</v>
      </c>
      <c r="EN257" s="154">
        <v>0</v>
      </c>
      <c r="EO257" s="154">
        <v>0</v>
      </c>
      <c r="EP257" s="154">
        <v>0</v>
      </c>
      <c r="EQ257" s="154">
        <v>0</v>
      </c>
      <c r="ER257" s="154">
        <v>0</v>
      </c>
      <c r="ES257" s="154">
        <v>0</v>
      </c>
      <c r="ET257" s="154">
        <v>0</v>
      </c>
      <c r="EU257" s="154">
        <v>0</v>
      </c>
      <c r="EV257" s="154">
        <v>0</v>
      </c>
      <c r="EW257" s="154">
        <f>EK257+EL257+EM257+EN257+EO257+EP257+EQ257+ER257+ES257+ET257+EU257+EV257</f>
        <v>0</v>
      </c>
      <c r="EX257" s="154">
        <v>0</v>
      </c>
      <c r="EY257" s="154">
        <v>0</v>
      </c>
      <c r="EZ257" s="154">
        <v>0</v>
      </c>
      <c r="FA257" s="154">
        <v>0</v>
      </c>
      <c r="FB257" s="154">
        <v>0</v>
      </c>
      <c r="FC257" s="154">
        <v>0</v>
      </c>
      <c r="FD257" s="154">
        <v>0</v>
      </c>
      <c r="FE257" s="154">
        <v>0</v>
      </c>
      <c r="FF257" s="154">
        <v>0</v>
      </c>
      <c r="FG257" s="154">
        <v>0</v>
      </c>
      <c r="FH257" s="154">
        <v>0</v>
      </c>
      <c r="FI257" s="154">
        <v>0</v>
      </c>
      <c r="FJ257" s="154">
        <f>EX257+EY257+EZ257+FA257+FB257+FC257+FD257+FE257+FF257+FG257+FH257+FI257</f>
        <v>0</v>
      </c>
      <c r="FK257" s="154">
        <v>0</v>
      </c>
      <c r="FL257" s="154">
        <v>0</v>
      </c>
      <c r="FM257" s="154">
        <v>0</v>
      </c>
      <c r="FN257" s="154">
        <v>0</v>
      </c>
      <c r="FO257" s="154">
        <v>0</v>
      </c>
      <c r="FP257" s="154">
        <v>0</v>
      </c>
      <c r="FQ257" s="154">
        <v>0</v>
      </c>
      <c r="FR257" s="154">
        <v>0</v>
      </c>
      <c r="FS257" s="154">
        <v>0</v>
      </c>
      <c r="FT257" s="154">
        <v>0</v>
      </c>
      <c r="FU257" s="154">
        <v>0</v>
      </c>
      <c r="FV257" s="154">
        <v>0</v>
      </c>
      <c r="FW257" s="154">
        <f>FK257+FL257+FM257+FN257+FO257+FP257+FQ257+FR257+FS257+FT257+FU257+FV257</f>
        <v>0</v>
      </c>
      <c r="FX257" s="154">
        <v>0</v>
      </c>
      <c r="FY257" s="154">
        <v>0</v>
      </c>
      <c r="FZ257" s="154">
        <v>0</v>
      </c>
      <c r="GA257" s="154">
        <v>0</v>
      </c>
      <c r="GB257" s="154">
        <v>0</v>
      </c>
      <c r="GC257" s="154">
        <v>0</v>
      </c>
      <c r="GD257" s="154">
        <v>0</v>
      </c>
      <c r="GE257" s="154">
        <v>0</v>
      </c>
      <c r="GF257" s="154">
        <v>0</v>
      </c>
      <c r="GG257" s="154">
        <v>0</v>
      </c>
      <c r="GH257" s="154">
        <v>0</v>
      </c>
      <c r="GI257" s="154">
        <v>0</v>
      </c>
      <c r="GJ257" s="154">
        <f>FY257+FZ257+GA257+GB257+GC257+GD257+GE257+GF257+GH257+GG257+GI257+FX257</f>
        <v>0</v>
      </c>
      <c r="GK257" s="154">
        <v>0</v>
      </c>
      <c r="GL257" s="154">
        <v>0</v>
      </c>
      <c r="GM257" s="154">
        <v>0</v>
      </c>
      <c r="GN257" s="154">
        <v>0</v>
      </c>
      <c r="GO257" s="154">
        <v>0</v>
      </c>
      <c r="GP257" s="154">
        <v>0</v>
      </c>
      <c r="GQ257" s="154">
        <v>0</v>
      </c>
      <c r="GR257" s="154">
        <v>0</v>
      </c>
      <c r="GS257" s="154">
        <v>0</v>
      </c>
      <c r="GT257" s="154">
        <v>0</v>
      </c>
      <c r="GU257" s="154">
        <v>0</v>
      </c>
      <c r="GV257" s="154">
        <v>0</v>
      </c>
      <c r="GW257" s="154">
        <f>GK257+GL257+GM257+GN257+GO257+GP257+GQ257+GR257+GS257+GT257+GU257+GV257</f>
        <v>0</v>
      </c>
      <c r="GX257" s="154">
        <v>0</v>
      </c>
      <c r="GY257" s="154">
        <v>0</v>
      </c>
      <c r="GZ257" s="154">
        <v>0</v>
      </c>
      <c r="HA257" s="154">
        <v>0</v>
      </c>
      <c r="HB257" s="154">
        <v>0</v>
      </c>
      <c r="HC257" s="154">
        <v>0</v>
      </c>
      <c r="HD257" s="154">
        <v>0</v>
      </c>
      <c r="HE257" s="154">
        <v>0</v>
      </c>
      <c r="HF257" s="154">
        <v>0</v>
      </c>
      <c r="HG257" s="154">
        <v>0</v>
      </c>
      <c r="HH257" s="154">
        <v>0</v>
      </c>
      <c r="HI257" s="154">
        <v>0</v>
      </c>
      <c r="HJ257" s="154">
        <f>GX257+GY257+GZ257+HA257+HB257+HC257+HD257+HE257+HF257+HG257+HH257+HI257</f>
        <v>0</v>
      </c>
      <c r="HK257" s="154">
        <v>0</v>
      </c>
      <c r="HL257" s="154">
        <v>0</v>
      </c>
      <c r="HM257" s="154">
        <v>0</v>
      </c>
      <c r="HN257" s="154">
        <v>0</v>
      </c>
      <c r="HO257" s="154">
        <v>0</v>
      </c>
      <c r="HP257" s="154">
        <v>0</v>
      </c>
      <c r="HQ257" s="154">
        <v>0</v>
      </c>
      <c r="HR257" s="154">
        <v>0</v>
      </c>
      <c r="HS257" s="154">
        <v>0</v>
      </c>
      <c r="HT257" s="154">
        <v>0</v>
      </c>
      <c r="HU257" s="154">
        <v>0</v>
      </c>
      <c r="HV257" s="154">
        <v>0</v>
      </c>
      <c r="HW257" s="154">
        <f>HK257+HL257+HM257+HN257+HO257+HP257+HQ257+HR257+HS257+HT257+HU257+HV257</f>
        <v>0</v>
      </c>
      <c r="HX257" s="154">
        <v>0</v>
      </c>
      <c r="HY257" s="154">
        <v>0</v>
      </c>
      <c r="HZ257" s="154">
        <v>0</v>
      </c>
      <c r="IA257" s="154">
        <v>0</v>
      </c>
      <c r="IB257" s="154">
        <v>0</v>
      </c>
      <c r="IC257" s="154">
        <v>0</v>
      </c>
      <c r="ID257" s="154">
        <v>0</v>
      </c>
      <c r="IE257" s="154">
        <v>0</v>
      </c>
      <c r="IF257" s="154">
        <v>0</v>
      </c>
      <c r="IG257" s="154">
        <v>0</v>
      </c>
      <c r="IH257" s="154">
        <v>0</v>
      </c>
      <c r="II257" s="154">
        <v>0</v>
      </c>
      <c r="IJ257" s="154">
        <f>HX257+HY257+HZ257+IA257+IB257+IC257+ID257+IE257+IF257+IG257+IH257+II257</f>
        <v>0</v>
      </c>
      <c r="IK257" s="154">
        <v>0</v>
      </c>
      <c r="IL257" s="154">
        <v>0</v>
      </c>
      <c r="IM257" s="154">
        <v>0</v>
      </c>
      <c r="IN257" s="154">
        <v>0</v>
      </c>
      <c r="IO257" s="154">
        <v>0</v>
      </c>
      <c r="IP257" s="154">
        <v>0</v>
      </c>
      <c r="IQ257" s="154">
        <v>0</v>
      </c>
      <c r="IR257" s="154">
        <v>0</v>
      </c>
      <c r="IS257" s="154">
        <v>0</v>
      </c>
      <c r="IT257" s="154">
        <v>0</v>
      </c>
      <c r="IU257" s="154">
        <v>0</v>
      </c>
      <c r="IV257" s="154">
        <v>0</v>
      </c>
      <c r="IW257" s="154">
        <f>IK257+IL257+IM257+IN257+IO257+IP257+IQ257+IR257+IS257+IT257+IU257+IV257</f>
        <v>0</v>
      </c>
      <c r="IX257" s="154">
        <v>0</v>
      </c>
      <c r="IY257" s="154">
        <v>0</v>
      </c>
      <c r="IZ257" s="154">
        <v>0</v>
      </c>
      <c r="JA257" s="154">
        <v>0</v>
      </c>
      <c r="JB257" s="154">
        <v>0</v>
      </c>
      <c r="JC257" s="154">
        <v>0</v>
      </c>
      <c r="JD257" s="154">
        <v>0</v>
      </c>
      <c r="JE257" s="154">
        <v>0</v>
      </c>
      <c r="JF257" s="154">
        <v>0</v>
      </c>
      <c r="JG257" s="154">
        <v>0</v>
      </c>
      <c r="JH257" s="154">
        <v>0</v>
      </c>
      <c r="JI257" s="154">
        <v>0</v>
      </c>
      <c r="JJ257" s="154">
        <f>IX257+IY257+IZ257+JA257+JB257+JC257+JD257+JE257+JF257+JG257+JH257+JI257</f>
        <v>0</v>
      </c>
      <c r="JK257" s="154">
        <v>0</v>
      </c>
      <c r="JL257" s="154">
        <v>0</v>
      </c>
      <c r="JM257" s="154">
        <v>0</v>
      </c>
      <c r="JN257" s="154">
        <v>0</v>
      </c>
      <c r="JO257" s="154">
        <v>0</v>
      </c>
      <c r="JP257" s="154">
        <v>0</v>
      </c>
      <c r="JQ257" s="154">
        <v>0</v>
      </c>
      <c r="JR257" s="154">
        <v>0</v>
      </c>
      <c r="JS257" s="154">
        <v>0</v>
      </c>
      <c r="JT257" s="154">
        <v>0</v>
      </c>
      <c r="JU257" s="154">
        <v>0</v>
      </c>
      <c r="JV257" s="154">
        <v>0</v>
      </c>
      <c r="JW257" s="237">
        <f>JK257+JL257+JM257+JN257+JO257+JP257+JQ257+JR257+JS257+JT257+JU257+JV257</f>
        <v>0</v>
      </c>
      <c r="JX257" s="237">
        <v>0</v>
      </c>
      <c r="JY257" s="154">
        <v>0</v>
      </c>
      <c r="JZ257" s="154">
        <v>0</v>
      </c>
      <c r="KA257" s="154">
        <v>0</v>
      </c>
      <c r="KB257" s="154">
        <v>0</v>
      </c>
      <c r="KC257" s="154">
        <v>0</v>
      </c>
      <c r="KD257" s="154">
        <v>0</v>
      </c>
      <c r="KE257" s="154">
        <v>0</v>
      </c>
      <c r="KF257" s="154">
        <v>0</v>
      </c>
      <c r="KG257" s="154">
        <v>0</v>
      </c>
      <c r="KH257" s="154">
        <v>0</v>
      </c>
      <c r="KI257" s="154">
        <v>0</v>
      </c>
      <c r="KJ257" s="237">
        <f>JX257+JY257+JZ257+KA257+KB257+KC257+KD257+KE257+KF257+KG257+KH257+KI257</f>
        <v>0</v>
      </c>
      <c r="KK257" s="237">
        <v>0</v>
      </c>
      <c r="KL257" s="154">
        <v>0</v>
      </c>
      <c r="KM257" s="154">
        <v>0</v>
      </c>
      <c r="KN257" s="154">
        <v>0</v>
      </c>
      <c r="KO257" s="154">
        <v>0</v>
      </c>
      <c r="KP257" s="154">
        <v>0</v>
      </c>
      <c r="KQ257" s="154">
        <v>0</v>
      </c>
      <c r="KR257" s="154">
        <v>0</v>
      </c>
      <c r="KS257" s="154">
        <v>0</v>
      </c>
      <c r="KT257" s="154">
        <v>0</v>
      </c>
      <c r="KU257" s="154">
        <v>0</v>
      </c>
      <c r="KV257" s="154">
        <v>0</v>
      </c>
      <c r="KW257" s="237">
        <f>KK257+KL257+KM257+KN257+KO257+KP257+KQ257+KR257+KS257+KT257+KU257+KV257</f>
        <v>0</v>
      </c>
      <c r="KX257" s="237">
        <v>0</v>
      </c>
      <c r="KY257" s="154">
        <v>0</v>
      </c>
      <c r="KZ257" s="154">
        <v>0</v>
      </c>
      <c r="LA257" s="154">
        <v>0</v>
      </c>
      <c r="LB257" s="154">
        <v>0</v>
      </c>
      <c r="LC257" s="154">
        <v>0</v>
      </c>
      <c r="LD257" s="154">
        <v>0</v>
      </c>
      <c r="LE257" s="154">
        <v>0</v>
      </c>
      <c r="LF257" s="154">
        <v>0</v>
      </c>
      <c r="LG257" s="154">
        <v>0</v>
      </c>
      <c r="LH257" s="154">
        <v>0</v>
      </c>
      <c r="LI257" s="154">
        <v>0</v>
      </c>
      <c r="LJ257" s="237">
        <f>KX257+KY257+KZ257+LA257+LB257+LC257+LD257+LE257+LF257+LG257+LH257+LI257</f>
        <v>0</v>
      </c>
      <c r="LK257" s="237">
        <v>0</v>
      </c>
      <c r="LL257" s="154">
        <v>0</v>
      </c>
      <c r="LM257" s="154">
        <v>0</v>
      </c>
      <c r="LN257" s="154">
        <v>0</v>
      </c>
      <c r="LO257" s="154">
        <v>0</v>
      </c>
      <c r="LP257" s="154">
        <v>0</v>
      </c>
      <c r="LQ257" s="154">
        <v>0</v>
      </c>
      <c r="LR257" s="154">
        <v>0</v>
      </c>
      <c r="LS257" s="154">
        <v>0</v>
      </c>
      <c r="LT257" s="154">
        <v>0</v>
      </c>
      <c r="LU257" s="154">
        <v>0</v>
      </c>
      <c r="LV257" s="154">
        <v>0</v>
      </c>
      <c r="LW257" s="237">
        <f>LK257+LL257+LM257+LN257+LO257+LP257+LQ257+LR257+LS257+LT257+LU257+LV257</f>
        <v>0</v>
      </c>
      <c r="LX257" s="237">
        <v>0</v>
      </c>
      <c r="LY257" s="154">
        <v>0</v>
      </c>
      <c r="LZ257" s="154">
        <v>0</v>
      </c>
      <c r="MA257" s="154">
        <v>0</v>
      </c>
      <c r="MB257" s="154">
        <v>0</v>
      </c>
      <c r="MC257" s="154">
        <v>0</v>
      </c>
      <c r="MD257" s="154">
        <v>0</v>
      </c>
      <c r="ME257" s="154">
        <v>0</v>
      </c>
      <c r="MF257" s="154">
        <v>0</v>
      </c>
      <c r="MG257" s="154">
        <v>0</v>
      </c>
      <c r="MH257" s="154">
        <v>0</v>
      </c>
      <c r="MI257" s="154">
        <v>0</v>
      </c>
      <c r="MJ257" s="203">
        <f>LX257+LY257+LZ257+MA257+MB257+MC257+MD257+ME257+MF257+MG257+MH257+MI257</f>
        <v>0</v>
      </c>
    </row>
    <row r="258" spans="1:348" ht="15.75" x14ac:dyDescent="0.25">
      <c r="A258" s="75">
        <v>7511</v>
      </c>
      <c r="B258" s="76"/>
      <c r="C258" s="77" t="s">
        <v>294</v>
      </c>
      <c r="D258" s="77" t="s">
        <v>66</v>
      </c>
      <c r="E258" s="154">
        <v>0</v>
      </c>
      <c r="F258" s="154">
        <v>0</v>
      </c>
      <c r="G258" s="154">
        <v>0</v>
      </c>
      <c r="H258" s="154">
        <v>0</v>
      </c>
      <c r="I258" s="154">
        <v>0</v>
      </c>
      <c r="J258" s="154">
        <v>0</v>
      </c>
      <c r="K258" s="154">
        <v>0</v>
      </c>
      <c r="L258" s="154">
        <v>0</v>
      </c>
      <c r="M258" s="154">
        <v>0</v>
      </c>
      <c r="N258" s="154">
        <v>0</v>
      </c>
      <c r="O258" s="154">
        <v>0</v>
      </c>
      <c r="P258" s="154">
        <v>0</v>
      </c>
      <c r="Q258" s="154">
        <v>0</v>
      </c>
      <c r="R258" s="154">
        <v>0</v>
      </c>
      <c r="S258" s="154">
        <v>0</v>
      </c>
      <c r="T258" s="154">
        <v>0</v>
      </c>
      <c r="U258" s="154">
        <v>0</v>
      </c>
      <c r="V258" s="154">
        <v>0</v>
      </c>
      <c r="W258" s="154">
        <f>K258+L258+M258+N258+O258+P258+Q258+R258+S258+T258+U258+V258</f>
        <v>0</v>
      </c>
      <c r="X258" s="154">
        <v>0</v>
      </c>
      <c r="Y258" s="154">
        <v>0</v>
      </c>
      <c r="Z258" s="154">
        <v>0</v>
      </c>
      <c r="AA258" s="154">
        <v>0</v>
      </c>
      <c r="AB258" s="154">
        <v>0</v>
      </c>
      <c r="AC258" s="154">
        <v>0</v>
      </c>
      <c r="AD258" s="154">
        <v>0</v>
      </c>
      <c r="AE258" s="154">
        <v>0</v>
      </c>
      <c r="AF258" s="154">
        <v>0</v>
      </c>
      <c r="AG258" s="154">
        <v>0</v>
      </c>
      <c r="AH258" s="154">
        <v>0</v>
      </c>
      <c r="AI258" s="154">
        <v>0</v>
      </c>
      <c r="AJ258" s="154">
        <f>X258+Y258+Z258+AA258+AB258+AC258+AD258+AE258+AF258+AG258+AH258+AI258</f>
        <v>0</v>
      </c>
      <c r="AK258" s="154">
        <v>0</v>
      </c>
      <c r="AL258" s="154">
        <v>0</v>
      </c>
      <c r="AM258" s="154">
        <v>0</v>
      </c>
      <c r="AN258" s="154">
        <v>0</v>
      </c>
      <c r="AO258" s="154">
        <v>0</v>
      </c>
      <c r="AP258" s="154">
        <v>0</v>
      </c>
      <c r="AQ258" s="154">
        <v>0</v>
      </c>
      <c r="AR258" s="154">
        <v>0</v>
      </c>
      <c r="AS258" s="154">
        <v>0</v>
      </c>
      <c r="AT258" s="154">
        <v>0</v>
      </c>
      <c r="AU258" s="154">
        <v>0</v>
      </c>
      <c r="AV258" s="154">
        <v>0</v>
      </c>
      <c r="AW258" s="154">
        <f>AK258+AL258+AM258+AN258+AO258+AP258+AQ258+AR258+AS258+AT258+AU258+AV258</f>
        <v>0</v>
      </c>
      <c r="AX258" s="154">
        <v>0</v>
      </c>
      <c r="AY258" s="154">
        <v>0</v>
      </c>
      <c r="AZ258" s="154">
        <v>0</v>
      </c>
      <c r="BA258" s="154">
        <v>0</v>
      </c>
      <c r="BB258" s="154">
        <v>0</v>
      </c>
      <c r="BC258" s="154">
        <v>0</v>
      </c>
      <c r="BD258" s="154">
        <v>0</v>
      </c>
      <c r="BE258" s="154">
        <v>0</v>
      </c>
      <c r="BF258" s="154">
        <v>0</v>
      </c>
      <c r="BG258" s="154">
        <v>0</v>
      </c>
      <c r="BH258" s="154">
        <v>0</v>
      </c>
      <c r="BI258" s="154">
        <v>0</v>
      </c>
      <c r="BJ258" s="154">
        <f>AX258+AY258+AZ258+BA258+BB258+BC258+BD258+BE258+BF258+BG258+BH258+BI258</f>
        <v>0</v>
      </c>
      <c r="BK258" s="154">
        <v>0</v>
      </c>
      <c r="BL258" s="154">
        <v>0</v>
      </c>
      <c r="BM258" s="154">
        <v>0</v>
      </c>
      <c r="BN258" s="154">
        <v>0</v>
      </c>
      <c r="BO258" s="154">
        <v>0</v>
      </c>
      <c r="BP258" s="154">
        <v>0</v>
      </c>
      <c r="BQ258" s="154">
        <v>0</v>
      </c>
      <c r="BR258" s="154">
        <v>0</v>
      </c>
      <c r="BS258" s="154">
        <v>0</v>
      </c>
      <c r="BT258" s="154">
        <v>0</v>
      </c>
      <c r="BU258" s="154">
        <v>0</v>
      </c>
      <c r="BV258" s="154">
        <v>0</v>
      </c>
      <c r="BW258" s="154">
        <f>BK258+BL258+BM258+BN258+BO258+BP258+BQ258+BR258+BS258+BT258+BU258+BV258</f>
        <v>0</v>
      </c>
      <c r="BX258" s="154">
        <v>0</v>
      </c>
      <c r="BY258" s="154">
        <v>0</v>
      </c>
      <c r="BZ258" s="154">
        <v>0</v>
      </c>
      <c r="CA258" s="154">
        <v>0</v>
      </c>
      <c r="CB258" s="154">
        <v>0</v>
      </c>
      <c r="CC258" s="154">
        <v>0</v>
      </c>
      <c r="CD258" s="154">
        <v>0</v>
      </c>
      <c r="CE258" s="154">
        <v>0</v>
      </c>
      <c r="CF258" s="154">
        <v>0</v>
      </c>
      <c r="CG258" s="154">
        <v>0</v>
      </c>
      <c r="CH258" s="154">
        <v>0</v>
      </c>
      <c r="CI258" s="154">
        <v>0</v>
      </c>
      <c r="CJ258" s="154">
        <f>BX258+BY258+BZ258+CA258+CB258+CC258+CD258+CE258+CF258+CG258+CH258+CI258</f>
        <v>0</v>
      </c>
      <c r="CK258" s="154">
        <v>0</v>
      </c>
      <c r="CL258" s="154">
        <v>0</v>
      </c>
      <c r="CM258" s="154">
        <v>0</v>
      </c>
      <c r="CN258" s="154">
        <v>0</v>
      </c>
      <c r="CO258" s="154">
        <v>0</v>
      </c>
      <c r="CP258" s="154">
        <v>0</v>
      </c>
      <c r="CQ258" s="154">
        <v>0</v>
      </c>
      <c r="CR258" s="154">
        <v>0</v>
      </c>
      <c r="CS258" s="154">
        <v>0</v>
      </c>
      <c r="CT258" s="154">
        <v>0</v>
      </c>
      <c r="CU258" s="154">
        <v>0</v>
      </c>
      <c r="CV258" s="154">
        <v>0</v>
      </c>
      <c r="CW258" s="154">
        <f>CK258+CL258+CM258+CN258+CO258+CP258+CQ258+CR258+CS258+CT258+CU258+CV258</f>
        <v>0</v>
      </c>
      <c r="CX258" s="154">
        <v>0</v>
      </c>
      <c r="CY258" s="154">
        <v>0</v>
      </c>
      <c r="CZ258" s="154">
        <v>0</v>
      </c>
      <c r="DA258" s="154">
        <v>0</v>
      </c>
      <c r="DB258" s="154">
        <v>0</v>
      </c>
      <c r="DC258" s="154">
        <v>0</v>
      </c>
      <c r="DD258" s="154">
        <v>0</v>
      </c>
      <c r="DE258" s="154">
        <v>0</v>
      </c>
      <c r="DF258" s="154">
        <v>0</v>
      </c>
      <c r="DG258" s="154">
        <v>0</v>
      </c>
      <c r="DH258" s="154">
        <v>0</v>
      </c>
      <c r="DI258" s="154">
        <v>0</v>
      </c>
      <c r="DJ258" s="154">
        <f>CX258+CY258+CZ258+DA258+DB258+DC258+DD258+DE258+DF258+DG258+DH258+DI258</f>
        <v>0</v>
      </c>
      <c r="DK258" s="154">
        <v>0</v>
      </c>
      <c r="DL258" s="154">
        <v>0</v>
      </c>
      <c r="DM258" s="154">
        <v>0</v>
      </c>
      <c r="DN258" s="154">
        <v>0</v>
      </c>
      <c r="DO258" s="154">
        <v>0</v>
      </c>
      <c r="DP258" s="154">
        <v>0</v>
      </c>
      <c r="DQ258" s="154">
        <v>0</v>
      </c>
      <c r="DR258" s="154">
        <v>0</v>
      </c>
      <c r="DS258" s="154">
        <v>0</v>
      </c>
      <c r="DT258" s="154">
        <v>0</v>
      </c>
      <c r="DU258" s="154">
        <v>0</v>
      </c>
      <c r="DV258" s="154">
        <v>0</v>
      </c>
      <c r="DW258" s="154">
        <f>DK258+DL258+DM258+DN258+DO258+DP258+DQ258+DR258+DS258+DT258+DU258+DV258</f>
        <v>0</v>
      </c>
      <c r="DX258" s="154">
        <v>0</v>
      </c>
      <c r="DY258" s="154">
        <v>0</v>
      </c>
      <c r="DZ258" s="154">
        <v>0</v>
      </c>
      <c r="EA258" s="154">
        <v>0</v>
      </c>
      <c r="EB258" s="154">
        <v>0</v>
      </c>
      <c r="EC258" s="154">
        <v>0</v>
      </c>
      <c r="ED258" s="154">
        <v>0</v>
      </c>
      <c r="EE258" s="154">
        <v>0</v>
      </c>
      <c r="EF258" s="154">
        <v>0</v>
      </c>
      <c r="EG258" s="154">
        <v>0</v>
      </c>
      <c r="EH258" s="154">
        <v>0</v>
      </c>
      <c r="EI258" s="154">
        <v>0</v>
      </c>
      <c r="EJ258" s="154">
        <f>DX258+DY258+DZ258+EA258+EB258+EC258+ED258+EE258+EF258+EG258+EH258+EI258</f>
        <v>0</v>
      </c>
      <c r="EK258" s="154">
        <v>0</v>
      </c>
      <c r="EL258" s="154">
        <v>0</v>
      </c>
      <c r="EM258" s="154">
        <v>0</v>
      </c>
      <c r="EN258" s="154">
        <v>0</v>
      </c>
      <c r="EO258" s="154">
        <v>0</v>
      </c>
      <c r="EP258" s="154">
        <v>0</v>
      </c>
      <c r="EQ258" s="154">
        <v>0</v>
      </c>
      <c r="ER258" s="154">
        <v>0</v>
      </c>
      <c r="ES258" s="154">
        <v>0</v>
      </c>
      <c r="ET258" s="154">
        <v>0</v>
      </c>
      <c r="EU258" s="154">
        <v>0</v>
      </c>
      <c r="EV258" s="154">
        <v>0</v>
      </c>
      <c r="EW258" s="154">
        <f>EK258+EL258+EM258+EN258+EO258+EP258+EQ258+ER258+ES258+ET258+EU258+EV258</f>
        <v>0</v>
      </c>
      <c r="EX258" s="154">
        <v>0</v>
      </c>
      <c r="EY258" s="154">
        <v>0</v>
      </c>
      <c r="EZ258" s="154">
        <v>0</v>
      </c>
      <c r="FA258" s="154">
        <v>0</v>
      </c>
      <c r="FB258" s="154">
        <v>0</v>
      </c>
      <c r="FC258" s="154">
        <v>0</v>
      </c>
      <c r="FD258" s="154">
        <v>0</v>
      </c>
      <c r="FE258" s="154">
        <v>0</v>
      </c>
      <c r="FF258" s="154">
        <v>0</v>
      </c>
      <c r="FG258" s="154">
        <v>0</v>
      </c>
      <c r="FH258" s="154">
        <v>0</v>
      </c>
      <c r="FI258" s="154">
        <v>0</v>
      </c>
      <c r="FJ258" s="154">
        <f>EX258+EY258+EZ258+FA258+FB258+FC258+FD258+FE258+FF258+FG258+FH258+FI258</f>
        <v>0</v>
      </c>
      <c r="FK258" s="154">
        <v>0</v>
      </c>
      <c r="FL258" s="154">
        <v>0</v>
      </c>
      <c r="FM258" s="154">
        <v>0</v>
      </c>
      <c r="FN258" s="154">
        <v>0</v>
      </c>
      <c r="FO258" s="154">
        <v>0</v>
      </c>
      <c r="FP258" s="154">
        <v>0</v>
      </c>
      <c r="FQ258" s="154">
        <v>0</v>
      </c>
      <c r="FR258" s="154">
        <v>0</v>
      </c>
      <c r="FS258" s="154">
        <v>0</v>
      </c>
      <c r="FT258" s="154">
        <v>0</v>
      </c>
      <c r="FU258" s="154">
        <v>0</v>
      </c>
      <c r="FV258" s="154">
        <v>0</v>
      </c>
      <c r="FW258" s="154">
        <f>FK258+FL258+FM258+FN258+FO258+FP258+FQ258+FR258+FS258+FT258+FU258+FV258</f>
        <v>0</v>
      </c>
      <c r="FX258" s="154">
        <v>0</v>
      </c>
      <c r="FY258" s="154">
        <v>0</v>
      </c>
      <c r="FZ258" s="154">
        <v>0</v>
      </c>
      <c r="GA258" s="154">
        <v>0</v>
      </c>
      <c r="GB258" s="154">
        <v>0</v>
      </c>
      <c r="GC258" s="154">
        <v>0</v>
      </c>
      <c r="GD258" s="154">
        <v>0</v>
      </c>
      <c r="GE258" s="154">
        <v>0</v>
      </c>
      <c r="GF258" s="154">
        <v>0</v>
      </c>
      <c r="GG258" s="154">
        <v>0</v>
      </c>
      <c r="GH258" s="154">
        <v>0</v>
      </c>
      <c r="GI258" s="154">
        <v>0</v>
      </c>
      <c r="GJ258" s="154">
        <f>FY258+FZ258+GA258+GB258+GC258+GD258+GE258+GF258+GH258+GG258+GI258+FX258</f>
        <v>0</v>
      </c>
      <c r="GK258" s="154">
        <v>0</v>
      </c>
      <c r="GL258" s="154">
        <v>0</v>
      </c>
      <c r="GM258" s="154">
        <v>0</v>
      </c>
      <c r="GN258" s="154">
        <v>0</v>
      </c>
      <c r="GO258" s="154">
        <v>0</v>
      </c>
      <c r="GP258" s="154">
        <v>0</v>
      </c>
      <c r="GQ258" s="154">
        <v>0</v>
      </c>
      <c r="GR258" s="154">
        <v>0</v>
      </c>
      <c r="GS258" s="154">
        <v>0</v>
      </c>
      <c r="GT258" s="154">
        <v>0</v>
      </c>
      <c r="GU258" s="154">
        <v>0</v>
      </c>
      <c r="GV258" s="154">
        <v>0</v>
      </c>
      <c r="GW258" s="154">
        <f>GK258+GL258+GM258+GN258+GO258+GP258+GQ258+GR258+GS258+GT258+GU258+GV258</f>
        <v>0</v>
      </c>
      <c r="GX258" s="154">
        <v>0</v>
      </c>
      <c r="GY258" s="154">
        <v>0</v>
      </c>
      <c r="GZ258" s="154">
        <v>0</v>
      </c>
      <c r="HA258" s="154">
        <v>0</v>
      </c>
      <c r="HB258" s="154">
        <v>0</v>
      </c>
      <c r="HC258" s="154">
        <v>0</v>
      </c>
      <c r="HD258" s="154">
        <v>0</v>
      </c>
      <c r="HE258" s="154">
        <v>0</v>
      </c>
      <c r="HF258" s="154">
        <v>0</v>
      </c>
      <c r="HG258" s="154">
        <v>0</v>
      </c>
      <c r="HH258" s="154">
        <v>0</v>
      </c>
      <c r="HI258" s="154">
        <v>0</v>
      </c>
      <c r="HJ258" s="154">
        <f>GX258+GY258+GZ258+HA258+HB258+HC258+HD258+HE258+HF258+HG258+HH258+HI258</f>
        <v>0</v>
      </c>
      <c r="HK258" s="154">
        <v>0</v>
      </c>
      <c r="HL258" s="154">
        <v>0</v>
      </c>
      <c r="HM258" s="154">
        <v>0</v>
      </c>
      <c r="HN258" s="154">
        <v>0</v>
      </c>
      <c r="HO258" s="154">
        <v>0</v>
      </c>
      <c r="HP258" s="154">
        <v>0</v>
      </c>
      <c r="HQ258" s="154">
        <v>0</v>
      </c>
      <c r="HR258" s="154">
        <v>0</v>
      </c>
      <c r="HS258" s="154">
        <v>0</v>
      </c>
      <c r="HT258" s="154">
        <v>0</v>
      </c>
      <c r="HU258" s="154">
        <v>0</v>
      </c>
      <c r="HV258" s="154">
        <v>0</v>
      </c>
      <c r="HW258" s="154">
        <f>HK258+HL258+HM258+HN258+HO258+HP258+HQ258+HR258+HS258+HT258+HU258+HV258</f>
        <v>0</v>
      </c>
      <c r="HX258" s="154">
        <v>0</v>
      </c>
      <c r="HY258" s="154">
        <v>0</v>
      </c>
      <c r="HZ258" s="154">
        <v>0</v>
      </c>
      <c r="IA258" s="154">
        <v>0</v>
      </c>
      <c r="IB258" s="154">
        <v>0</v>
      </c>
      <c r="IC258" s="154">
        <v>0</v>
      </c>
      <c r="ID258" s="154">
        <v>0</v>
      </c>
      <c r="IE258" s="154">
        <v>0</v>
      </c>
      <c r="IF258" s="154">
        <v>0</v>
      </c>
      <c r="IG258" s="154">
        <v>0</v>
      </c>
      <c r="IH258" s="154">
        <v>0</v>
      </c>
      <c r="II258" s="154">
        <v>0</v>
      </c>
      <c r="IJ258" s="154">
        <f>HX258+HY258+HZ258+IA258+IB258+IC258+ID258+IE258+IF258+IG258+IH258+II258</f>
        <v>0</v>
      </c>
      <c r="IK258" s="154">
        <v>0</v>
      </c>
      <c r="IL258" s="154">
        <v>0</v>
      </c>
      <c r="IM258" s="154">
        <v>0</v>
      </c>
      <c r="IN258" s="154">
        <v>0</v>
      </c>
      <c r="IO258" s="154">
        <v>0</v>
      </c>
      <c r="IP258" s="154">
        <v>0</v>
      </c>
      <c r="IQ258" s="154">
        <v>0</v>
      </c>
      <c r="IR258" s="154">
        <v>0</v>
      </c>
      <c r="IS258" s="154">
        <v>0</v>
      </c>
      <c r="IT258" s="154">
        <v>0</v>
      </c>
      <c r="IU258" s="154">
        <v>0</v>
      </c>
      <c r="IV258" s="154">
        <v>0</v>
      </c>
      <c r="IW258" s="154">
        <f>IK258+IL258+IM258+IN258+IO258+IP258+IQ258+IR258+IS258+IT258+IU258+IV258</f>
        <v>0</v>
      </c>
      <c r="IX258" s="154">
        <v>0</v>
      </c>
      <c r="IY258" s="154">
        <v>0</v>
      </c>
      <c r="IZ258" s="154">
        <v>0</v>
      </c>
      <c r="JA258" s="154">
        <v>0</v>
      </c>
      <c r="JB258" s="154">
        <v>0</v>
      </c>
      <c r="JC258" s="154">
        <v>0</v>
      </c>
      <c r="JD258" s="154">
        <v>0</v>
      </c>
      <c r="JE258" s="154">
        <v>0</v>
      </c>
      <c r="JF258" s="154">
        <v>0</v>
      </c>
      <c r="JG258" s="154">
        <v>0</v>
      </c>
      <c r="JH258" s="154">
        <v>0</v>
      </c>
      <c r="JI258" s="154">
        <v>0</v>
      </c>
      <c r="JJ258" s="154">
        <f>IX258+IY258+IZ258+JA258+JB258+JC258+JD258+JE258+JF258+JG258+JH258+JI258</f>
        <v>0</v>
      </c>
      <c r="JK258" s="154">
        <v>0</v>
      </c>
      <c r="JL258" s="154">
        <v>0</v>
      </c>
      <c r="JM258" s="154">
        <v>0</v>
      </c>
      <c r="JN258" s="154">
        <v>0</v>
      </c>
      <c r="JO258" s="154">
        <v>0</v>
      </c>
      <c r="JP258" s="154">
        <v>0</v>
      </c>
      <c r="JQ258" s="154">
        <v>0</v>
      </c>
      <c r="JR258" s="154">
        <v>0</v>
      </c>
      <c r="JS258" s="154">
        <v>0</v>
      </c>
      <c r="JT258" s="154">
        <v>0</v>
      </c>
      <c r="JU258" s="154">
        <v>0</v>
      </c>
      <c r="JV258" s="154">
        <v>0</v>
      </c>
      <c r="JW258" s="237">
        <f>JK258+JL258+JM258+JN258+JO258+JP258+JQ258+JR258+JS258+JT258+JU258+JV258</f>
        <v>0</v>
      </c>
      <c r="JX258" s="237">
        <v>0</v>
      </c>
      <c r="JY258" s="154">
        <v>0</v>
      </c>
      <c r="JZ258" s="154">
        <v>0</v>
      </c>
      <c r="KA258" s="154">
        <v>0</v>
      </c>
      <c r="KB258" s="154">
        <v>0</v>
      </c>
      <c r="KC258" s="154">
        <v>0</v>
      </c>
      <c r="KD258" s="154">
        <v>0</v>
      </c>
      <c r="KE258" s="154">
        <v>0</v>
      </c>
      <c r="KF258" s="154">
        <v>0</v>
      </c>
      <c r="KG258" s="154">
        <v>0</v>
      </c>
      <c r="KH258" s="154">
        <v>0</v>
      </c>
      <c r="KI258" s="154">
        <v>0</v>
      </c>
      <c r="KJ258" s="237">
        <f>JX258+JY258+JZ258+KA258+KB258+KC258+KD258+KE258+KF258+KG258+KH258+KI258</f>
        <v>0</v>
      </c>
      <c r="KK258" s="237">
        <v>0</v>
      </c>
      <c r="KL258" s="154">
        <v>0</v>
      </c>
      <c r="KM258" s="154">
        <v>0</v>
      </c>
      <c r="KN258" s="154">
        <v>0</v>
      </c>
      <c r="KO258" s="154">
        <v>0</v>
      </c>
      <c r="KP258" s="154">
        <v>0</v>
      </c>
      <c r="KQ258" s="154">
        <v>0</v>
      </c>
      <c r="KR258" s="154">
        <v>0</v>
      </c>
      <c r="KS258" s="154">
        <v>0</v>
      </c>
      <c r="KT258" s="154">
        <v>0</v>
      </c>
      <c r="KU258" s="154">
        <v>0</v>
      </c>
      <c r="KV258" s="154">
        <v>0</v>
      </c>
      <c r="KW258" s="237">
        <f>KK258+KL258+KM258+KN258+KO258+KP258+KQ258+KR258+KS258+KT258+KU258+KV258</f>
        <v>0</v>
      </c>
      <c r="KX258" s="237">
        <v>0</v>
      </c>
      <c r="KY258" s="154">
        <v>0</v>
      </c>
      <c r="KZ258" s="154">
        <v>0</v>
      </c>
      <c r="LA258" s="154">
        <v>0</v>
      </c>
      <c r="LB258" s="154">
        <v>0</v>
      </c>
      <c r="LC258" s="154">
        <v>0</v>
      </c>
      <c r="LD258" s="154">
        <v>0</v>
      </c>
      <c r="LE258" s="154">
        <v>0</v>
      </c>
      <c r="LF258" s="154">
        <v>0</v>
      </c>
      <c r="LG258" s="154">
        <v>0</v>
      </c>
      <c r="LH258" s="154">
        <v>0</v>
      </c>
      <c r="LI258" s="154">
        <v>0</v>
      </c>
      <c r="LJ258" s="237">
        <f>KX258+KY258+KZ258+LA258+LB258+LC258+LD258+LE258+LF258+LG258+LH258+LI258</f>
        <v>0</v>
      </c>
      <c r="LK258" s="237">
        <v>0</v>
      </c>
      <c r="LL258" s="154">
        <v>0</v>
      </c>
      <c r="LM258" s="154">
        <v>0</v>
      </c>
      <c r="LN258" s="154">
        <v>0</v>
      </c>
      <c r="LO258" s="154">
        <v>0</v>
      </c>
      <c r="LP258" s="154">
        <v>0</v>
      </c>
      <c r="LQ258" s="154">
        <v>0</v>
      </c>
      <c r="LR258" s="154">
        <v>0</v>
      </c>
      <c r="LS258" s="154">
        <v>0</v>
      </c>
      <c r="LT258" s="154">
        <v>0</v>
      </c>
      <c r="LU258" s="154">
        <v>0</v>
      </c>
      <c r="LV258" s="154">
        <v>0</v>
      </c>
      <c r="LW258" s="237">
        <f>LK258+LL258+LM258+LN258+LO258+LP258+LQ258+LR258+LS258+LT258+LU258+LV258</f>
        <v>0</v>
      </c>
      <c r="LX258" s="237">
        <v>0</v>
      </c>
      <c r="LY258" s="154">
        <v>0</v>
      </c>
      <c r="LZ258" s="154">
        <v>0</v>
      </c>
      <c r="MA258" s="154">
        <v>0</v>
      </c>
      <c r="MB258" s="154">
        <v>0</v>
      </c>
      <c r="MC258" s="154">
        <v>0</v>
      </c>
      <c r="MD258" s="154">
        <v>0</v>
      </c>
      <c r="ME258" s="154">
        <v>0</v>
      </c>
      <c r="MF258" s="154">
        <v>0</v>
      </c>
      <c r="MG258" s="154">
        <v>0</v>
      </c>
      <c r="MH258" s="154">
        <v>0</v>
      </c>
      <c r="MI258" s="154">
        <v>0</v>
      </c>
      <c r="MJ258" s="203">
        <f>LX258+LY258+LZ258+MA258+MB258+MC258+MD258+ME258+MF258+MG258+MH258+MI258</f>
        <v>0</v>
      </c>
    </row>
    <row r="259" spans="1:348" ht="15.75" x14ac:dyDescent="0.25">
      <c r="A259" s="75">
        <v>7512</v>
      </c>
      <c r="B259" s="76"/>
      <c r="C259" s="77" t="s">
        <v>156</v>
      </c>
      <c r="D259" s="77" t="s">
        <v>67</v>
      </c>
      <c r="E259" s="154">
        <v>0</v>
      </c>
      <c r="F259" s="154">
        <v>0</v>
      </c>
      <c r="G259" s="154">
        <v>0</v>
      </c>
      <c r="H259" s="154">
        <v>0</v>
      </c>
      <c r="I259" s="154">
        <v>0</v>
      </c>
      <c r="J259" s="154">
        <v>0</v>
      </c>
      <c r="K259" s="154">
        <v>0</v>
      </c>
      <c r="L259" s="154">
        <v>0</v>
      </c>
      <c r="M259" s="154">
        <v>0</v>
      </c>
      <c r="N259" s="154">
        <v>0</v>
      </c>
      <c r="O259" s="154">
        <v>0</v>
      </c>
      <c r="P259" s="154">
        <v>0</v>
      </c>
      <c r="Q259" s="154">
        <v>0</v>
      </c>
      <c r="R259" s="154">
        <v>0</v>
      </c>
      <c r="S259" s="154">
        <v>0</v>
      </c>
      <c r="T259" s="154">
        <v>0</v>
      </c>
      <c r="U259" s="154">
        <v>0</v>
      </c>
      <c r="V259" s="154">
        <v>0</v>
      </c>
      <c r="W259" s="154">
        <f>K259+L259+M259+N259+O259+P259+Q259+R259+S259+T259+U259+V259</f>
        <v>0</v>
      </c>
      <c r="X259" s="154">
        <v>0</v>
      </c>
      <c r="Y259" s="154">
        <v>0</v>
      </c>
      <c r="Z259" s="154">
        <v>0</v>
      </c>
      <c r="AA259" s="154">
        <v>0</v>
      </c>
      <c r="AB259" s="154">
        <v>0</v>
      </c>
      <c r="AC259" s="154">
        <v>0</v>
      </c>
      <c r="AD259" s="154">
        <v>0</v>
      </c>
      <c r="AE259" s="154">
        <v>0</v>
      </c>
      <c r="AF259" s="154">
        <v>0</v>
      </c>
      <c r="AG259" s="154">
        <v>0</v>
      </c>
      <c r="AH259" s="154">
        <v>0</v>
      </c>
      <c r="AI259" s="154">
        <v>0</v>
      </c>
      <c r="AJ259" s="154">
        <f>X259+Y259+Z259+AA259+AB259+AC259+AD259+AE259+AF259+AG259+AH259+AI259</f>
        <v>0</v>
      </c>
      <c r="AK259" s="154">
        <v>0</v>
      </c>
      <c r="AL259" s="154">
        <v>0</v>
      </c>
      <c r="AM259" s="154">
        <v>0</v>
      </c>
      <c r="AN259" s="154">
        <v>0</v>
      </c>
      <c r="AO259" s="154">
        <v>0</v>
      </c>
      <c r="AP259" s="154">
        <v>0</v>
      </c>
      <c r="AQ259" s="154">
        <v>0</v>
      </c>
      <c r="AR259" s="154">
        <v>0</v>
      </c>
      <c r="AS259" s="154">
        <v>0</v>
      </c>
      <c r="AT259" s="154">
        <v>0</v>
      </c>
      <c r="AU259" s="154">
        <v>0</v>
      </c>
      <c r="AV259" s="154">
        <v>0</v>
      </c>
      <c r="AW259" s="154">
        <f>AK259+AL259+AM259+AN259+AO259+AP259+AQ259+AR259+AS259+AT259+AU259+AV259</f>
        <v>0</v>
      </c>
      <c r="AX259" s="154">
        <v>0</v>
      </c>
      <c r="AY259" s="154">
        <v>0</v>
      </c>
      <c r="AZ259" s="154">
        <v>0</v>
      </c>
      <c r="BA259" s="154">
        <v>0</v>
      </c>
      <c r="BB259" s="154">
        <v>0</v>
      </c>
      <c r="BC259" s="154">
        <v>0</v>
      </c>
      <c r="BD259" s="154">
        <v>0</v>
      </c>
      <c r="BE259" s="154">
        <v>0</v>
      </c>
      <c r="BF259" s="154">
        <v>0</v>
      </c>
      <c r="BG259" s="154">
        <v>0</v>
      </c>
      <c r="BH259" s="154">
        <v>0</v>
      </c>
      <c r="BI259" s="154">
        <v>0</v>
      </c>
      <c r="BJ259" s="154">
        <f>AX259+AY259+AZ259+BA259+BB259+BC259+BD259+BE259+BF259+BG259+BH259+BI259</f>
        <v>0</v>
      </c>
      <c r="BK259" s="154">
        <v>1401.4146219328993</v>
      </c>
      <c r="BL259" s="154">
        <v>0</v>
      </c>
      <c r="BM259" s="154">
        <v>2.0864630280630113E-3</v>
      </c>
      <c r="BN259" s="154">
        <v>0</v>
      </c>
      <c r="BO259" s="154">
        <v>0</v>
      </c>
      <c r="BP259" s="154">
        <v>0</v>
      </c>
      <c r="BQ259" s="154">
        <v>0</v>
      </c>
      <c r="BR259" s="154">
        <v>0</v>
      </c>
      <c r="BS259" s="154">
        <v>0</v>
      </c>
      <c r="BT259" s="154">
        <v>0</v>
      </c>
      <c r="BU259" s="154">
        <v>0</v>
      </c>
      <c r="BV259" s="154">
        <v>0</v>
      </c>
      <c r="BW259" s="154">
        <f>BK259+BL259+BM259+BN259+BO259+BP259+BQ259+BR259+BS259+BT259+BU259+BV259</f>
        <v>1401.4167083959273</v>
      </c>
      <c r="BX259" s="154">
        <v>0</v>
      </c>
      <c r="BY259" s="154">
        <v>0</v>
      </c>
      <c r="BZ259" s="154">
        <v>0</v>
      </c>
      <c r="CA259" s="154">
        <v>0</v>
      </c>
      <c r="CB259" s="154">
        <v>0</v>
      </c>
      <c r="CC259" s="154">
        <v>0</v>
      </c>
      <c r="CD259" s="154">
        <v>0</v>
      </c>
      <c r="CE259" s="154">
        <v>0</v>
      </c>
      <c r="CF259" s="154">
        <v>0</v>
      </c>
      <c r="CG259" s="154">
        <v>0</v>
      </c>
      <c r="CH259" s="154">
        <v>0</v>
      </c>
      <c r="CI259" s="154">
        <v>50499.659280587548</v>
      </c>
      <c r="CJ259" s="154">
        <f>BX259+BY259+BZ259+CA259+CB259+CC259+CD259+CE259+CF259+CG259+CH259+CI259</f>
        <v>50499.659280587548</v>
      </c>
      <c r="CK259" s="154">
        <v>0</v>
      </c>
      <c r="CL259" s="154">
        <v>0</v>
      </c>
      <c r="CM259" s="154">
        <v>0</v>
      </c>
      <c r="CN259" s="154">
        <v>0</v>
      </c>
      <c r="CO259" s="154">
        <v>0</v>
      </c>
      <c r="CP259" s="154">
        <v>0</v>
      </c>
      <c r="CQ259" s="154">
        <v>0</v>
      </c>
      <c r="CR259" s="154">
        <v>0</v>
      </c>
      <c r="CS259" s="154">
        <v>51005.675179435828</v>
      </c>
      <c r="CT259" s="154">
        <v>0</v>
      </c>
      <c r="CU259" s="154">
        <v>0</v>
      </c>
      <c r="CV259" s="154">
        <v>0</v>
      </c>
      <c r="CW259" s="154">
        <f>CK259+CL259+CM259+CN259+CO259+CP259+CQ259+CR259+CS259+CT259+CU259+CV259</f>
        <v>51005.675179435828</v>
      </c>
      <c r="CX259" s="154">
        <v>0</v>
      </c>
      <c r="CY259" s="154">
        <v>0</v>
      </c>
      <c r="CZ259" s="154">
        <v>0</v>
      </c>
      <c r="DA259" s="154">
        <v>0</v>
      </c>
      <c r="DB259" s="154">
        <v>0</v>
      </c>
      <c r="DC259" s="154">
        <v>0</v>
      </c>
      <c r="DD259" s="154">
        <v>0</v>
      </c>
      <c r="DE259" s="154">
        <v>0</v>
      </c>
      <c r="DF259" s="154">
        <v>0</v>
      </c>
      <c r="DG259" s="154">
        <v>0</v>
      </c>
      <c r="DH259" s="154">
        <v>0</v>
      </c>
      <c r="DI259" s="154">
        <v>0</v>
      </c>
      <c r="DJ259" s="154">
        <f>CX259+CY259+CZ259+DA259+DB259+DC259+DD259+DE259+DF259+DG259+DH259+DI259</f>
        <v>0</v>
      </c>
      <c r="DK259" s="154">
        <v>0</v>
      </c>
      <c r="DL259" s="154">
        <v>0</v>
      </c>
      <c r="DM259" s="154">
        <v>0</v>
      </c>
      <c r="DN259" s="154">
        <v>0</v>
      </c>
      <c r="DO259" s="154">
        <v>0</v>
      </c>
      <c r="DP259" s="154">
        <v>0</v>
      </c>
      <c r="DQ259" s="154">
        <v>0</v>
      </c>
      <c r="DR259" s="154">
        <v>0</v>
      </c>
      <c r="DS259" s="154">
        <v>0</v>
      </c>
      <c r="DT259" s="154">
        <v>0</v>
      </c>
      <c r="DU259" s="154">
        <v>0</v>
      </c>
      <c r="DV259" s="154">
        <v>0</v>
      </c>
      <c r="DW259" s="154">
        <f>DK259+DL259+DM259+DN259+DO259+DP259+DQ259+DR259+DS259+DT259+DU259+DV259</f>
        <v>0</v>
      </c>
      <c r="DX259" s="154">
        <v>0</v>
      </c>
      <c r="DY259" s="154">
        <v>0</v>
      </c>
      <c r="DZ259" s="154">
        <v>0</v>
      </c>
      <c r="EA259" s="154">
        <v>0</v>
      </c>
      <c r="EB259" s="154">
        <v>0</v>
      </c>
      <c r="EC259" s="154">
        <v>0</v>
      </c>
      <c r="ED259" s="154">
        <v>0</v>
      </c>
      <c r="EE259" s="154">
        <v>0</v>
      </c>
      <c r="EF259" s="154">
        <v>0</v>
      </c>
      <c r="EG259" s="154">
        <v>0</v>
      </c>
      <c r="EH259" s="154">
        <v>0</v>
      </c>
      <c r="EI259" s="154">
        <v>0</v>
      </c>
      <c r="EJ259" s="154">
        <f>DX259+DY259+DZ259+EA259+EB259+EC259+ED259+EE259+EF259+EG259+EH259+EI259</f>
        <v>0</v>
      </c>
      <c r="EK259" s="154">
        <v>0</v>
      </c>
      <c r="EL259" s="154">
        <v>0</v>
      </c>
      <c r="EM259" s="154">
        <v>0</v>
      </c>
      <c r="EN259" s="154">
        <v>0</v>
      </c>
      <c r="EO259" s="154">
        <v>0</v>
      </c>
      <c r="EP259" s="154">
        <v>0</v>
      </c>
      <c r="EQ259" s="154">
        <v>0</v>
      </c>
      <c r="ER259" s="154">
        <v>0</v>
      </c>
      <c r="ES259" s="154">
        <v>0</v>
      </c>
      <c r="ET259" s="154">
        <v>0</v>
      </c>
      <c r="EU259" s="154">
        <v>0</v>
      </c>
      <c r="EV259" s="154">
        <v>0</v>
      </c>
      <c r="EW259" s="154">
        <f>EK259+EL259+EM259+EN259+EO259+EP259+EQ259+ER259+ES259+ET259+EU259+EV259</f>
        <v>0</v>
      </c>
      <c r="EX259" s="154">
        <v>0</v>
      </c>
      <c r="EY259" s="154">
        <v>0</v>
      </c>
      <c r="EZ259" s="154">
        <v>0</v>
      </c>
      <c r="FA259" s="154">
        <v>0</v>
      </c>
      <c r="FB259" s="154">
        <v>0</v>
      </c>
      <c r="FC259" s="154">
        <v>0</v>
      </c>
      <c r="FD259" s="154">
        <v>0</v>
      </c>
      <c r="FE259" s="154">
        <v>0</v>
      </c>
      <c r="FF259" s="154">
        <v>0</v>
      </c>
      <c r="FG259" s="154">
        <v>0</v>
      </c>
      <c r="FH259" s="154">
        <v>0</v>
      </c>
      <c r="FI259" s="154">
        <v>0</v>
      </c>
      <c r="FJ259" s="154">
        <f>EX259+EY259+EZ259+FA259+FB259+FC259+FD259+FE259+FF259+FG259+FH259+FI259</f>
        <v>0</v>
      </c>
      <c r="FK259" s="154">
        <v>0</v>
      </c>
      <c r="FL259" s="154">
        <v>0</v>
      </c>
      <c r="FM259" s="154">
        <v>0</v>
      </c>
      <c r="FN259" s="154">
        <v>0</v>
      </c>
      <c r="FO259" s="154">
        <v>0</v>
      </c>
      <c r="FP259" s="154">
        <v>0</v>
      </c>
      <c r="FQ259" s="154">
        <v>0</v>
      </c>
      <c r="FR259" s="154">
        <v>0</v>
      </c>
      <c r="FS259" s="154">
        <v>0</v>
      </c>
      <c r="FT259" s="154">
        <v>0</v>
      </c>
      <c r="FU259" s="154">
        <v>0</v>
      </c>
      <c r="FV259" s="154">
        <v>0</v>
      </c>
      <c r="FW259" s="154">
        <f>FK259+FL259+FM259+FN259+FO259+FP259+FQ259+FR259+FS259+FT259+FU259+FV259</f>
        <v>0</v>
      </c>
      <c r="FX259" s="154">
        <v>0</v>
      </c>
      <c r="FY259" s="154">
        <v>0</v>
      </c>
      <c r="FZ259" s="154">
        <v>0</v>
      </c>
      <c r="GA259" s="154">
        <v>0</v>
      </c>
      <c r="GB259" s="154">
        <v>0</v>
      </c>
      <c r="GC259" s="154">
        <v>0</v>
      </c>
      <c r="GD259" s="154">
        <v>0</v>
      </c>
      <c r="GE259" s="154">
        <v>0</v>
      </c>
      <c r="GF259" s="154">
        <v>0</v>
      </c>
      <c r="GG259" s="154">
        <v>0</v>
      </c>
      <c r="GH259" s="154">
        <v>0</v>
      </c>
      <c r="GI259" s="154">
        <v>0</v>
      </c>
      <c r="GJ259" s="154">
        <f>FY259+FZ259+GA259+GB259+GC259+GD259+GE259+GF259+GH259+GG259+GI259+FX259</f>
        <v>0</v>
      </c>
      <c r="GK259" s="154">
        <v>0</v>
      </c>
      <c r="GL259" s="154">
        <v>0</v>
      </c>
      <c r="GM259" s="154">
        <v>0</v>
      </c>
      <c r="GN259" s="154">
        <v>0</v>
      </c>
      <c r="GO259" s="154">
        <v>0</v>
      </c>
      <c r="GP259" s="154">
        <v>0</v>
      </c>
      <c r="GQ259" s="154">
        <v>0</v>
      </c>
      <c r="GR259" s="154">
        <v>0</v>
      </c>
      <c r="GS259" s="154">
        <v>0</v>
      </c>
      <c r="GT259" s="154">
        <v>0</v>
      </c>
      <c r="GU259" s="154">
        <v>0</v>
      </c>
      <c r="GV259" s="154">
        <v>0</v>
      </c>
      <c r="GW259" s="154">
        <f>GK259+GL259+GM259+GN259+GO259+GP259+GQ259+GR259+GS259+GT259+GU259+GV259</f>
        <v>0</v>
      </c>
      <c r="GX259" s="154">
        <v>0</v>
      </c>
      <c r="GY259" s="154">
        <v>0</v>
      </c>
      <c r="GZ259" s="154">
        <v>0</v>
      </c>
      <c r="HA259" s="154">
        <v>0</v>
      </c>
      <c r="HB259" s="154">
        <v>0</v>
      </c>
      <c r="HC259" s="154">
        <v>0</v>
      </c>
      <c r="HD259" s="154">
        <v>0</v>
      </c>
      <c r="HE259" s="154">
        <v>0</v>
      </c>
      <c r="HF259" s="154">
        <v>0</v>
      </c>
      <c r="HG259" s="154">
        <v>0</v>
      </c>
      <c r="HH259" s="154">
        <v>0</v>
      </c>
      <c r="HI259" s="154">
        <v>0</v>
      </c>
      <c r="HJ259" s="154">
        <f>GX259+GY259+GZ259+HA259+HB259+HC259+HD259+HE259+HF259+HG259+HH259+HI259</f>
        <v>0</v>
      </c>
      <c r="HK259" s="154">
        <v>0</v>
      </c>
      <c r="HL259" s="154">
        <v>0</v>
      </c>
      <c r="HM259" s="154">
        <v>0</v>
      </c>
      <c r="HN259" s="154">
        <v>0</v>
      </c>
      <c r="HO259" s="154">
        <v>0</v>
      </c>
      <c r="HP259" s="154">
        <v>0</v>
      </c>
      <c r="HQ259" s="154">
        <v>0</v>
      </c>
      <c r="HR259" s="154">
        <v>0</v>
      </c>
      <c r="HS259" s="154">
        <v>0</v>
      </c>
      <c r="HT259" s="154">
        <v>0</v>
      </c>
      <c r="HU259" s="154">
        <v>0</v>
      </c>
      <c r="HV259" s="154">
        <v>0</v>
      </c>
      <c r="HW259" s="154">
        <f>HK259+HL259+HM259+HN259+HO259+HP259+HQ259+HR259+HS259+HT259+HU259+HV259</f>
        <v>0</v>
      </c>
      <c r="HX259" s="154">
        <v>0</v>
      </c>
      <c r="HY259" s="154">
        <v>0</v>
      </c>
      <c r="HZ259" s="154">
        <v>0</v>
      </c>
      <c r="IA259" s="154">
        <v>0</v>
      </c>
      <c r="IB259" s="154">
        <v>0</v>
      </c>
      <c r="IC259" s="154">
        <v>0</v>
      </c>
      <c r="ID259" s="154">
        <v>0</v>
      </c>
      <c r="IE259" s="154">
        <v>0</v>
      </c>
      <c r="IF259" s="154">
        <v>0</v>
      </c>
      <c r="IG259" s="154">
        <v>0</v>
      </c>
      <c r="IH259" s="154">
        <v>0</v>
      </c>
      <c r="II259" s="154">
        <v>0</v>
      </c>
      <c r="IJ259" s="154">
        <f>HX259+HY259+HZ259+IA259+IB259+IC259+ID259+IE259+IF259+IG259+IH259+II259</f>
        <v>0</v>
      </c>
      <c r="IK259" s="154">
        <v>0</v>
      </c>
      <c r="IL259" s="154">
        <v>0</v>
      </c>
      <c r="IM259" s="154">
        <v>0</v>
      </c>
      <c r="IN259" s="154">
        <v>0</v>
      </c>
      <c r="IO259" s="154">
        <v>0</v>
      </c>
      <c r="IP259" s="154">
        <v>0</v>
      </c>
      <c r="IQ259" s="154">
        <v>0</v>
      </c>
      <c r="IR259" s="154">
        <v>0</v>
      </c>
      <c r="IS259" s="154">
        <v>0</v>
      </c>
      <c r="IT259" s="154">
        <v>0</v>
      </c>
      <c r="IU259" s="154">
        <v>0</v>
      </c>
      <c r="IV259" s="154">
        <v>0</v>
      </c>
      <c r="IW259" s="154">
        <f>IK259+IL259+IM259+IN259+IO259+IP259+IQ259+IR259+IS259+IT259+IU259+IV259</f>
        <v>0</v>
      </c>
      <c r="IX259" s="154">
        <v>0</v>
      </c>
      <c r="IY259" s="154">
        <v>0</v>
      </c>
      <c r="IZ259" s="154">
        <v>0</v>
      </c>
      <c r="JA259" s="154">
        <v>0</v>
      </c>
      <c r="JB259" s="154">
        <v>0</v>
      </c>
      <c r="JC259" s="154">
        <v>0</v>
      </c>
      <c r="JD259" s="154">
        <v>0</v>
      </c>
      <c r="JE259" s="154">
        <v>0</v>
      </c>
      <c r="JF259" s="154">
        <v>0</v>
      </c>
      <c r="JG259" s="154">
        <v>0</v>
      </c>
      <c r="JH259" s="154">
        <v>0</v>
      </c>
      <c r="JI259" s="154">
        <v>0</v>
      </c>
      <c r="JJ259" s="154">
        <f>IX259+IY259+IZ259+JA259+JB259+JC259+JD259+JE259+JF259+JG259+JH259+JI259</f>
        <v>0</v>
      </c>
      <c r="JK259" s="154">
        <v>0</v>
      </c>
      <c r="JL259" s="154">
        <v>0</v>
      </c>
      <c r="JM259" s="154">
        <v>0</v>
      </c>
      <c r="JN259" s="154">
        <v>0</v>
      </c>
      <c r="JO259" s="154">
        <v>0</v>
      </c>
      <c r="JP259" s="154">
        <v>0</v>
      </c>
      <c r="JQ259" s="154">
        <v>0</v>
      </c>
      <c r="JR259" s="154">
        <v>0</v>
      </c>
      <c r="JS259" s="154">
        <v>0</v>
      </c>
      <c r="JT259" s="154">
        <v>0</v>
      </c>
      <c r="JU259" s="154">
        <v>0</v>
      </c>
      <c r="JV259" s="154">
        <v>0</v>
      </c>
      <c r="JW259" s="237">
        <f>JK259+JL259+JM259+JN259+JO259+JP259+JQ259+JR259+JS259+JT259+JU259+JV259</f>
        <v>0</v>
      </c>
      <c r="JX259" s="237">
        <v>0</v>
      </c>
      <c r="JY259" s="154">
        <v>0</v>
      </c>
      <c r="JZ259" s="154">
        <v>0</v>
      </c>
      <c r="KA259" s="154">
        <v>0</v>
      </c>
      <c r="KB259" s="154">
        <v>0</v>
      </c>
      <c r="KC259" s="154">
        <v>0</v>
      </c>
      <c r="KD259" s="154">
        <v>0</v>
      </c>
      <c r="KE259" s="154">
        <v>0</v>
      </c>
      <c r="KF259" s="154">
        <v>0</v>
      </c>
      <c r="KG259" s="154">
        <v>0</v>
      </c>
      <c r="KH259" s="154">
        <v>0</v>
      </c>
      <c r="KI259" s="154">
        <v>0</v>
      </c>
      <c r="KJ259" s="237">
        <f>JX259+JY259+JZ259+KA259+KB259+KC259+KD259+KE259+KF259+KG259+KH259+KI259</f>
        <v>0</v>
      </c>
      <c r="KK259" s="237">
        <v>0</v>
      </c>
      <c r="KL259" s="154">
        <v>0</v>
      </c>
      <c r="KM259" s="154">
        <v>0</v>
      </c>
      <c r="KN259" s="154">
        <v>0</v>
      </c>
      <c r="KO259" s="154">
        <v>0</v>
      </c>
      <c r="KP259" s="154">
        <v>0</v>
      </c>
      <c r="KQ259" s="154">
        <v>0</v>
      </c>
      <c r="KR259" s="154">
        <v>0</v>
      </c>
      <c r="KS259" s="154">
        <v>0</v>
      </c>
      <c r="KT259" s="154">
        <v>0</v>
      </c>
      <c r="KU259" s="154">
        <v>0</v>
      </c>
      <c r="KV259" s="154">
        <v>0</v>
      </c>
      <c r="KW259" s="237">
        <f>KK259+KL259+KM259+KN259+KO259+KP259+KQ259+KR259+KS259+KT259+KU259+KV259</f>
        <v>0</v>
      </c>
      <c r="KX259" s="237">
        <v>0</v>
      </c>
      <c r="KY259" s="154">
        <v>0</v>
      </c>
      <c r="KZ259" s="154">
        <v>0</v>
      </c>
      <c r="LA259" s="154">
        <v>0</v>
      </c>
      <c r="LB259" s="154">
        <v>0</v>
      </c>
      <c r="LC259" s="154">
        <v>0</v>
      </c>
      <c r="LD259" s="154">
        <v>0</v>
      </c>
      <c r="LE259" s="154">
        <v>0</v>
      </c>
      <c r="LF259" s="154">
        <v>0</v>
      </c>
      <c r="LG259" s="154">
        <v>0</v>
      </c>
      <c r="LH259" s="154">
        <v>0</v>
      </c>
      <c r="LI259" s="154">
        <v>0</v>
      </c>
      <c r="LJ259" s="237">
        <f>KX259+KY259+KZ259+LA259+LB259+LC259+LD259+LE259+LF259+LG259+LH259+LI259</f>
        <v>0</v>
      </c>
      <c r="LK259" s="237">
        <v>0</v>
      </c>
      <c r="LL259" s="154">
        <v>0</v>
      </c>
      <c r="LM259" s="154">
        <v>0</v>
      </c>
      <c r="LN259" s="154">
        <v>0</v>
      </c>
      <c r="LO259" s="154">
        <v>0</v>
      </c>
      <c r="LP259" s="154">
        <v>0</v>
      </c>
      <c r="LQ259" s="154">
        <v>0</v>
      </c>
      <c r="LR259" s="154">
        <v>0</v>
      </c>
      <c r="LS259" s="154">
        <v>0</v>
      </c>
      <c r="LT259" s="154">
        <v>0</v>
      </c>
      <c r="LU259" s="154">
        <v>0</v>
      </c>
      <c r="LV259" s="154">
        <v>0</v>
      </c>
      <c r="LW259" s="237">
        <f>LK259+LL259+LM259+LN259+LO259+LP259+LQ259+LR259+LS259+LT259+LU259+LV259</f>
        <v>0</v>
      </c>
      <c r="LX259" s="237">
        <v>0</v>
      </c>
      <c r="LY259" s="154">
        <v>0</v>
      </c>
      <c r="LZ259" s="154">
        <v>0</v>
      </c>
      <c r="MA259" s="154">
        <v>0</v>
      </c>
      <c r="MB259" s="154">
        <v>0</v>
      </c>
      <c r="MC259" s="154">
        <v>0</v>
      </c>
      <c r="MD259" s="154">
        <v>0</v>
      </c>
      <c r="ME259" s="154">
        <v>0</v>
      </c>
      <c r="MF259" s="154">
        <v>0</v>
      </c>
      <c r="MG259" s="154">
        <v>0</v>
      </c>
      <c r="MH259" s="154">
        <v>0</v>
      </c>
      <c r="MI259" s="154">
        <v>0</v>
      </c>
      <c r="MJ259" s="203">
        <f>LX259+LY259+LZ259+MA259+MB259+MC259+MD259+ME259+MF259+MG259+MH259+MI259</f>
        <v>0</v>
      </c>
    </row>
    <row r="260" spans="1:348" ht="15.75" thickBot="1" x14ac:dyDescent="0.25">
      <c r="A260" s="94"/>
      <c r="B260" s="103"/>
      <c r="C260" s="104" t="s">
        <v>68</v>
      </c>
      <c r="D260" s="104" t="s">
        <v>68</v>
      </c>
      <c r="E260" s="158"/>
      <c r="F260" s="158"/>
      <c r="G260" s="158"/>
      <c r="H260" s="158"/>
      <c r="I260" s="158"/>
      <c r="J260" s="158"/>
      <c r="K260" s="158"/>
      <c r="L260" s="158"/>
      <c r="M260" s="158"/>
      <c r="N260" s="158"/>
      <c r="O260" s="158"/>
      <c r="P260" s="158"/>
      <c r="Q260" s="158"/>
      <c r="R260" s="158"/>
      <c r="S260" s="158"/>
      <c r="T260" s="158"/>
      <c r="U260" s="158"/>
      <c r="V260" s="158"/>
      <c r="W260" s="158"/>
      <c r="X260" s="158"/>
      <c r="Y260" s="158"/>
      <c r="Z260" s="158"/>
      <c r="AA260" s="158"/>
      <c r="AB260" s="158"/>
      <c r="AC260" s="158"/>
      <c r="AD260" s="158"/>
      <c r="AE260" s="158"/>
      <c r="AF260" s="158"/>
      <c r="AG260" s="158"/>
      <c r="AH260" s="158"/>
      <c r="AI260" s="158"/>
      <c r="AJ260" s="158"/>
      <c r="AK260" s="158"/>
      <c r="AL260" s="158"/>
      <c r="AM260" s="158"/>
      <c r="AN260" s="158"/>
      <c r="AO260" s="158"/>
      <c r="AP260" s="158"/>
      <c r="AQ260" s="158"/>
      <c r="AR260" s="158"/>
      <c r="AS260" s="158"/>
      <c r="AT260" s="158"/>
      <c r="AU260" s="158"/>
      <c r="AV260" s="158"/>
      <c r="AW260" s="158"/>
      <c r="AX260" s="158"/>
      <c r="AY260" s="158"/>
      <c r="AZ260" s="158"/>
      <c r="BA260" s="158"/>
      <c r="BB260" s="158"/>
      <c r="BC260" s="158"/>
      <c r="BD260" s="158"/>
      <c r="BE260" s="158"/>
      <c r="BF260" s="158"/>
      <c r="BG260" s="158"/>
      <c r="BH260" s="158"/>
      <c r="BI260" s="158"/>
      <c r="BJ260" s="158"/>
      <c r="BK260" s="158"/>
      <c r="BL260" s="158"/>
      <c r="BM260" s="158"/>
      <c r="BN260" s="158"/>
      <c r="BO260" s="158"/>
      <c r="BP260" s="158"/>
      <c r="BQ260" s="158"/>
      <c r="BR260" s="158"/>
      <c r="BS260" s="158"/>
      <c r="BT260" s="158"/>
      <c r="BU260" s="158"/>
      <c r="BV260" s="158"/>
      <c r="BW260" s="158"/>
      <c r="BX260" s="158"/>
      <c r="BY260" s="158"/>
      <c r="BZ260" s="158"/>
      <c r="CA260" s="158"/>
      <c r="CB260" s="158"/>
      <c r="CC260" s="158"/>
      <c r="CD260" s="158"/>
      <c r="CE260" s="158"/>
      <c r="CF260" s="158"/>
      <c r="CG260" s="158"/>
      <c r="CH260" s="158"/>
      <c r="CI260" s="158"/>
      <c r="CJ260" s="158"/>
      <c r="CK260" s="158"/>
      <c r="CL260" s="158"/>
      <c r="CM260" s="158"/>
      <c r="CN260" s="158"/>
      <c r="CO260" s="158"/>
      <c r="CP260" s="158"/>
      <c r="CQ260" s="158"/>
      <c r="CR260" s="158"/>
      <c r="CS260" s="158"/>
      <c r="CT260" s="158"/>
      <c r="CU260" s="158"/>
      <c r="CV260" s="158"/>
      <c r="CW260" s="158"/>
      <c r="CX260" s="158"/>
      <c r="CY260" s="158"/>
      <c r="CZ260" s="158"/>
      <c r="DA260" s="158"/>
      <c r="DB260" s="158"/>
      <c r="DC260" s="158"/>
      <c r="DD260" s="158"/>
      <c r="DE260" s="158"/>
      <c r="DF260" s="158"/>
      <c r="DG260" s="158"/>
      <c r="DH260" s="158"/>
      <c r="DI260" s="158"/>
      <c r="DJ260" s="158"/>
      <c r="DK260" s="158"/>
      <c r="DL260" s="158"/>
      <c r="DM260" s="158"/>
      <c r="DN260" s="158"/>
      <c r="DO260" s="158"/>
      <c r="DP260" s="158"/>
      <c r="DQ260" s="158"/>
      <c r="DR260" s="158"/>
      <c r="DS260" s="158"/>
      <c r="DT260" s="158"/>
      <c r="DU260" s="158"/>
      <c r="DV260" s="158"/>
      <c r="DW260" s="158"/>
      <c r="DX260" s="158"/>
      <c r="DY260" s="158"/>
      <c r="DZ260" s="158"/>
      <c r="EA260" s="158"/>
      <c r="EB260" s="158"/>
      <c r="EC260" s="158"/>
      <c r="ED260" s="158"/>
      <c r="EE260" s="158"/>
      <c r="EF260" s="158"/>
      <c r="EG260" s="158"/>
      <c r="EH260" s="158"/>
      <c r="EI260" s="158"/>
      <c r="EJ260" s="158"/>
      <c r="EK260" s="158"/>
      <c r="EL260" s="158"/>
      <c r="EM260" s="158"/>
      <c r="EN260" s="158"/>
      <c r="EO260" s="158"/>
      <c r="EP260" s="158"/>
      <c r="EQ260" s="158"/>
      <c r="ER260" s="158"/>
      <c r="ES260" s="158"/>
      <c r="ET260" s="158"/>
      <c r="EU260" s="158"/>
      <c r="EV260" s="158"/>
      <c r="EW260" s="158"/>
      <c r="EX260" s="158"/>
      <c r="EY260" s="158"/>
      <c r="EZ260" s="158"/>
      <c r="FA260" s="158"/>
      <c r="FB260" s="158"/>
      <c r="FC260" s="158"/>
      <c r="FD260" s="158"/>
      <c r="FE260" s="158"/>
      <c r="FF260" s="158"/>
      <c r="FG260" s="158"/>
      <c r="FH260" s="158"/>
      <c r="FI260" s="158"/>
      <c r="FJ260" s="158"/>
      <c r="FK260" s="158"/>
      <c r="FL260" s="158"/>
      <c r="FM260" s="158"/>
      <c r="FN260" s="158"/>
      <c r="FO260" s="158"/>
      <c r="FP260" s="158"/>
      <c r="FQ260" s="158"/>
      <c r="FR260" s="158"/>
      <c r="FS260" s="158"/>
      <c r="FT260" s="158"/>
      <c r="FU260" s="158"/>
      <c r="FV260" s="158"/>
      <c r="FW260" s="158"/>
      <c r="FX260" s="158"/>
      <c r="FY260" s="158"/>
      <c r="FZ260" s="158"/>
      <c r="GA260" s="158"/>
      <c r="GB260" s="158"/>
      <c r="GC260" s="158"/>
      <c r="GD260" s="158"/>
      <c r="GE260" s="158"/>
      <c r="GF260" s="158"/>
      <c r="GG260" s="158"/>
      <c r="GH260" s="158"/>
      <c r="GI260" s="158"/>
      <c r="GJ260" s="158"/>
      <c r="GK260" s="158"/>
      <c r="GL260" s="158"/>
      <c r="GM260" s="158"/>
      <c r="GN260" s="158"/>
      <c r="GO260" s="158"/>
      <c r="GP260" s="158"/>
      <c r="GQ260" s="158"/>
      <c r="GR260" s="158"/>
      <c r="GS260" s="158"/>
      <c r="GT260" s="158"/>
      <c r="GU260" s="158"/>
      <c r="GV260" s="158"/>
      <c r="GW260" s="158"/>
      <c r="GX260" s="158"/>
      <c r="GY260" s="158"/>
      <c r="GZ260" s="158"/>
      <c r="HA260" s="158"/>
      <c r="HB260" s="158"/>
      <c r="HC260" s="158"/>
      <c r="HD260" s="158"/>
      <c r="HE260" s="158"/>
      <c r="HF260" s="158"/>
      <c r="HG260" s="158"/>
      <c r="HH260" s="158"/>
      <c r="HI260" s="158"/>
      <c r="HJ260" s="158"/>
      <c r="HK260" s="158"/>
      <c r="HL260" s="158"/>
      <c r="HM260" s="158"/>
      <c r="HN260" s="158"/>
      <c r="HO260" s="158"/>
      <c r="HP260" s="158"/>
      <c r="HQ260" s="158"/>
      <c r="HR260" s="158"/>
      <c r="HS260" s="158"/>
      <c r="HT260" s="158"/>
      <c r="HU260" s="158"/>
      <c r="HV260" s="158"/>
      <c r="HW260" s="158"/>
      <c r="HX260" s="158"/>
      <c r="HY260" s="158"/>
      <c r="HZ260" s="158"/>
      <c r="IA260" s="158"/>
      <c r="IB260" s="158"/>
      <c r="IC260" s="158"/>
      <c r="ID260" s="158"/>
      <c r="IE260" s="158"/>
      <c r="IF260" s="158"/>
      <c r="IG260" s="158"/>
      <c r="IH260" s="158"/>
      <c r="II260" s="158"/>
      <c r="IJ260" s="158"/>
      <c r="IK260" s="158"/>
      <c r="IL260" s="158"/>
      <c r="IM260" s="158"/>
      <c r="IN260" s="158"/>
      <c r="IO260" s="158"/>
      <c r="IP260" s="158"/>
      <c r="IQ260" s="158"/>
      <c r="IR260" s="158"/>
      <c r="IS260" s="158"/>
      <c r="IT260" s="158"/>
      <c r="IU260" s="158"/>
      <c r="IV260" s="158"/>
      <c r="IW260" s="158"/>
      <c r="IX260" s="158"/>
      <c r="IY260" s="158"/>
      <c r="IZ260" s="158"/>
      <c r="JA260" s="158"/>
      <c r="JB260" s="158"/>
      <c r="JC260" s="158"/>
      <c r="JD260" s="158"/>
      <c r="JE260" s="158"/>
      <c r="JF260" s="158"/>
      <c r="JG260" s="158"/>
      <c r="JH260" s="158"/>
      <c r="JI260" s="158"/>
      <c r="JJ260" s="158"/>
      <c r="JK260" s="158"/>
      <c r="JL260" s="158"/>
      <c r="JM260" s="158"/>
      <c r="JN260" s="158"/>
      <c r="JO260" s="158"/>
      <c r="JP260" s="158"/>
      <c r="JQ260" s="158"/>
      <c r="JR260" s="158"/>
      <c r="JS260" s="158"/>
      <c r="JT260" s="158"/>
      <c r="JU260" s="158"/>
      <c r="JV260" s="158"/>
      <c r="JW260" s="239"/>
      <c r="JX260" s="239"/>
      <c r="JY260" s="158"/>
      <c r="JZ260" s="158"/>
      <c r="KA260" s="158"/>
      <c r="KB260" s="158"/>
      <c r="KC260" s="158"/>
      <c r="KD260" s="158"/>
      <c r="KE260" s="158"/>
      <c r="KF260" s="158"/>
      <c r="KG260" s="158"/>
      <c r="KH260" s="158"/>
      <c r="KI260" s="158"/>
      <c r="KJ260" s="239"/>
      <c r="KK260" s="239"/>
      <c r="KL260" s="158"/>
      <c r="KM260" s="158"/>
      <c r="KN260" s="158"/>
      <c r="KO260" s="158"/>
      <c r="KP260" s="158"/>
      <c r="KQ260" s="158"/>
      <c r="KR260" s="158"/>
      <c r="KS260" s="158"/>
      <c r="KT260" s="158"/>
      <c r="KU260" s="158"/>
      <c r="KV260" s="158"/>
      <c r="KW260" s="239"/>
      <c r="KX260" s="239"/>
      <c r="KY260" s="158"/>
      <c r="KZ260" s="158"/>
      <c r="LA260" s="158"/>
      <c r="LB260" s="158"/>
      <c r="LC260" s="158"/>
      <c r="LD260" s="158"/>
      <c r="LE260" s="158"/>
      <c r="LF260" s="158"/>
      <c r="LG260" s="158"/>
      <c r="LH260" s="158"/>
      <c r="LI260" s="158"/>
      <c r="LJ260" s="239"/>
      <c r="LK260" s="239"/>
      <c r="LL260" s="158"/>
      <c r="LM260" s="158"/>
      <c r="LN260" s="158"/>
      <c r="LO260" s="158"/>
      <c r="LP260" s="158"/>
      <c r="LQ260" s="158"/>
      <c r="LR260" s="158"/>
      <c r="LS260" s="158"/>
      <c r="LT260" s="158"/>
      <c r="LU260" s="158"/>
      <c r="LV260" s="158"/>
      <c r="LW260" s="239"/>
      <c r="LX260" s="239"/>
      <c r="LY260" s="158"/>
      <c r="LZ260" s="158"/>
      <c r="MA260" s="158"/>
      <c r="MB260" s="158"/>
      <c r="MC260" s="158"/>
      <c r="MD260" s="158"/>
      <c r="ME260" s="158"/>
      <c r="MF260" s="158"/>
      <c r="MG260" s="158"/>
      <c r="MH260" s="158"/>
      <c r="MI260" s="158"/>
      <c r="MJ260" s="205"/>
    </row>
    <row r="261" spans="1:348" ht="15.75" thickTop="1" x14ac:dyDescent="0.2">
      <c r="A261" s="83"/>
      <c r="B261" s="105"/>
      <c r="C261" s="106" t="s">
        <v>68</v>
      </c>
      <c r="D261" s="106" t="s">
        <v>68</v>
      </c>
      <c r="E261" s="159"/>
      <c r="F261" s="159"/>
      <c r="G261" s="159"/>
      <c r="H261" s="159"/>
      <c r="I261" s="159"/>
      <c r="J261" s="159"/>
      <c r="K261" s="159"/>
      <c r="L261" s="159"/>
      <c r="M261" s="159"/>
      <c r="N261" s="159"/>
      <c r="O261" s="159"/>
      <c r="P261" s="159"/>
      <c r="Q261" s="159"/>
      <c r="R261" s="159"/>
      <c r="S261" s="159"/>
      <c r="T261" s="159"/>
      <c r="U261" s="159"/>
      <c r="V261" s="159"/>
      <c r="W261" s="159"/>
      <c r="X261" s="159"/>
      <c r="Y261" s="159"/>
      <c r="Z261" s="159"/>
      <c r="AA261" s="159"/>
      <c r="AB261" s="159"/>
      <c r="AC261" s="159"/>
      <c r="AD261" s="159"/>
      <c r="AE261" s="159"/>
      <c r="AF261" s="159"/>
      <c r="AG261" s="159"/>
      <c r="AH261" s="159"/>
      <c r="AI261" s="159"/>
      <c r="AJ261" s="159"/>
      <c r="AK261" s="159"/>
      <c r="AL261" s="159"/>
      <c r="AM261" s="159"/>
      <c r="AN261" s="159"/>
      <c r="AO261" s="159"/>
      <c r="AP261" s="159"/>
      <c r="AQ261" s="159"/>
      <c r="AR261" s="159"/>
      <c r="AS261" s="159"/>
      <c r="AT261" s="159"/>
      <c r="AU261" s="159"/>
      <c r="AV261" s="159"/>
      <c r="AW261" s="159"/>
      <c r="AX261" s="159"/>
      <c r="AY261" s="159"/>
      <c r="AZ261" s="159"/>
      <c r="BA261" s="159"/>
      <c r="BB261" s="159"/>
      <c r="BC261" s="159"/>
      <c r="BD261" s="159"/>
      <c r="BE261" s="159"/>
      <c r="BF261" s="159"/>
      <c r="BG261" s="159"/>
      <c r="BH261" s="159"/>
      <c r="BI261" s="159"/>
      <c r="BJ261" s="159"/>
      <c r="BK261" s="159"/>
      <c r="BL261" s="159"/>
      <c r="BM261" s="159"/>
      <c r="BN261" s="159"/>
      <c r="BO261" s="159"/>
      <c r="BP261" s="159"/>
      <c r="BQ261" s="159"/>
      <c r="BR261" s="159"/>
      <c r="BS261" s="159"/>
      <c r="BT261" s="159"/>
      <c r="BU261" s="159"/>
      <c r="BV261" s="159"/>
      <c r="BW261" s="159"/>
      <c r="BX261" s="159"/>
      <c r="BY261" s="159"/>
      <c r="BZ261" s="159"/>
      <c r="CA261" s="159"/>
      <c r="CB261" s="159"/>
      <c r="CC261" s="159"/>
      <c r="CD261" s="159"/>
      <c r="CE261" s="159"/>
      <c r="CF261" s="159"/>
      <c r="CG261" s="159"/>
      <c r="CH261" s="159"/>
      <c r="CI261" s="159"/>
      <c r="CJ261" s="159"/>
      <c r="CK261" s="159"/>
      <c r="CL261" s="159"/>
      <c r="CM261" s="159"/>
      <c r="CN261" s="159"/>
      <c r="CO261" s="159"/>
      <c r="CP261" s="159"/>
      <c r="CQ261" s="159"/>
      <c r="CR261" s="159"/>
      <c r="CS261" s="159"/>
      <c r="CT261" s="159"/>
      <c r="CU261" s="159"/>
      <c r="CV261" s="159"/>
      <c r="CW261" s="159"/>
      <c r="CX261" s="159"/>
      <c r="CY261" s="159"/>
      <c r="CZ261" s="159"/>
      <c r="DA261" s="159"/>
      <c r="DB261" s="159"/>
      <c r="DC261" s="159"/>
      <c r="DD261" s="159"/>
      <c r="DE261" s="159"/>
      <c r="DF261" s="159"/>
      <c r="DG261" s="159"/>
      <c r="DH261" s="159"/>
      <c r="DI261" s="159"/>
      <c r="DJ261" s="159"/>
      <c r="DK261" s="159"/>
      <c r="DL261" s="159"/>
      <c r="DM261" s="159"/>
      <c r="DN261" s="159"/>
      <c r="DO261" s="159"/>
      <c r="DP261" s="159"/>
      <c r="DQ261" s="159"/>
      <c r="DR261" s="159"/>
      <c r="DS261" s="159"/>
      <c r="DT261" s="159"/>
      <c r="DU261" s="159"/>
      <c r="DV261" s="159"/>
      <c r="DW261" s="159"/>
      <c r="DX261" s="159"/>
      <c r="DY261" s="159"/>
      <c r="DZ261" s="159"/>
      <c r="EA261" s="159"/>
      <c r="EB261" s="159"/>
      <c r="EC261" s="159"/>
      <c r="ED261" s="159"/>
      <c r="EE261" s="159"/>
      <c r="EF261" s="159"/>
      <c r="EG261" s="159"/>
      <c r="EH261" s="159"/>
      <c r="EI261" s="159"/>
      <c r="EJ261" s="159"/>
      <c r="EK261" s="159"/>
      <c r="EL261" s="159"/>
      <c r="EM261" s="159"/>
      <c r="EN261" s="159"/>
      <c r="EO261" s="159"/>
      <c r="EP261" s="159"/>
      <c r="EQ261" s="159"/>
      <c r="ER261" s="159"/>
      <c r="ES261" s="159"/>
      <c r="ET261" s="159"/>
      <c r="EU261" s="159"/>
      <c r="EV261" s="159"/>
      <c r="EW261" s="159"/>
      <c r="EX261" s="159"/>
      <c r="EY261" s="159"/>
      <c r="EZ261" s="159"/>
      <c r="FA261" s="159"/>
      <c r="FB261" s="159"/>
      <c r="FC261" s="159"/>
      <c r="FD261" s="159"/>
      <c r="FE261" s="159"/>
      <c r="FF261" s="159"/>
      <c r="FG261" s="159"/>
      <c r="FH261" s="159"/>
      <c r="FI261" s="159"/>
      <c r="FJ261" s="159"/>
      <c r="FK261" s="159"/>
      <c r="FL261" s="159"/>
      <c r="FM261" s="159"/>
      <c r="FN261" s="159"/>
      <c r="FO261" s="159"/>
      <c r="FP261" s="159"/>
      <c r="FQ261" s="159"/>
      <c r="FR261" s="159"/>
      <c r="FS261" s="159"/>
      <c r="FT261" s="159"/>
      <c r="FU261" s="159"/>
      <c r="FV261" s="159"/>
      <c r="FW261" s="159"/>
      <c r="FX261" s="159"/>
      <c r="FY261" s="159"/>
      <c r="FZ261" s="159"/>
      <c r="GA261" s="159"/>
      <c r="GB261" s="159"/>
      <c r="GC261" s="159"/>
      <c r="GD261" s="159"/>
      <c r="GE261" s="159"/>
      <c r="GF261" s="159"/>
      <c r="GG261" s="159"/>
      <c r="GH261" s="159"/>
      <c r="GI261" s="159"/>
      <c r="GJ261" s="159"/>
      <c r="GK261" s="159"/>
      <c r="GL261" s="159"/>
      <c r="GM261" s="159"/>
      <c r="GN261" s="159"/>
      <c r="GO261" s="159"/>
      <c r="GP261" s="159"/>
      <c r="GQ261" s="159"/>
      <c r="GR261" s="159"/>
      <c r="GS261" s="159"/>
      <c r="GT261" s="159"/>
      <c r="GU261" s="159"/>
      <c r="GV261" s="159"/>
      <c r="GW261" s="159"/>
      <c r="GX261" s="159"/>
      <c r="GY261" s="159"/>
      <c r="GZ261" s="159"/>
      <c r="HA261" s="159"/>
      <c r="HB261" s="159"/>
      <c r="HC261" s="159"/>
      <c r="HD261" s="159"/>
      <c r="HE261" s="159"/>
      <c r="HF261" s="159"/>
      <c r="HG261" s="159"/>
      <c r="HH261" s="159"/>
      <c r="HI261" s="159"/>
      <c r="HJ261" s="159"/>
      <c r="HK261" s="159"/>
      <c r="HL261" s="159"/>
      <c r="HM261" s="159"/>
      <c r="HN261" s="159"/>
      <c r="HO261" s="159"/>
      <c r="HP261" s="159"/>
      <c r="HQ261" s="159"/>
      <c r="HR261" s="159"/>
      <c r="HS261" s="159"/>
      <c r="HT261" s="159"/>
      <c r="HU261" s="159"/>
      <c r="HV261" s="159"/>
      <c r="HW261" s="159"/>
      <c r="HX261" s="159"/>
      <c r="HY261" s="159"/>
      <c r="HZ261" s="159"/>
      <c r="IA261" s="159"/>
      <c r="IB261" s="159"/>
      <c r="IC261" s="159"/>
      <c r="ID261" s="159"/>
      <c r="IE261" s="159"/>
      <c r="IF261" s="159"/>
      <c r="IG261" s="159"/>
      <c r="IH261" s="159"/>
      <c r="II261" s="159"/>
      <c r="IJ261" s="159"/>
      <c r="IK261" s="159"/>
      <c r="IL261" s="159"/>
      <c r="IM261" s="159"/>
      <c r="IN261" s="159"/>
      <c r="IO261" s="159"/>
      <c r="IP261" s="159"/>
      <c r="IQ261" s="159"/>
      <c r="IR261" s="159"/>
      <c r="IS261" s="159"/>
      <c r="IT261" s="159"/>
      <c r="IU261" s="159"/>
      <c r="IV261" s="159"/>
      <c r="IW261" s="159"/>
      <c r="IX261" s="159"/>
      <c r="IY261" s="159"/>
      <c r="IZ261" s="159"/>
      <c r="JA261" s="159"/>
      <c r="JB261" s="159"/>
      <c r="JC261" s="159"/>
      <c r="JD261" s="159"/>
      <c r="JE261" s="159"/>
      <c r="JF261" s="159"/>
      <c r="JG261" s="159"/>
      <c r="JH261" s="159"/>
      <c r="JI261" s="159"/>
      <c r="JJ261" s="159"/>
      <c r="JK261" s="159"/>
      <c r="JL261" s="159"/>
      <c r="JM261" s="159"/>
      <c r="JN261" s="159"/>
      <c r="JO261" s="159"/>
      <c r="JP261" s="159"/>
      <c r="JQ261" s="159"/>
      <c r="JR261" s="159"/>
      <c r="JS261" s="159"/>
      <c r="JT261" s="159"/>
      <c r="JU261" s="159"/>
      <c r="JV261" s="159"/>
      <c r="JW261" s="240"/>
      <c r="JX261" s="240"/>
      <c r="JY261" s="159"/>
      <c r="JZ261" s="159"/>
      <c r="KA261" s="159"/>
      <c r="KB261" s="159"/>
      <c r="KC261" s="159"/>
      <c r="KD261" s="159"/>
      <c r="KE261" s="159"/>
      <c r="KF261" s="159"/>
      <c r="KG261" s="159"/>
      <c r="KH261" s="159"/>
      <c r="KI261" s="159"/>
      <c r="KJ261" s="240"/>
      <c r="KK261" s="240"/>
      <c r="KL261" s="159"/>
      <c r="KM261" s="159"/>
      <c r="KN261" s="159"/>
      <c r="KO261" s="159"/>
      <c r="KP261" s="159"/>
      <c r="KQ261" s="159"/>
      <c r="KR261" s="159"/>
      <c r="KS261" s="159"/>
      <c r="KT261" s="159"/>
      <c r="KU261" s="159"/>
      <c r="KV261" s="159"/>
      <c r="KW261" s="240"/>
      <c r="KX261" s="240"/>
      <c r="KY261" s="159"/>
      <c r="KZ261" s="159"/>
      <c r="LA261" s="159"/>
      <c r="LB261" s="159"/>
      <c r="LC261" s="159"/>
      <c r="LD261" s="159"/>
      <c r="LE261" s="159"/>
      <c r="LF261" s="159"/>
      <c r="LG261" s="159"/>
      <c r="LH261" s="159"/>
      <c r="LI261" s="159"/>
      <c r="LJ261" s="240"/>
      <c r="LK261" s="240"/>
      <c r="LL261" s="159"/>
      <c r="LM261" s="159"/>
      <c r="LN261" s="159"/>
      <c r="LO261" s="159"/>
      <c r="LP261" s="159"/>
      <c r="LQ261" s="159"/>
      <c r="LR261" s="159"/>
      <c r="LS261" s="159"/>
      <c r="LT261" s="159"/>
      <c r="LU261" s="159"/>
      <c r="LV261" s="159"/>
      <c r="LW261" s="240"/>
      <c r="LX261" s="240"/>
      <c r="LY261" s="159"/>
      <c r="LZ261" s="159"/>
      <c r="MA261" s="159"/>
      <c r="MB261" s="159"/>
      <c r="MC261" s="159"/>
      <c r="MD261" s="159"/>
      <c r="ME261" s="159"/>
      <c r="MF261" s="159"/>
      <c r="MG261" s="159"/>
      <c r="MH261" s="159"/>
      <c r="MI261" s="159"/>
      <c r="MJ261" s="206"/>
    </row>
    <row r="262" spans="1:348" ht="20.25" x14ac:dyDescent="0.3">
      <c r="A262" s="26">
        <v>44</v>
      </c>
      <c r="B262" s="27" t="s">
        <v>84</v>
      </c>
      <c r="C262" s="28" t="s">
        <v>196</v>
      </c>
      <c r="D262" s="28" t="s">
        <v>139</v>
      </c>
      <c r="E262" s="148">
        <f t="shared" ref="E262:V262" si="1318">E264+E274</f>
        <v>29210482.390252046</v>
      </c>
      <c r="F262" s="148">
        <f t="shared" si="1318"/>
        <v>0</v>
      </c>
      <c r="G262" s="148">
        <f t="shared" si="1318"/>
        <v>0</v>
      </c>
      <c r="H262" s="148">
        <v>0</v>
      </c>
      <c r="I262" s="148">
        <f t="shared" si="1318"/>
        <v>0</v>
      </c>
      <c r="J262" s="148">
        <f t="shared" si="1318"/>
        <v>58420.964780504095</v>
      </c>
      <c r="K262" s="148">
        <f t="shared" si="1318"/>
        <v>0</v>
      </c>
      <c r="L262" s="148">
        <f t="shared" si="1318"/>
        <v>0</v>
      </c>
      <c r="M262" s="148">
        <f t="shared" si="1318"/>
        <v>0</v>
      </c>
      <c r="N262" s="148">
        <f t="shared" si="1318"/>
        <v>0</v>
      </c>
      <c r="O262" s="148">
        <f t="shared" si="1318"/>
        <v>0</v>
      </c>
      <c r="P262" s="148">
        <f t="shared" si="1318"/>
        <v>0</v>
      </c>
      <c r="Q262" s="148">
        <f t="shared" si="1318"/>
        <v>0</v>
      </c>
      <c r="R262" s="148">
        <f t="shared" si="1318"/>
        <v>0</v>
      </c>
      <c r="S262" s="148">
        <f t="shared" si="1318"/>
        <v>0</v>
      </c>
      <c r="T262" s="148">
        <f t="shared" si="1318"/>
        <v>0</v>
      </c>
      <c r="U262" s="148">
        <f t="shared" si="1318"/>
        <v>0</v>
      </c>
      <c r="V262" s="148">
        <f t="shared" si="1318"/>
        <v>0</v>
      </c>
      <c r="W262" s="148">
        <f>K262+L262+M262+N262+O262+P262+Q262+R262+S262+T262+U262+V262</f>
        <v>0</v>
      </c>
      <c r="X262" s="148">
        <f t="shared" ref="X262:AI262" si="1319">X264+X274</f>
        <v>8345852.1115005845</v>
      </c>
      <c r="Y262" s="148">
        <f t="shared" si="1319"/>
        <v>3680520.7811717577</v>
      </c>
      <c r="Z262" s="148">
        <f t="shared" si="1319"/>
        <v>-4174595.2261725925</v>
      </c>
      <c r="AA262" s="148">
        <f t="shared" si="1319"/>
        <v>-3680520.7811717577</v>
      </c>
      <c r="AB262" s="148">
        <f t="shared" si="1319"/>
        <v>7928559.5059255557</v>
      </c>
      <c r="AC262" s="148">
        <f t="shared" si="1319"/>
        <v>12311801.034885662</v>
      </c>
      <c r="AD262" s="148">
        <f t="shared" si="1319"/>
        <v>5424186.2794191297</v>
      </c>
      <c r="AE262" s="148">
        <f t="shared" si="1319"/>
        <v>1702553.8307461194</v>
      </c>
      <c r="AF262" s="148">
        <f t="shared" si="1319"/>
        <v>-1307240.026706727</v>
      </c>
      <c r="AG262" s="148">
        <f t="shared" si="1319"/>
        <v>-9518127.1907861792</v>
      </c>
      <c r="AH262" s="148">
        <f t="shared" si="1319"/>
        <v>-13804039.392421968</v>
      </c>
      <c r="AI262" s="148">
        <f t="shared" si="1319"/>
        <v>11035386.412952762</v>
      </c>
      <c r="AJ262" s="148">
        <f>X262+Y262+Z262+AA262+AB262+AC262+AD262+AE262+AF262+AG262+AH262+AI262</f>
        <v>17944337.339342345</v>
      </c>
      <c r="AK262" s="148">
        <f t="shared" ref="AK262:AV262" si="1320">AK264+AK274</f>
        <v>0</v>
      </c>
      <c r="AL262" s="148">
        <f t="shared" si="1320"/>
        <v>0</v>
      </c>
      <c r="AM262" s="148">
        <f t="shared" si="1320"/>
        <v>0</v>
      </c>
      <c r="AN262" s="148">
        <f t="shared" si="1320"/>
        <v>0</v>
      </c>
      <c r="AO262" s="148">
        <f t="shared" si="1320"/>
        <v>0</v>
      </c>
      <c r="AP262" s="148">
        <f t="shared" si="1320"/>
        <v>0</v>
      </c>
      <c r="AQ262" s="148">
        <f t="shared" si="1320"/>
        <v>0</v>
      </c>
      <c r="AR262" s="148">
        <f t="shared" si="1320"/>
        <v>0</v>
      </c>
      <c r="AS262" s="148">
        <f t="shared" si="1320"/>
        <v>0</v>
      </c>
      <c r="AT262" s="148">
        <f t="shared" si="1320"/>
        <v>0</v>
      </c>
      <c r="AU262" s="148">
        <f t="shared" si="1320"/>
        <v>0</v>
      </c>
      <c r="AV262" s="148">
        <f t="shared" si="1320"/>
        <v>0</v>
      </c>
      <c r="AW262" s="148">
        <f>AK262+AL262+AM262+AN262+AO262+AP262+AQ262+AR262+AS262+AT262+AU262+AV262</f>
        <v>0</v>
      </c>
      <c r="AX262" s="148">
        <f t="shared" ref="AX262:BC262" si="1321">AX264+AX274</f>
        <v>0</v>
      </c>
      <c r="AY262" s="148">
        <f t="shared" si="1321"/>
        <v>0</v>
      </c>
      <c r="AZ262" s="148">
        <f t="shared" si="1321"/>
        <v>0</v>
      </c>
      <c r="BA262" s="148">
        <f t="shared" si="1321"/>
        <v>0</v>
      </c>
      <c r="BB262" s="148">
        <f t="shared" si="1321"/>
        <v>0</v>
      </c>
      <c r="BC262" s="148">
        <f t="shared" si="1321"/>
        <v>0</v>
      </c>
      <c r="BD262" s="148">
        <f t="shared" ref="BD262:BI262" si="1322">BD264+BD274</f>
        <v>0</v>
      </c>
      <c r="BE262" s="148">
        <f t="shared" si="1322"/>
        <v>0</v>
      </c>
      <c r="BF262" s="148">
        <f t="shared" si="1322"/>
        <v>0</v>
      </c>
      <c r="BG262" s="148">
        <f t="shared" si="1322"/>
        <v>0</v>
      </c>
      <c r="BH262" s="148">
        <f t="shared" si="1322"/>
        <v>0</v>
      </c>
      <c r="BI262" s="148">
        <f t="shared" si="1322"/>
        <v>0</v>
      </c>
      <c r="BJ262" s="148">
        <f>AX262+AY262+AZ262+BA262+BB262+BC262+BD262+BE262+BF262+BG262+BH262+BI262</f>
        <v>0</v>
      </c>
      <c r="BK262" s="148">
        <f>BK264+BK274</f>
        <v>0</v>
      </c>
      <c r="BL262" s="148">
        <f t="shared" ref="BL262:BU262" si="1323">BL264+BL274</f>
        <v>0</v>
      </c>
      <c r="BM262" s="148">
        <f t="shared" si="1323"/>
        <v>0</v>
      </c>
      <c r="BN262" s="148">
        <f t="shared" si="1323"/>
        <v>0</v>
      </c>
      <c r="BO262" s="148">
        <f t="shared" si="1323"/>
        <v>0</v>
      </c>
      <c r="BP262" s="148">
        <f t="shared" si="1323"/>
        <v>0</v>
      </c>
      <c r="BQ262" s="148">
        <f t="shared" si="1323"/>
        <v>0</v>
      </c>
      <c r="BR262" s="148">
        <f t="shared" si="1323"/>
        <v>0</v>
      </c>
      <c r="BS262" s="148">
        <f t="shared" si="1323"/>
        <v>0</v>
      </c>
      <c r="BT262" s="148">
        <f t="shared" si="1323"/>
        <v>0</v>
      </c>
      <c r="BU262" s="148">
        <f t="shared" si="1323"/>
        <v>0</v>
      </c>
      <c r="BV262" s="148">
        <f>BV264+BV274</f>
        <v>0</v>
      </c>
      <c r="BW262" s="148">
        <f>BK262+BL262+BM262+BN262+BO262+BP262+BQ262+BR262+BS262+BT262+BU262+BV262</f>
        <v>0</v>
      </c>
      <c r="BX262" s="148">
        <f t="shared" ref="BX262:CI262" si="1324">BX264+BX274</f>
        <v>0</v>
      </c>
      <c r="BY262" s="148">
        <f t="shared" si="1324"/>
        <v>0</v>
      </c>
      <c r="BZ262" s="148">
        <f t="shared" si="1324"/>
        <v>0</v>
      </c>
      <c r="CA262" s="148">
        <f t="shared" si="1324"/>
        <v>0</v>
      </c>
      <c r="CB262" s="148">
        <f t="shared" si="1324"/>
        <v>0</v>
      </c>
      <c r="CC262" s="148">
        <f t="shared" si="1324"/>
        <v>0</v>
      </c>
      <c r="CD262" s="148">
        <f t="shared" si="1324"/>
        <v>0</v>
      </c>
      <c r="CE262" s="148">
        <f t="shared" si="1324"/>
        <v>0</v>
      </c>
      <c r="CF262" s="148">
        <f t="shared" si="1324"/>
        <v>0</v>
      </c>
      <c r="CG262" s="148">
        <f t="shared" si="1324"/>
        <v>0</v>
      </c>
      <c r="CH262" s="148">
        <f t="shared" si="1324"/>
        <v>0</v>
      </c>
      <c r="CI262" s="148">
        <f t="shared" si="1324"/>
        <v>0</v>
      </c>
      <c r="CJ262" s="148">
        <f>BX262+BY262+BZ262+CA262+CB262+CC262+CD262+CE262+CF262+CG262+CH262+CI262</f>
        <v>0</v>
      </c>
      <c r="CK262" s="148">
        <f t="shared" ref="CK262:CV262" si="1325">CK264+CK274</f>
        <v>0</v>
      </c>
      <c r="CL262" s="148">
        <f t="shared" si="1325"/>
        <v>0</v>
      </c>
      <c r="CM262" s="148">
        <f t="shared" si="1325"/>
        <v>0</v>
      </c>
      <c r="CN262" s="148">
        <f t="shared" si="1325"/>
        <v>0</v>
      </c>
      <c r="CO262" s="148">
        <f t="shared" si="1325"/>
        <v>0</v>
      </c>
      <c r="CP262" s="148">
        <f t="shared" si="1325"/>
        <v>0</v>
      </c>
      <c r="CQ262" s="148">
        <f t="shared" si="1325"/>
        <v>0</v>
      </c>
      <c r="CR262" s="148">
        <f t="shared" si="1325"/>
        <v>0</v>
      </c>
      <c r="CS262" s="148">
        <f t="shared" si="1325"/>
        <v>0</v>
      </c>
      <c r="CT262" s="148">
        <f t="shared" si="1325"/>
        <v>0</v>
      </c>
      <c r="CU262" s="148">
        <f t="shared" si="1325"/>
        <v>0</v>
      </c>
      <c r="CV262" s="148">
        <f t="shared" si="1325"/>
        <v>0</v>
      </c>
      <c r="CW262" s="148">
        <f>CK262+CL262+CM262+CN262+CO262+CP262+CQ262+CR262+CS262+CT262+CU262+CV262</f>
        <v>0</v>
      </c>
      <c r="CX262" s="148">
        <f t="shared" ref="CX262:DI262" si="1326">CX264+CX274</f>
        <v>0</v>
      </c>
      <c r="CY262" s="148">
        <f t="shared" si="1326"/>
        <v>0</v>
      </c>
      <c r="CZ262" s="148">
        <f t="shared" si="1326"/>
        <v>0</v>
      </c>
      <c r="DA262" s="148">
        <f t="shared" si="1326"/>
        <v>0</v>
      </c>
      <c r="DB262" s="148">
        <f t="shared" si="1326"/>
        <v>0</v>
      </c>
      <c r="DC262" s="148">
        <f t="shared" si="1326"/>
        <v>0</v>
      </c>
      <c r="DD262" s="148">
        <f t="shared" si="1326"/>
        <v>0</v>
      </c>
      <c r="DE262" s="148">
        <f t="shared" si="1326"/>
        <v>0</v>
      </c>
      <c r="DF262" s="148">
        <f t="shared" si="1326"/>
        <v>0</v>
      </c>
      <c r="DG262" s="148">
        <f t="shared" si="1326"/>
        <v>0</v>
      </c>
      <c r="DH262" s="148">
        <f t="shared" si="1326"/>
        <v>0</v>
      </c>
      <c r="DI262" s="148">
        <f t="shared" si="1326"/>
        <v>0</v>
      </c>
      <c r="DJ262" s="148">
        <f>CX262+CY262+CZ262+DA262+DB262+DC262+DD262+DE262+DF262+DG262+DH262+DI262</f>
        <v>0</v>
      </c>
      <c r="DK262" s="148">
        <f t="shared" ref="DK262:DV262" si="1327">DK264+DK274</f>
        <v>0</v>
      </c>
      <c r="DL262" s="148">
        <f t="shared" si="1327"/>
        <v>0</v>
      </c>
      <c r="DM262" s="148">
        <f t="shared" si="1327"/>
        <v>0</v>
      </c>
      <c r="DN262" s="148">
        <f t="shared" si="1327"/>
        <v>0</v>
      </c>
      <c r="DO262" s="148">
        <f t="shared" si="1327"/>
        <v>0</v>
      </c>
      <c r="DP262" s="148">
        <f t="shared" si="1327"/>
        <v>0</v>
      </c>
      <c r="DQ262" s="148">
        <f t="shared" si="1327"/>
        <v>0</v>
      </c>
      <c r="DR262" s="148">
        <f t="shared" si="1327"/>
        <v>0</v>
      </c>
      <c r="DS262" s="148">
        <f t="shared" si="1327"/>
        <v>0</v>
      </c>
      <c r="DT262" s="148">
        <f t="shared" si="1327"/>
        <v>0</v>
      </c>
      <c r="DU262" s="148">
        <f t="shared" si="1327"/>
        <v>0</v>
      </c>
      <c r="DV262" s="148">
        <f t="shared" si="1327"/>
        <v>0</v>
      </c>
      <c r="DW262" s="148">
        <f>DK262+DL262+DM262+DN262+DO262+DP262+DQ262+DR262+DS262+DT262+DU262+DV262</f>
        <v>0</v>
      </c>
      <c r="DX262" s="148">
        <f t="shared" ref="DX262:EI262" si="1328">DX264+DX274</f>
        <v>0</v>
      </c>
      <c r="DY262" s="148">
        <f t="shared" si="1328"/>
        <v>0</v>
      </c>
      <c r="DZ262" s="148">
        <f t="shared" si="1328"/>
        <v>0</v>
      </c>
      <c r="EA262" s="148">
        <f t="shared" si="1328"/>
        <v>0</v>
      </c>
      <c r="EB262" s="148">
        <f t="shared" si="1328"/>
        <v>0</v>
      </c>
      <c r="EC262" s="148">
        <f t="shared" si="1328"/>
        <v>0</v>
      </c>
      <c r="ED262" s="148">
        <f t="shared" si="1328"/>
        <v>0</v>
      </c>
      <c r="EE262" s="148">
        <f t="shared" si="1328"/>
        <v>0</v>
      </c>
      <c r="EF262" s="148">
        <f t="shared" si="1328"/>
        <v>0</v>
      </c>
      <c r="EG262" s="148">
        <f t="shared" si="1328"/>
        <v>0</v>
      </c>
      <c r="EH262" s="148">
        <f t="shared" si="1328"/>
        <v>0</v>
      </c>
      <c r="EI262" s="148">
        <f t="shared" si="1328"/>
        <v>0</v>
      </c>
      <c r="EJ262" s="148">
        <f>DX262+DY262+DZ262+EA262+EB262+EC262+ED262+EE262+EF262+EG262+EH262+EI262</f>
        <v>0</v>
      </c>
      <c r="EK262" s="148">
        <f t="shared" ref="EK262:EV262" si="1329">EK264+EK274</f>
        <v>0</v>
      </c>
      <c r="EL262" s="148">
        <f t="shared" si="1329"/>
        <v>0</v>
      </c>
      <c r="EM262" s="148">
        <f t="shared" si="1329"/>
        <v>0</v>
      </c>
      <c r="EN262" s="148">
        <f t="shared" si="1329"/>
        <v>0</v>
      </c>
      <c r="EO262" s="148">
        <f t="shared" si="1329"/>
        <v>0</v>
      </c>
      <c r="EP262" s="148">
        <f t="shared" si="1329"/>
        <v>0</v>
      </c>
      <c r="EQ262" s="148">
        <f t="shared" si="1329"/>
        <v>0</v>
      </c>
      <c r="ER262" s="148">
        <f t="shared" si="1329"/>
        <v>0</v>
      </c>
      <c r="ES262" s="148">
        <f t="shared" si="1329"/>
        <v>0</v>
      </c>
      <c r="ET262" s="148">
        <f t="shared" si="1329"/>
        <v>0</v>
      </c>
      <c r="EU262" s="148">
        <f t="shared" si="1329"/>
        <v>0</v>
      </c>
      <c r="EV262" s="148">
        <f t="shared" si="1329"/>
        <v>0</v>
      </c>
      <c r="EW262" s="148">
        <f>EK262+EL262+EM262+EN262+EO262+EP262+EQ262+ER262+ES262+ET262+EU262+EV262</f>
        <v>0</v>
      </c>
      <c r="EX262" s="148">
        <f t="shared" ref="EX262:FI262" si="1330">EX264+EX274</f>
        <v>0</v>
      </c>
      <c r="EY262" s="148">
        <f t="shared" si="1330"/>
        <v>0</v>
      </c>
      <c r="EZ262" s="148">
        <f t="shared" si="1330"/>
        <v>0</v>
      </c>
      <c r="FA262" s="148">
        <f t="shared" si="1330"/>
        <v>0</v>
      </c>
      <c r="FB262" s="148">
        <f t="shared" si="1330"/>
        <v>0</v>
      </c>
      <c r="FC262" s="148">
        <f t="shared" si="1330"/>
        <v>0</v>
      </c>
      <c r="FD262" s="148">
        <f t="shared" si="1330"/>
        <v>0</v>
      </c>
      <c r="FE262" s="148">
        <f t="shared" si="1330"/>
        <v>0</v>
      </c>
      <c r="FF262" s="148">
        <f t="shared" si="1330"/>
        <v>0</v>
      </c>
      <c r="FG262" s="148">
        <f t="shared" si="1330"/>
        <v>0</v>
      </c>
      <c r="FH262" s="148">
        <f t="shared" si="1330"/>
        <v>0</v>
      </c>
      <c r="FI262" s="148">
        <f t="shared" si="1330"/>
        <v>0</v>
      </c>
      <c r="FJ262" s="148">
        <f>EX262+EY262+EZ262+FA262+FB262+FC262+FD262+FE262+FF262+FG262+FH262+FI262</f>
        <v>0</v>
      </c>
      <c r="FK262" s="148">
        <f t="shared" ref="FK262:FV262" si="1331">FK264+FK274</f>
        <v>0</v>
      </c>
      <c r="FL262" s="148">
        <f t="shared" si="1331"/>
        <v>0</v>
      </c>
      <c r="FM262" s="148">
        <f t="shared" si="1331"/>
        <v>0</v>
      </c>
      <c r="FN262" s="148">
        <f t="shared" si="1331"/>
        <v>0</v>
      </c>
      <c r="FO262" s="148">
        <f t="shared" si="1331"/>
        <v>0</v>
      </c>
      <c r="FP262" s="148">
        <f t="shared" si="1331"/>
        <v>0</v>
      </c>
      <c r="FQ262" s="148">
        <f t="shared" si="1331"/>
        <v>0</v>
      </c>
      <c r="FR262" s="148">
        <f t="shared" si="1331"/>
        <v>0</v>
      </c>
      <c r="FS262" s="148">
        <f t="shared" si="1331"/>
        <v>0</v>
      </c>
      <c r="FT262" s="148">
        <f t="shared" si="1331"/>
        <v>0</v>
      </c>
      <c r="FU262" s="148">
        <f t="shared" si="1331"/>
        <v>0</v>
      </c>
      <c r="FV262" s="148">
        <f t="shared" si="1331"/>
        <v>0</v>
      </c>
      <c r="FW262" s="148">
        <f>FK262+FL262+FM262+FN262+FO262+FP262+FQ262+FR262+FS262+FT262+FU262+FV262</f>
        <v>0</v>
      </c>
      <c r="FX262" s="148">
        <f t="shared" ref="FX262:GF262" si="1332">FX264+FX274</f>
        <v>0</v>
      </c>
      <c r="FY262" s="148">
        <f t="shared" si="1332"/>
        <v>0</v>
      </c>
      <c r="FZ262" s="148">
        <f t="shared" si="1332"/>
        <v>0</v>
      </c>
      <c r="GA262" s="148">
        <f t="shared" si="1332"/>
        <v>0</v>
      </c>
      <c r="GB262" s="148">
        <f t="shared" si="1332"/>
        <v>0</v>
      </c>
      <c r="GC262" s="148">
        <f t="shared" si="1332"/>
        <v>0</v>
      </c>
      <c r="GD262" s="148">
        <f t="shared" si="1332"/>
        <v>0</v>
      </c>
      <c r="GE262" s="148">
        <f t="shared" si="1332"/>
        <v>0</v>
      </c>
      <c r="GF262" s="148">
        <f t="shared" si="1332"/>
        <v>0</v>
      </c>
      <c r="GG262" s="148">
        <f>GG264+GG274</f>
        <v>0</v>
      </c>
      <c r="GH262" s="148">
        <f>GH264+GH274</f>
        <v>0</v>
      </c>
      <c r="GI262" s="148">
        <f>GI264+GI274</f>
        <v>0</v>
      </c>
      <c r="GJ262" s="148">
        <f>FY262+FZ262+GA262+GB262+GC262+GD262+GE262+GF262+GH262+GG262+GI262+FX262</f>
        <v>0</v>
      </c>
      <c r="GK262" s="148">
        <f t="shared" ref="GK262:GT262" si="1333">GK264+GK274</f>
        <v>0</v>
      </c>
      <c r="GL262" s="148">
        <f t="shared" si="1333"/>
        <v>0</v>
      </c>
      <c r="GM262" s="148">
        <f t="shared" si="1333"/>
        <v>0</v>
      </c>
      <c r="GN262" s="148">
        <f t="shared" si="1333"/>
        <v>0</v>
      </c>
      <c r="GO262" s="148">
        <f t="shared" si="1333"/>
        <v>0</v>
      </c>
      <c r="GP262" s="148">
        <f t="shared" si="1333"/>
        <v>0</v>
      </c>
      <c r="GQ262" s="148">
        <f t="shared" si="1333"/>
        <v>0</v>
      </c>
      <c r="GR262" s="148">
        <f t="shared" si="1333"/>
        <v>0</v>
      </c>
      <c r="GS262" s="148">
        <f t="shared" si="1333"/>
        <v>0</v>
      </c>
      <c r="GT262" s="148">
        <f t="shared" si="1333"/>
        <v>0</v>
      </c>
      <c r="GU262" s="148">
        <f>GU264+GU274</f>
        <v>0</v>
      </c>
      <c r="GV262" s="148">
        <f>GV264+GV274</f>
        <v>0</v>
      </c>
      <c r="GW262" s="148">
        <f>GK262+GL262+GM262+GN262+GO262+GP262+GQ262+GR262+GS262+GT262+GU262+GV262</f>
        <v>0</v>
      </c>
      <c r="GX262" s="148">
        <f t="shared" ref="GX262:HG262" si="1334">GX264+GX274</f>
        <v>0</v>
      </c>
      <c r="GY262" s="148">
        <f t="shared" si="1334"/>
        <v>0</v>
      </c>
      <c r="GZ262" s="148">
        <f t="shared" si="1334"/>
        <v>0</v>
      </c>
      <c r="HA262" s="148">
        <f t="shared" si="1334"/>
        <v>0</v>
      </c>
      <c r="HB262" s="148">
        <f t="shared" si="1334"/>
        <v>0</v>
      </c>
      <c r="HC262" s="148">
        <f t="shared" si="1334"/>
        <v>0</v>
      </c>
      <c r="HD262" s="148">
        <f t="shared" si="1334"/>
        <v>0</v>
      </c>
      <c r="HE262" s="148">
        <f t="shared" si="1334"/>
        <v>0</v>
      </c>
      <c r="HF262" s="148">
        <f t="shared" si="1334"/>
        <v>0</v>
      </c>
      <c r="HG262" s="148">
        <f t="shared" si="1334"/>
        <v>0</v>
      </c>
      <c r="HH262" s="148">
        <f>HH264+HH274</f>
        <v>0</v>
      </c>
      <c r="HI262" s="148">
        <f>HI264+HI274</f>
        <v>0</v>
      </c>
      <c r="HJ262" s="148">
        <f>GX262+GY262+GZ262+HA262+HB262+HC262+HD262+HE262+HF262+HG262+HH262+HI262</f>
        <v>0</v>
      </c>
      <c r="HK262" s="148">
        <f t="shared" ref="HK262:HT262" si="1335">HK264+HK274</f>
        <v>0</v>
      </c>
      <c r="HL262" s="148">
        <f t="shared" si="1335"/>
        <v>0</v>
      </c>
      <c r="HM262" s="148">
        <f t="shared" si="1335"/>
        <v>0</v>
      </c>
      <c r="HN262" s="148">
        <f t="shared" si="1335"/>
        <v>0</v>
      </c>
      <c r="HO262" s="148">
        <f t="shared" si="1335"/>
        <v>0</v>
      </c>
      <c r="HP262" s="148">
        <f t="shared" si="1335"/>
        <v>0</v>
      </c>
      <c r="HQ262" s="148">
        <f t="shared" si="1335"/>
        <v>0</v>
      </c>
      <c r="HR262" s="148">
        <f t="shared" si="1335"/>
        <v>0</v>
      </c>
      <c r="HS262" s="148">
        <f t="shared" si="1335"/>
        <v>0</v>
      </c>
      <c r="HT262" s="148">
        <f t="shared" si="1335"/>
        <v>0</v>
      </c>
      <c r="HU262" s="148">
        <f>HU264+HU274</f>
        <v>0</v>
      </c>
      <c r="HV262" s="148">
        <f>HV264+HV274</f>
        <v>0</v>
      </c>
      <c r="HW262" s="148">
        <f>HK262+HL262+HM262+HN262+HO262+HP262+HQ262+HR262+HS262+HT262+HU262+HV262</f>
        <v>0</v>
      </c>
      <c r="HX262" s="148">
        <f t="shared" ref="HX262:IG262" si="1336">HX264+HX274</f>
        <v>0</v>
      </c>
      <c r="HY262" s="148">
        <f t="shared" si="1336"/>
        <v>0</v>
      </c>
      <c r="HZ262" s="148">
        <f t="shared" si="1336"/>
        <v>0</v>
      </c>
      <c r="IA262" s="148">
        <f t="shared" si="1336"/>
        <v>0</v>
      </c>
      <c r="IB262" s="148">
        <f t="shared" si="1336"/>
        <v>0</v>
      </c>
      <c r="IC262" s="148">
        <f t="shared" si="1336"/>
        <v>0</v>
      </c>
      <c r="ID262" s="148">
        <f t="shared" si="1336"/>
        <v>0</v>
      </c>
      <c r="IE262" s="148">
        <f t="shared" si="1336"/>
        <v>0</v>
      </c>
      <c r="IF262" s="148">
        <f t="shared" si="1336"/>
        <v>0</v>
      </c>
      <c r="IG262" s="148">
        <f t="shared" si="1336"/>
        <v>0</v>
      </c>
      <c r="IH262" s="148">
        <f>IH264+IH274</f>
        <v>0</v>
      </c>
      <c r="II262" s="148">
        <f>II264+II274</f>
        <v>0</v>
      </c>
      <c r="IJ262" s="148">
        <f>HX262+HY262+HZ262+IA262+IB262+IC262+ID262+IE262+IF262+IG262+IH262+II262</f>
        <v>0</v>
      </c>
      <c r="IK262" s="148">
        <f t="shared" ref="IK262:IT262" si="1337">IK264+IK274</f>
        <v>0</v>
      </c>
      <c r="IL262" s="148">
        <f t="shared" si="1337"/>
        <v>0</v>
      </c>
      <c r="IM262" s="148">
        <f t="shared" si="1337"/>
        <v>0</v>
      </c>
      <c r="IN262" s="148">
        <f t="shared" si="1337"/>
        <v>0</v>
      </c>
      <c r="IO262" s="148">
        <f t="shared" si="1337"/>
        <v>0</v>
      </c>
      <c r="IP262" s="148">
        <f t="shared" si="1337"/>
        <v>0</v>
      </c>
      <c r="IQ262" s="148">
        <f t="shared" si="1337"/>
        <v>0</v>
      </c>
      <c r="IR262" s="148">
        <f t="shared" si="1337"/>
        <v>0</v>
      </c>
      <c r="IS262" s="148">
        <f t="shared" si="1337"/>
        <v>0</v>
      </c>
      <c r="IT262" s="148">
        <f t="shared" si="1337"/>
        <v>0</v>
      </c>
      <c r="IU262" s="148">
        <f>IU264+IU274</f>
        <v>0</v>
      </c>
      <c r="IV262" s="148">
        <f>IV264+IV274</f>
        <v>0</v>
      </c>
      <c r="IW262" s="148">
        <f>IK262+IL262+IM262+IN262+IO262+IP262+IQ262+IR262+IS262+IT262+IU262+IV262</f>
        <v>0</v>
      </c>
      <c r="IX262" s="148">
        <f t="shared" ref="IX262:JG262" si="1338">IX264+IX274</f>
        <v>0</v>
      </c>
      <c r="IY262" s="148">
        <f t="shared" si="1338"/>
        <v>0</v>
      </c>
      <c r="IZ262" s="148">
        <f t="shared" si="1338"/>
        <v>0</v>
      </c>
      <c r="JA262" s="148">
        <f t="shared" si="1338"/>
        <v>0</v>
      </c>
      <c r="JB262" s="148">
        <f t="shared" si="1338"/>
        <v>0</v>
      </c>
      <c r="JC262" s="148">
        <f t="shared" si="1338"/>
        <v>0</v>
      </c>
      <c r="JD262" s="148">
        <f t="shared" si="1338"/>
        <v>0</v>
      </c>
      <c r="JE262" s="148">
        <f t="shared" si="1338"/>
        <v>0</v>
      </c>
      <c r="JF262" s="148">
        <f t="shared" si="1338"/>
        <v>0</v>
      </c>
      <c r="JG262" s="148">
        <f t="shared" si="1338"/>
        <v>0</v>
      </c>
      <c r="JH262" s="148">
        <f>JH264+JH274</f>
        <v>0</v>
      </c>
      <c r="JI262" s="148">
        <f>JI264+JI274</f>
        <v>0</v>
      </c>
      <c r="JJ262" s="148">
        <f>IX262+IY262+IZ262+JA262+JB262+JC262+JD262+JE262+JF262+JG262+JH262+JI262</f>
        <v>0</v>
      </c>
      <c r="JK262" s="148">
        <f t="shared" ref="JK262:JT262" si="1339">JK264+JK274</f>
        <v>0</v>
      </c>
      <c r="JL262" s="148">
        <f t="shared" si="1339"/>
        <v>0</v>
      </c>
      <c r="JM262" s="148">
        <f t="shared" si="1339"/>
        <v>0</v>
      </c>
      <c r="JN262" s="148">
        <f t="shared" si="1339"/>
        <v>0</v>
      </c>
      <c r="JO262" s="148">
        <f t="shared" si="1339"/>
        <v>0</v>
      </c>
      <c r="JP262" s="148">
        <f t="shared" si="1339"/>
        <v>0</v>
      </c>
      <c r="JQ262" s="148">
        <f t="shared" si="1339"/>
        <v>0</v>
      </c>
      <c r="JR262" s="148">
        <f t="shared" si="1339"/>
        <v>0</v>
      </c>
      <c r="JS262" s="148">
        <f t="shared" si="1339"/>
        <v>0</v>
      </c>
      <c r="JT262" s="148">
        <f t="shared" si="1339"/>
        <v>0</v>
      </c>
      <c r="JU262" s="148">
        <f>JU264+JU274</f>
        <v>0</v>
      </c>
      <c r="JV262" s="148">
        <f>JV264+JV274</f>
        <v>0</v>
      </c>
      <c r="JW262" s="232">
        <f>JK262+JL262+JM262+JN262+JO262+JP262+JQ262+JR262+JS262+JT262+JU262+JV262</f>
        <v>0</v>
      </c>
      <c r="JX262" s="232">
        <f t="shared" ref="JX262:KG262" si="1340">JX264+JX274</f>
        <v>0</v>
      </c>
      <c r="JY262" s="148">
        <f t="shared" si="1340"/>
        <v>0</v>
      </c>
      <c r="JZ262" s="148">
        <f t="shared" si="1340"/>
        <v>0</v>
      </c>
      <c r="KA262" s="148">
        <f t="shared" si="1340"/>
        <v>0</v>
      </c>
      <c r="KB262" s="148">
        <f t="shared" si="1340"/>
        <v>0</v>
      </c>
      <c r="KC262" s="148">
        <f t="shared" si="1340"/>
        <v>0</v>
      </c>
      <c r="KD262" s="148">
        <f t="shared" si="1340"/>
        <v>0</v>
      </c>
      <c r="KE262" s="148">
        <f t="shared" si="1340"/>
        <v>0</v>
      </c>
      <c r="KF262" s="148">
        <f t="shared" si="1340"/>
        <v>0</v>
      </c>
      <c r="KG262" s="148">
        <f t="shared" si="1340"/>
        <v>0</v>
      </c>
      <c r="KH262" s="148">
        <f>KH264+KH274</f>
        <v>0</v>
      </c>
      <c r="KI262" s="148">
        <f>KI264+KI274</f>
        <v>0</v>
      </c>
      <c r="KJ262" s="232">
        <f>JX262+JY262+JZ262+KA262+KB262+KC262+KD262+KE262+KF262+KG262+KH262+KI262</f>
        <v>0</v>
      </c>
      <c r="KK262" s="232">
        <f t="shared" ref="KK262:KT262" si="1341">KK264+KK274</f>
        <v>0</v>
      </c>
      <c r="KL262" s="148">
        <f t="shared" si="1341"/>
        <v>0</v>
      </c>
      <c r="KM262" s="148">
        <f t="shared" si="1341"/>
        <v>0</v>
      </c>
      <c r="KN262" s="148">
        <f t="shared" si="1341"/>
        <v>0</v>
      </c>
      <c r="KO262" s="148">
        <f t="shared" si="1341"/>
        <v>0</v>
      </c>
      <c r="KP262" s="148">
        <f t="shared" si="1341"/>
        <v>0</v>
      </c>
      <c r="KQ262" s="148">
        <f t="shared" si="1341"/>
        <v>0</v>
      </c>
      <c r="KR262" s="148">
        <f t="shared" si="1341"/>
        <v>0</v>
      </c>
      <c r="KS262" s="148">
        <f t="shared" si="1341"/>
        <v>0</v>
      </c>
      <c r="KT262" s="148">
        <f t="shared" si="1341"/>
        <v>0</v>
      </c>
      <c r="KU262" s="148">
        <f>KU264+KU274</f>
        <v>0</v>
      </c>
      <c r="KV262" s="148">
        <f>KV264+KV274</f>
        <v>0</v>
      </c>
      <c r="KW262" s="232">
        <f>KK262+KL262+KM262+KN262+KO262+KP262+KQ262+KR262+KS262+KT262+KU262+KV262</f>
        <v>0</v>
      </c>
      <c r="KX262" s="232">
        <f t="shared" ref="KX262:LG262" si="1342">KX264+KX274</f>
        <v>0</v>
      </c>
      <c r="KY262" s="148">
        <f t="shared" si="1342"/>
        <v>0</v>
      </c>
      <c r="KZ262" s="148">
        <f t="shared" si="1342"/>
        <v>0</v>
      </c>
      <c r="LA262" s="148">
        <f t="shared" si="1342"/>
        <v>0</v>
      </c>
      <c r="LB262" s="148">
        <f t="shared" si="1342"/>
        <v>0</v>
      </c>
      <c r="LC262" s="148">
        <f t="shared" si="1342"/>
        <v>0</v>
      </c>
      <c r="LD262" s="148">
        <f t="shared" si="1342"/>
        <v>0</v>
      </c>
      <c r="LE262" s="148">
        <f t="shared" si="1342"/>
        <v>0</v>
      </c>
      <c r="LF262" s="148">
        <f t="shared" si="1342"/>
        <v>0</v>
      </c>
      <c r="LG262" s="148">
        <f t="shared" si="1342"/>
        <v>0</v>
      </c>
      <c r="LH262" s="148">
        <f>LH264+LH274</f>
        <v>0</v>
      </c>
      <c r="LI262" s="148">
        <f>LI264+LI274</f>
        <v>0</v>
      </c>
      <c r="LJ262" s="232">
        <f>KX262+KY262+KZ262+LA262+LB262+LC262+LD262+LE262+LF262+LG262+LH262+LI262</f>
        <v>0</v>
      </c>
      <c r="LK262" s="232">
        <f t="shared" ref="LK262:LT262" si="1343">LK264+LK274</f>
        <v>0</v>
      </c>
      <c r="LL262" s="148">
        <f t="shared" si="1343"/>
        <v>0</v>
      </c>
      <c r="LM262" s="148">
        <f t="shared" si="1343"/>
        <v>0</v>
      </c>
      <c r="LN262" s="148">
        <f t="shared" si="1343"/>
        <v>0</v>
      </c>
      <c r="LO262" s="148">
        <f t="shared" si="1343"/>
        <v>0</v>
      </c>
      <c r="LP262" s="148">
        <f t="shared" si="1343"/>
        <v>0</v>
      </c>
      <c r="LQ262" s="148">
        <f t="shared" si="1343"/>
        <v>0</v>
      </c>
      <c r="LR262" s="148">
        <f t="shared" si="1343"/>
        <v>0</v>
      </c>
      <c r="LS262" s="148">
        <f t="shared" si="1343"/>
        <v>0</v>
      </c>
      <c r="LT262" s="148">
        <f t="shared" si="1343"/>
        <v>0</v>
      </c>
      <c r="LU262" s="148">
        <f>LU264+LU274</f>
        <v>0</v>
      </c>
      <c r="LV262" s="148">
        <f>LV264+LV274</f>
        <v>0</v>
      </c>
      <c r="LW262" s="232">
        <f>LK262+LL262+LM262+LN262+LO262+LP262+LQ262+LR262+LS262+LT262+LU262+LV262</f>
        <v>0</v>
      </c>
      <c r="LX262" s="232">
        <f t="shared" ref="LX262:MG262" si="1344">LX264+LX274</f>
        <v>0</v>
      </c>
      <c r="LY262" s="148">
        <f t="shared" si="1344"/>
        <v>0</v>
      </c>
      <c r="LZ262" s="148">
        <f t="shared" si="1344"/>
        <v>0</v>
      </c>
      <c r="MA262" s="148">
        <f t="shared" si="1344"/>
        <v>0</v>
      </c>
      <c r="MB262" s="148">
        <f t="shared" si="1344"/>
        <v>0</v>
      </c>
      <c r="MC262" s="148">
        <f t="shared" si="1344"/>
        <v>0</v>
      </c>
      <c r="MD262" s="148">
        <f t="shared" si="1344"/>
        <v>0</v>
      </c>
      <c r="ME262" s="148">
        <f t="shared" si="1344"/>
        <v>0</v>
      </c>
      <c r="MF262" s="148">
        <f t="shared" si="1344"/>
        <v>0</v>
      </c>
      <c r="MG262" s="148">
        <f t="shared" si="1344"/>
        <v>0</v>
      </c>
      <c r="MH262" s="148">
        <f>MH264+MH274</f>
        <v>0</v>
      </c>
      <c r="MI262" s="148">
        <f>MI264+MI274</f>
        <v>0</v>
      </c>
      <c r="MJ262" s="198">
        <f>LX262+LY262+LZ262+MA262+MB262+MC262+MD262+ME262+MF262+MG262+MH262+MI262</f>
        <v>0</v>
      </c>
    </row>
    <row r="263" spans="1:348" x14ac:dyDescent="0.2">
      <c r="A263" s="33"/>
      <c r="B263" s="34"/>
      <c r="C263" s="35" t="s">
        <v>68</v>
      </c>
      <c r="D263" s="35" t="s">
        <v>68</v>
      </c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  <c r="O263" s="150"/>
      <c r="P263" s="150"/>
      <c r="Q263" s="150"/>
      <c r="R263" s="150"/>
      <c r="S263" s="150"/>
      <c r="T263" s="150"/>
      <c r="U263" s="150"/>
      <c r="V263" s="150"/>
      <c r="W263" s="150"/>
      <c r="X263" s="150"/>
      <c r="Y263" s="150"/>
      <c r="Z263" s="150"/>
      <c r="AA263" s="150"/>
      <c r="AB263" s="150"/>
      <c r="AC263" s="150"/>
      <c r="AD263" s="150"/>
      <c r="AE263" s="150"/>
      <c r="AF263" s="150"/>
      <c r="AG263" s="150"/>
      <c r="AH263" s="150"/>
      <c r="AI263" s="150"/>
      <c r="AJ263" s="150"/>
      <c r="AK263" s="150"/>
      <c r="AL263" s="150"/>
      <c r="AM263" s="150"/>
      <c r="AN263" s="150"/>
      <c r="AO263" s="150"/>
      <c r="AP263" s="150"/>
      <c r="AQ263" s="150"/>
      <c r="AR263" s="150"/>
      <c r="AS263" s="150"/>
      <c r="AT263" s="150"/>
      <c r="AU263" s="150"/>
      <c r="AV263" s="150"/>
      <c r="AW263" s="150"/>
      <c r="AX263" s="150"/>
      <c r="AY263" s="150"/>
      <c r="AZ263" s="150"/>
      <c r="BA263" s="150"/>
      <c r="BB263" s="150"/>
      <c r="BC263" s="150"/>
      <c r="BD263" s="150"/>
      <c r="BE263" s="150"/>
      <c r="BF263" s="150"/>
      <c r="BG263" s="150"/>
      <c r="BH263" s="150"/>
      <c r="BI263" s="150"/>
      <c r="BJ263" s="150"/>
      <c r="BK263" s="150"/>
      <c r="BL263" s="150"/>
      <c r="BM263" s="150"/>
      <c r="BN263" s="150"/>
      <c r="BO263" s="150"/>
      <c r="BP263" s="150"/>
      <c r="BQ263" s="150"/>
      <c r="BR263" s="150"/>
      <c r="BS263" s="150"/>
      <c r="BT263" s="150"/>
      <c r="BU263" s="150"/>
      <c r="BV263" s="150"/>
      <c r="BW263" s="150"/>
      <c r="BX263" s="150"/>
      <c r="BY263" s="150"/>
      <c r="BZ263" s="150"/>
      <c r="CA263" s="150"/>
      <c r="CB263" s="150"/>
      <c r="CC263" s="150"/>
      <c r="CD263" s="150"/>
      <c r="CE263" s="150"/>
      <c r="CF263" s="150"/>
      <c r="CG263" s="150"/>
      <c r="CH263" s="150"/>
      <c r="CI263" s="150"/>
      <c r="CJ263" s="150"/>
      <c r="CK263" s="150"/>
      <c r="CL263" s="150"/>
      <c r="CM263" s="150"/>
      <c r="CN263" s="150"/>
      <c r="CO263" s="150"/>
      <c r="CP263" s="150"/>
      <c r="CQ263" s="150"/>
      <c r="CR263" s="150"/>
      <c r="CS263" s="150"/>
      <c r="CT263" s="150"/>
      <c r="CU263" s="150"/>
      <c r="CV263" s="150"/>
      <c r="CW263" s="150"/>
      <c r="CX263" s="150"/>
      <c r="CY263" s="150"/>
      <c r="CZ263" s="150"/>
      <c r="DA263" s="150"/>
      <c r="DB263" s="150"/>
      <c r="DC263" s="150"/>
      <c r="DD263" s="150"/>
      <c r="DE263" s="150"/>
      <c r="DF263" s="150"/>
      <c r="DG263" s="150"/>
      <c r="DH263" s="150"/>
      <c r="DI263" s="150"/>
      <c r="DJ263" s="150"/>
      <c r="DK263" s="150"/>
      <c r="DL263" s="150"/>
      <c r="DM263" s="150"/>
      <c r="DN263" s="150"/>
      <c r="DO263" s="150"/>
      <c r="DP263" s="150"/>
      <c r="DQ263" s="150"/>
      <c r="DR263" s="150"/>
      <c r="DS263" s="150"/>
      <c r="DT263" s="150"/>
      <c r="DU263" s="150"/>
      <c r="DV263" s="150"/>
      <c r="DW263" s="150"/>
      <c r="DX263" s="150"/>
      <c r="DY263" s="150"/>
      <c r="DZ263" s="150"/>
      <c r="EA263" s="150"/>
      <c r="EB263" s="150"/>
      <c r="EC263" s="150"/>
      <c r="ED263" s="150"/>
      <c r="EE263" s="150"/>
      <c r="EF263" s="150"/>
      <c r="EG263" s="150"/>
      <c r="EH263" s="150"/>
      <c r="EI263" s="150"/>
      <c r="EJ263" s="150"/>
      <c r="EK263" s="150"/>
      <c r="EL263" s="150"/>
      <c r="EM263" s="150"/>
      <c r="EN263" s="150"/>
      <c r="EO263" s="150"/>
      <c r="EP263" s="150"/>
      <c r="EQ263" s="150"/>
      <c r="ER263" s="150"/>
      <c r="ES263" s="150"/>
      <c r="ET263" s="150"/>
      <c r="EU263" s="150"/>
      <c r="EV263" s="150"/>
      <c r="EW263" s="150"/>
      <c r="EX263" s="150"/>
      <c r="EY263" s="150"/>
      <c r="EZ263" s="150"/>
      <c r="FA263" s="150"/>
      <c r="FB263" s="150"/>
      <c r="FC263" s="150"/>
      <c r="FD263" s="150"/>
      <c r="FE263" s="150"/>
      <c r="FF263" s="150"/>
      <c r="FG263" s="150"/>
      <c r="FH263" s="150"/>
      <c r="FI263" s="150"/>
      <c r="FJ263" s="150"/>
      <c r="FK263" s="150"/>
      <c r="FL263" s="150"/>
      <c r="FM263" s="150"/>
      <c r="FN263" s="150"/>
      <c r="FO263" s="150"/>
      <c r="FP263" s="150"/>
      <c r="FQ263" s="150"/>
      <c r="FR263" s="150"/>
      <c r="FS263" s="150"/>
      <c r="FT263" s="150"/>
      <c r="FU263" s="150"/>
      <c r="FV263" s="150"/>
      <c r="FW263" s="150"/>
      <c r="FX263" s="150"/>
      <c r="FY263" s="150"/>
      <c r="FZ263" s="150"/>
      <c r="GA263" s="150"/>
      <c r="GB263" s="150"/>
      <c r="GC263" s="150"/>
      <c r="GD263" s="150"/>
      <c r="GE263" s="150"/>
      <c r="GF263" s="150"/>
      <c r="GG263" s="150"/>
      <c r="GH263" s="150"/>
      <c r="GI263" s="150"/>
      <c r="GJ263" s="150"/>
      <c r="GK263" s="150"/>
      <c r="GL263" s="150"/>
      <c r="GM263" s="150"/>
      <c r="GN263" s="150"/>
      <c r="GO263" s="150"/>
      <c r="GP263" s="150"/>
      <c r="GQ263" s="150"/>
      <c r="GR263" s="150"/>
      <c r="GS263" s="150"/>
      <c r="GT263" s="150"/>
      <c r="GU263" s="150"/>
      <c r="GV263" s="150"/>
      <c r="GW263" s="150"/>
      <c r="GX263" s="150"/>
      <c r="GY263" s="150"/>
      <c r="GZ263" s="150"/>
      <c r="HA263" s="150"/>
      <c r="HB263" s="150"/>
      <c r="HC263" s="150"/>
      <c r="HD263" s="150"/>
      <c r="HE263" s="150"/>
      <c r="HF263" s="150"/>
      <c r="HG263" s="150"/>
      <c r="HH263" s="150"/>
      <c r="HI263" s="150"/>
      <c r="HJ263" s="150"/>
      <c r="HK263" s="150"/>
      <c r="HL263" s="150"/>
      <c r="HM263" s="150"/>
      <c r="HN263" s="150"/>
      <c r="HO263" s="150"/>
      <c r="HP263" s="150"/>
      <c r="HQ263" s="150"/>
      <c r="HR263" s="150"/>
      <c r="HS263" s="150"/>
      <c r="HT263" s="150"/>
      <c r="HU263" s="150"/>
      <c r="HV263" s="150"/>
      <c r="HW263" s="150"/>
      <c r="HX263" s="150"/>
      <c r="HY263" s="150"/>
      <c r="HZ263" s="150"/>
      <c r="IA263" s="150"/>
      <c r="IB263" s="150"/>
      <c r="IC263" s="150"/>
      <c r="ID263" s="150"/>
      <c r="IE263" s="150"/>
      <c r="IF263" s="150"/>
      <c r="IG263" s="150"/>
      <c r="IH263" s="150"/>
      <c r="II263" s="150"/>
      <c r="IJ263" s="150"/>
      <c r="IK263" s="150"/>
      <c r="IL263" s="150"/>
      <c r="IM263" s="150"/>
      <c r="IN263" s="150"/>
      <c r="IO263" s="150"/>
      <c r="IP263" s="150"/>
      <c r="IQ263" s="150"/>
      <c r="IR263" s="150"/>
      <c r="IS263" s="150"/>
      <c r="IT263" s="150"/>
      <c r="IU263" s="150"/>
      <c r="IV263" s="150"/>
      <c r="IW263" s="150"/>
      <c r="IX263" s="150"/>
      <c r="IY263" s="150"/>
      <c r="IZ263" s="150"/>
      <c r="JA263" s="150"/>
      <c r="JB263" s="150"/>
      <c r="JC263" s="150"/>
      <c r="JD263" s="150"/>
      <c r="JE263" s="150"/>
      <c r="JF263" s="150"/>
      <c r="JG263" s="150"/>
      <c r="JH263" s="150"/>
      <c r="JI263" s="150"/>
      <c r="JJ263" s="150"/>
      <c r="JK263" s="150"/>
      <c r="JL263" s="150"/>
      <c r="JM263" s="150"/>
      <c r="JN263" s="150"/>
      <c r="JO263" s="150"/>
      <c r="JP263" s="150"/>
      <c r="JQ263" s="150"/>
      <c r="JR263" s="150"/>
      <c r="JS263" s="150"/>
      <c r="JT263" s="150"/>
      <c r="JU263" s="150"/>
      <c r="JV263" s="150"/>
      <c r="JW263" s="234"/>
      <c r="JX263" s="234"/>
      <c r="JY263" s="150"/>
      <c r="JZ263" s="150"/>
      <c r="KA263" s="150"/>
      <c r="KB263" s="150"/>
      <c r="KC263" s="150"/>
      <c r="KD263" s="150"/>
      <c r="KE263" s="150"/>
      <c r="KF263" s="150"/>
      <c r="KG263" s="150"/>
      <c r="KH263" s="150"/>
      <c r="KI263" s="150"/>
      <c r="KJ263" s="234"/>
      <c r="KK263" s="234"/>
      <c r="KL263" s="150"/>
      <c r="KM263" s="150"/>
      <c r="KN263" s="150"/>
      <c r="KO263" s="150"/>
      <c r="KP263" s="150"/>
      <c r="KQ263" s="150"/>
      <c r="KR263" s="150"/>
      <c r="KS263" s="150"/>
      <c r="KT263" s="150"/>
      <c r="KU263" s="150"/>
      <c r="KV263" s="150"/>
      <c r="KW263" s="234"/>
      <c r="KX263" s="234"/>
      <c r="KY263" s="150"/>
      <c r="KZ263" s="150"/>
      <c r="LA263" s="150"/>
      <c r="LB263" s="150"/>
      <c r="LC263" s="150"/>
      <c r="LD263" s="150"/>
      <c r="LE263" s="150"/>
      <c r="LF263" s="150"/>
      <c r="LG263" s="150"/>
      <c r="LH263" s="150"/>
      <c r="LI263" s="150"/>
      <c r="LJ263" s="234"/>
      <c r="LK263" s="234"/>
      <c r="LL263" s="150"/>
      <c r="LM263" s="150"/>
      <c r="LN263" s="150"/>
      <c r="LO263" s="150"/>
      <c r="LP263" s="150"/>
      <c r="LQ263" s="150"/>
      <c r="LR263" s="150"/>
      <c r="LS263" s="150"/>
      <c r="LT263" s="150"/>
      <c r="LU263" s="150"/>
      <c r="LV263" s="150"/>
      <c r="LW263" s="234"/>
      <c r="LX263" s="234"/>
      <c r="LY263" s="150"/>
      <c r="LZ263" s="150"/>
      <c r="MA263" s="150"/>
      <c r="MB263" s="150"/>
      <c r="MC263" s="150"/>
      <c r="MD263" s="150"/>
      <c r="ME263" s="150"/>
      <c r="MF263" s="150"/>
      <c r="MG263" s="150"/>
      <c r="MH263" s="150"/>
      <c r="MI263" s="150"/>
      <c r="MJ263" s="200"/>
    </row>
    <row r="264" spans="1:348" ht="18" x14ac:dyDescent="0.25">
      <c r="A264" s="36">
        <v>440</v>
      </c>
      <c r="B264" s="37"/>
      <c r="C264" s="2" t="s">
        <v>86</v>
      </c>
      <c r="D264" s="2" t="s">
        <v>366</v>
      </c>
      <c r="E264" s="153">
        <f t="shared" ref="E264:V264" si="1345">SUM(E265:E272)</f>
        <v>29210482.390252046</v>
      </c>
      <c r="F264" s="153">
        <f t="shared" si="1345"/>
        <v>0</v>
      </c>
      <c r="G264" s="153">
        <f t="shared" si="1345"/>
        <v>0</v>
      </c>
      <c r="H264" s="153">
        <v>0</v>
      </c>
      <c r="I264" s="153">
        <f t="shared" si="1345"/>
        <v>0</v>
      </c>
      <c r="J264" s="153">
        <f t="shared" si="1345"/>
        <v>58420.964780504095</v>
      </c>
      <c r="K264" s="153">
        <f t="shared" si="1345"/>
        <v>0</v>
      </c>
      <c r="L264" s="153">
        <f t="shared" si="1345"/>
        <v>0</v>
      </c>
      <c r="M264" s="153">
        <f t="shared" si="1345"/>
        <v>0</v>
      </c>
      <c r="N264" s="153">
        <f t="shared" si="1345"/>
        <v>0</v>
      </c>
      <c r="O264" s="153">
        <f t="shared" si="1345"/>
        <v>0</v>
      </c>
      <c r="P264" s="153">
        <f t="shared" si="1345"/>
        <v>0</v>
      </c>
      <c r="Q264" s="153">
        <f t="shared" si="1345"/>
        <v>0</v>
      </c>
      <c r="R264" s="153">
        <f t="shared" si="1345"/>
        <v>0</v>
      </c>
      <c r="S264" s="153">
        <f t="shared" si="1345"/>
        <v>0</v>
      </c>
      <c r="T264" s="153">
        <f t="shared" si="1345"/>
        <v>0</v>
      </c>
      <c r="U264" s="153">
        <f t="shared" si="1345"/>
        <v>0</v>
      </c>
      <c r="V264" s="153">
        <f t="shared" si="1345"/>
        <v>0</v>
      </c>
      <c r="W264" s="153">
        <f t="shared" ref="W264:W272" si="1346">K264+L264+M264+N264+O264+P264+Q264+R264+S264+T264+U264+V264</f>
        <v>0</v>
      </c>
      <c r="X264" s="153">
        <f t="shared" ref="X264:AI264" si="1347">SUM(X265:X272)</f>
        <v>8345852.1115005845</v>
      </c>
      <c r="Y264" s="153">
        <f t="shared" si="1347"/>
        <v>3680520.7811717577</v>
      </c>
      <c r="Z264" s="153">
        <f t="shared" si="1347"/>
        <v>-4174595.2261725925</v>
      </c>
      <c r="AA264" s="153">
        <f t="shared" si="1347"/>
        <v>-3680520.7811717577</v>
      </c>
      <c r="AB264" s="153">
        <f t="shared" si="1347"/>
        <v>7928559.5059255557</v>
      </c>
      <c r="AC264" s="153">
        <f t="shared" si="1347"/>
        <v>12311801.034885662</v>
      </c>
      <c r="AD264" s="153">
        <f t="shared" si="1347"/>
        <v>5424186.2794191297</v>
      </c>
      <c r="AE264" s="153">
        <f t="shared" si="1347"/>
        <v>1702553.8307461194</v>
      </c>
      <c r="AF264" s="153">
        <f t="shared" si="1347"/>
        <v>-1307240.026706727</v>
      </c>
      <c r="AG264" s="153">
        <f t="shared" si="1347"/>
        <v>-9518127.1907861792</v>
      </c>
      <c r="AH264" s="153">
        <f t="shared" si="1347"/>
        <v>-13804039.392421968</v>
      </c>
      <c r="AI264" s="153">
        <f t="shared" si="1347"/>
        <v>11035386.412952762</v>
      </c>
      <c r="AJ264" s="153">
        <f t="shared" ref="AJ264:AJ272" si="1348">X264+Y264+Z264+AA264+AB264+AC264+AD264+AE264+AF264+AG264+AH264+AI264</f>
        <v>17944337.339342345</v>
      </c>
      <c r="AK264" s="153">
        <f t="shared" ref="AK264:AU264" si="1349">AK269+AK272</f>
        <v>0</v>
      </c>
      <c r="AL264" s="153">
        <f t="shared" si="1349"/>
        <v>0</v>
      </c>
      <c r="AM264" s="153">
        <f t="shared" si="1349"/>
        <v>0</v>
      </c>
      <c r="AN264" s="153">
        <f t="shared" si="1349"/>
        <v>0</v>
      </c>
      <c r="AO264" s="153">
        <f t="shared" si="1349"/>
        <v>0</v>
      </c>
      <c r="AP264" s="153">
        <f t="shared" si="1349"/>
        <v>0</v>
      </c>
      <c r="AQ264" s="153">
        <f t="shared" si="1349"/>
        <v>0</v>
      </c>
      <c r="AR264" s="153">
        <f t="shared" si="1349"/>
        <v>0</v>
      </c>
      <c r="AS264" s="153">
        <f t="shared" si="1349"/>
        <v>0</v>
      </c>
      <c r="AT264" s="153">
        <f t="shared" si="1349"/>
        <v>0</v>
      </c>
      <c r="AU264" s="153">
        <f t="shared" si="1349"/>
        <v>0</v>
      </c>
      <c r="AV264" s="153">
        <f>SUM(AV265:AV272)</f>
        <v>0</v>
      </c>
      <c r="AW264" s="153">
        <f t="shared" ref="AW264:AW272" si="1350">AK264+AL264+AM264+AN264+AO264+AP264+AQ264+AR264+AS264+AT264+AU264+AV264</f>
        <v>0</v>
      </c>
      <c r="AX264" s="153">
        <f t="shared" ref="AX264:BC264" si="1351">SUM(AX265:AX272)</f>
        <v>0</v>
      </c>
      <c r="AY264" s="153">
        <f t="shared" si="1351"/>
        <v>0</v>
      </c>
      <c r="AZ264" s="153">
        <f t="shared" si="1351"/>
        <v>0</v>
      </c>
      <c r="BA264" s="153">
        <f t="shared" si="1351"/>
        <v>0</v>
      </c>
      <c r="BB264" s="153">
        <f t="shared" si="1351"/>
        <v>0</v>
      </c>
      <c r="BC264" s="153">
        <f t="shared" si="1351"/>
        <v>0</v>
      </c>
      <c r="BD264" s="153">
        <f t="shared" ref="BD264:BI264" si="1352">SUM(BD265:BD272)</f>
        <v>0</v>
      </c>
      <c r="BE264" s="153">
        <f t="shared" si="1352"/>
        <v>0</v>
      </c>
      <c r="BF264" s="153">
        <f t="shared" si="1352"/>
        <v>0</v>
      </c>
      <c r="BG264" s="153">
        <f t="shared" si="1352"/>
        <v>0</v>
      </c>
      <c r="BH264" s="153">
        <f t="shared" si="1352"/>
        <v>0</v>
      </c>
      <c r="BI264" s="153">
        <f t="shared" si="1352"/>
        <v>0</v>
      </c>
      <c r="BJ264" s="153">
        <f t="shared" ref="BJ264:BJ272" si="1353">AX264+AY264+AZ264+BA264+BB264+BC264+BD264+BE264+BF264+BG264+BH264+BI264</f>
        <v>0</v>
      </c>
      <c r="BK264" s="153">
        <f>SUM(BK265:BK272)</f>
        <v>0</v>
      </c>
      <c r="BL264" s="153">
        <f t="shared" ref="BL264:BU264" si="1354">SUM(BL265:BL272)</f>
        <v>0</v>
      </c>
      <c r="BM264" s="153">
        <f t="shared" si="1354"/>
        <v>0</v>
      </c>
      <c r="BN264" s="153">
        <f t="shared" si="1354"/>
        <v>0</v>
      </c>
      <c r="BO264" s="153">
        <f t="shared" si="1354"/>
        <v>0</v>
      </c>
      <c r="BP264" s="153">
        <f t="shared" si="1354"/>
        <v>0</v>
      </c>
      <c r="BQ264" s="153">
        <f t="shared" si="1354"/>
        <v>0</v>
      </c>
      <c r="BR264" s="153">
        <f t="shared" si="1354"/>
        <v>0</v>
      </c>
      <c r="BS264" s="153">
        <f t="shared" si="1354"/>
        <v>0</v>
      </c>
      <c r="BT264" s="153">
        <f t="shared" si="1354"/>
        <v>0</v>
      </c>
      <c r="BU264" s="153">
        <f t="shared" si="1354"/>
        <v>0</v>
      </c>
      <c r="BV264" s="153">
        <f>SUM(BV265:BV272)</f>
        <v>0</v>
      </c>
      <c r="BW264" s="153">
        <f t="shared" ref="BW264:BW272" si="1355">BK264+BL264+BM264+BN264+BO264+BP264+BQ264+BR264+BS264+BT264+BU264+BV264</f>
        <v>0</v>
      </c>
      <c r="BX264" s="153">
        <f t="shared" ref="BX264:CI264" si="1356">SUM(BX265:BX272)</f>
        <v>0</v>
      </c>
      <c r="BY264" s="153">
        <f t="shared" si="1356"/>
        <v>0</v>
      </c>
      <c r="BZ264" s="153">
        <f t="shared" si="1356"/>
        <v>0</v>
      </c>
      <c r="CA264" s="153">
        <f t="shared" si="1356"/>
        <v>0</v>
      </c>
      <c r="CB264" s="153">
        <f t="shared" si="1356"/>
        <v>0</v>
      </c>
      <c r="CC264" s="153">
        <f t="shared" si="1356"/>
        <v>0</v>
      </c>
      <c r="CD264" s="153">
        <f t="shared" si="1356"/>
        <v>0</v>
      </c>
      <c r="CE264" s="153">
        <f t="shared" si="1356"/>
        <v>0</v>
      </c>
      <c r="CF264" s="153">
        <f t="shared" si="1356"/>
        <v>0</v>
      </c>
      <c r="CG264" s="153">
        <f t="shared" si="1356"/>
        <v>0</v>
      </c>
      <c r="CH264" s="153">
        <f t="shared" si="1356"/>
        <v>0</v>
      </c>
      <c r="CI264" s="153">
        <f t="shared" si="1356"/>
        <v>0</v>
      </c>
      <c r="CJ264" s="153">
        <f t="shared" ref="CJ264:CJ272" si="1357">BX264+BY264+BZ264+CA264+CB264+CC264+CD264+CE264+CF264+CG264+CH264+CI264</f>
        <v>0</v>
      </c>
      <c r="CK264" s="153">
        <f t="shared" ref="CK264:CV264" si="1358">SUM(CK265:CK272)</f>
        <v>0</v>
      </c>
      <c r="CL264" s="153">
        <f t="shared" si="1358"/>
        <v>0</v>
      </c>
      <c r="CM264" s="153">
        <f t="shared" si="1358"/>
        <v>0</v>
      </c>
      <c r="CN264" s="153">
        <f t="shared" si="1358"/>
        <v>0</v>
      </c>
      <c r="CO264" s="153">
        <f t="shared" si="1358"/>
        <v>0</v>
      </c>
      <c r="CP264" s="153">
        <f t="shared" si="1358"/>
        <v>0</v>
      </c>
      <c r="CQ264" s="153">
        <f t="shared" si="1358"/>
        <v>0</v>
      </c>
      <c r="CR264" s="153">
        <f t="shared" si="1358"/>
        <v>0</v>
      </c>
      <c r="CS264" s="153">
        <f t="shared" si="1358"/>
        <v>0</v>
      </c>
      <c r="CT264" s="153">
        <f t="shared" si="1358"/>
        <v>0</v>
      </c>
      <c r="CU264" s="153">
        <f t="shared" si="1358"/>
        <v>0</v>
      </c>
      <c r="CV264" s="153">
        <f t="shared" si="1358"/>
        <v>0</v>
      </c>
      <c r="CW264" s="153">
        <f t="shared" ref="CW264:CW272" si="1359">CK264+CL264+CM264+CN264+CO264+CP264+CQ264+CR264+CS264+CT264+CU264+CV264</f>
        <v>0</v>
      </c>
      <c r="CX264" s="153">
        <f t="shared" ref="CX264:DI264" si="1360">SUM(CX265:CX272)</f>
        <v>0</v>
      </c>
      <c r="CY264" s="153">
        <f t="shared" si="1360"/>
        <v>0</v>
      </c>
      <c r="CZ264" s="153">
        <f t="shared" si="1360"/>
        <v>0</v>
      </c>
      <c r="DA264" s="153">
        <f t="shared" si="1360"/>
        <v>0</v>
      </c>
      <c r="DB264" s="153">
        <f t="shared" si="1360"/>
        <v>0</v>
      </c>
      <c r="DC264" s="153">
        <f t="shared" si="1360"/>
        <v>0</v>
      </c>
      <c r="DD264" s="153">
        <f t="shared" si="1360"/>
        <v>0</v>
      </c>
      <c r="DE264" s="153">
        <f t="shared" si="1360"/>
        <v>0</v>
      </c>
      <c r="DF264" s="153">
        <f t="shared" si="1360"/>
        <v>0</v>
      </c>
      <c r="DG264" s="153">
        <f t="shared" si="1360"/>
        <v>0</v>
      </c>
      <c r="DH264" s="153">
        <f t="shared" si="1360"/>
        <v>0</v>
      </c>
      <c r="DI264" s="153">
        <f t="shared" si="1360"/>
        <v>0</v>
      </c>
      <c r="DJ264" s="153">
        <f t="shared" ref="DJ264:DJ272" si="1361">CX264+CY264+CZ264+DA264+DB264+DC264+DD264+DE264+DF264+DG264+DH264+DI264</f>
        <v>0</v>
      </c>
      <c r="DK264" s="153">
        <f t="shared" ref="DK264:DV264" si="1362">SUM(DK265:DK272)</f>
        <v>0</v>
      </c>
      <c r="DL264" s="153">
        <f t="shared" si="1362"/>
        <v>0</v>
      </c>
      <c r="DM264" s="153">
        <f t="shared" si="1362"/>
        <v>0</v>
      </c>
      <c r="DN264" s="153">
        <f t="shared" si="1362"/>
        <v>0</v>
      </c>
      <c r="DO264" s="153">
        <f t="shared" si="1362"/>
        <v>0</v>
      </c>
      <c r="DP264" s="153">
        <f t="shared" si="1362"/>
        <v>0</v>
      </c>
      <c r="DQ264" s="153">
        <f t="shared" si="1362"/>
        <v>0</v>
      </c>
      <c r="DR264" s="153">
        <f t="shared" si="1362"/>
        <v>0</v>
      </c>
      <c r="DS264" s="153">
        <f t="shared" si="1362"/>
        <v>0</v>
      </c>
      <c r="DT264" s="153">
        <f t="shared" si="1362"/>
        <v>0</v>
      </c>
      <c r="DU264" s="153">
        <f t="shared" si="1362"/>
        <v>0</v>
      </c>
      <c r="DV264" s="153">
        <f t="shared" si="1362"/>
        <v>0</v>
      </c>
      <c r="DW264" s="153">
        <f t="shared" ref="DW264:DW272" si="1363">DK264+DL264+DM264+DN264+DO264+DP264+DQ264+DR264+DS264+DT264+DU264+DV264</f>
        <v>0</v>
      </c>
      <c r="DX264" s="153">
        <f t="shared" ref="DX264:EI264" si="1364">SUM(DX265:DX272)</f>
        <v>0</v>
      </c>
      <c r="DY264" s="153">
        <f t="shared" si="1364"/>
        <v>0</v>
      </c>
      <c r="DZ264" s="153">
        <f t="shared" si="1364"/>
        <v>0</v>
      </c>
      <c r="EA264" s="153">
        <f t="shared" si="1364"/>
        <v>0</v>
      </c>
      <c r="EB264" s="153">
        <f t="shared" si="1364"/>
        <v>0</v>
      </c>
      <c r="EC264" s="153">
        <f t="shared" si="1364"/>
        <v>0</v>
      </c>
      <c r="ED264" s="153">
        <f t="shared" si="1364"/>
        <v>0</v>
      </c>
      <c r="EE264" s="153">
        <f t="shared" si="1364"/>
        <v>0</v>
      </c>
      <c r="EF264" s="153">
        <f t="shared" si="1364"/>
        <v>0</v>
      </c>
      <c r="EG264" s="153">
        <f t="shared" si="1364"/>
        <v>0</v>
      </c>
      <c r="EH264" s="153">
        <f t="shared" si="1364"/>
        <v>0</v>
      </c>
      <c r="EI264" s="153">
        <f t="shared" si="1364"/>
        <v>0</v>
      </c>
      <c r="EJ264" s="153">
        <f t="shared" ref="EJ264:EJ272" si="1365">DX264+DY264+DZ264+EA264+EB264+EC264+ED264+EE264+EF264+EG264+EH264+EI264</f>
        <v>0</v>
      </c>
      <c r="EK264" s="153">
        <f t="shared" ref="EK264:EV264" si="1366">SUM(EK265:EK272)</f>
        <v>0</v>
      </c>
      <c r="EL264" s="153">
        <f t="shared" si="1366"/>
        <v>0</v>
      </c>
      <c r="EM264" s="153">
        <f t="shared" si="1366"/>
        <v>0</v>
      </c>
      <c r="EN264" s="153">
        <f t="shared" si="1366"/>
        <v>0</v>
      </c>
      <c r="EO264" s="153">
        <f t="shared" si="1366"/>
        <v>0</v>
      </c>
      <c r="EP264" s="153">
        <f t="shared" si="1366"/>
        <v>0</v>
      </c>
      <c r="EQ264" s="153">
        <f t="shared" si="1366"/>
        <v>0</v>
      </c>
      <c r="ER264" s="153">
        <f t="shared" si="1366"/>
        <v>0</v>
      </c>
      <c r="ES264" s="153">
        <f t="shared" si="1366"/>
        <v>0</v>
      </c>
      <c r="ET264" s="153">
        <f t="shared" si="1366"/>
        <v>0</v>
      </c>
      <c r="EU264" s="153">
        <f t="shared" si="1366"/>
        <v>0</v>
      </c>
      <c r="EV264" s="153">
        <f t="shared" si="1366"/>
        <v>0</v>
      </c>
      <c r="EW264" s="153">
        <f t="shared" ref="EW264:EW272" si="1367">EK264+EL264+EM264+EN264+EO264+EP264+EQ264+ER264+ES264+ET264+EU264+EV264</f>
        <v>0</v>
      </c>
      <c r="EX264" s="153">
        <f t="shared" ref="EX264:FI264" si="1368">SUM(EX265:EX272)</f>
        <v>0</v>
      </c>
      <c r="EY264" s="153">
        <f t="shared" si="1368"/>
        <v>0</v>
      </c>
      <c r="EZ264" s="153">
        <f t="shared" si="1368"/>
        <v>0</v>
      </c>
      <c r="FA264" s="153">
        <f t="shared" si="1368"/>
        <v>0</v>
      </c>
      <c r="FB264" s="153">
        <f t="shared" si="1368"/>
        <v>0</v>
      </c>
      <c r="FC264" s="153">
        <f t="shared" si="1368"/>
        <v>0</v>
      </c>
      <c r="FD264" s="153">
        <f t="shared" si="1368"/>
        <v>0</v>
      </c>
      <c r="FE264" s="153">
        <f t="shared" si="1368"/>
        <v>0</v>
      </c>
      <c r="FF264" s="153">
        <f t="shared" si="1368"/>
        <v>0</v>
      </c>
      <c r="FG264" s="153">
        <f t="shared" si="1368"/>
        <v>0</v>
      </c>
      <c r="FH264" s="153">
        <f t="shared" si="1368"/>
        <v>0</v>
      </c>
      <c r="FI264" s="153">
        <f t="shared" si="1368"/>
        <v>0</v>
      </c>
      <c r="FJ264" s="153">
        <f t="shared" ref="FJ264:FJ272" si="1369">EX264+EY264+EZ264+FA264+FB264+FC264+FD264+FE264+FF264+FG264+FH264+FI264</f>
        <v>0</v>
      </c>
      <c r="FK264" s="153">
        <f t="shared" ref="FK264:FV264" si="1370">SUM(FK265:FK272)</f>
        <v>0</v>
      </c>
      <c r="FL264" s="153">
        <f t="shared" si="1370"/>
        <v>0</v>
      </c>
      <c r="FM264" s="153">
        <f t="shared" si="1370"/>
        <v>0</v>
      </c>
      <c r="FN264" s="153">
        <f t="shared" si="1370"/>
        <v>0</v>
      </c>
      <c r="FO264" s="153">
        <f t="shared" si="1370"/>
        <v>0</v>
      </c>
      <c r="FP264" s="153">
        <f t="shared" si="1370"/>
        <v>0</v>
      </c>
      <c r="FQ264" s="153">
        <f t="shared" si="1370"/>
        <v>0</v>
      </c>
      <c r="FR264" s="153">
        <f t="shared" si="1370"/>
        <v>0</v>
      </c>
      <c r="FS264" s="153">
        <f t="shared" si="1370"/>
        <v>0</v>
      </c>
      <c r="FT264" s="153">
        <f t="shared" si="1370"/>
        <v>0</v>
      </c>
      <c r="FU264" s="153">
        <f t="shared" si="1370"/>
        <v>0</v>
      </c>
      <c r="FV264" s="153">
        <f t="shared" si="1370"/>
        <v>0</v>
      </c>
      <c r="FW264" s="153">
        <f t="shared" ref="FW264:FW272" si="1371">FK264+FL264+FM264+FN264+FO264+FP264+FQ264+FR264+FS264+FT264+FU264+FV264</f>
        <v>0</v>
      </c>
      <c r="FX264" s="153">
        <f t="shared" ref="FX264:GF264" si="1372">SUM(FX265:FX272)</f>
        <v>0</v>
      </c>
      <c r="FY264" s="153">
        <f t="shared" si="1372"/>
        <v>0</v>
      </c>
      <c r="FZ264" s="153">
        <f t="shared" si="1372"/>
        <v>0</v>
      </c>
      <c r="GA264" s="153">
        <f t="shared" si="1372"/>
        <v>0</v>
      </c>
      <c r="GB264" s="153">
        <f t="shared" si="1372"/>
        <v>0</v>
      </c>
      <c r="GC264" s="153">
        <f t="shared" si="1372"/>
        <v>0</v>
      </c>
      <c r="GD264" s="153">
        <f t="shared" si="1372"/>
        <v>0</v>
      </c>
      <c r="GE264" s="153">
        <f t="shared" si="1372"/>
        <v>0</v>
      </c>
      <c r="GF264" s="153">
        <f t="shared" si="1372"/>
        <v>0</v>
      </c>
      <c r="GG264" s="153">
        <f>SUM(GG265:GG272)</f>
        <v>0</v>
      </c>
      <c r="GH264" s="153">
        <f>SUM(GH265:GH272)</f>
        <v>0</v>
      </c>
      <c r="GI264" s="153">
        <f>SUM(GI265:GI272)</f>
        <v>0</v>
      </c>
      <c r="GJ264" s="153">
        <f t="shared" ref="GJ264:GJ272" si="1373">FY264+FZ264+GA264+GB264+GC264+GD264+GE264+GF264+GH264+GG264+GI264+FX264</f>
        <v>0</v>
      </c>
      <c r="GK264" s="153">
        <f t="shared" ref="GK264:GT264" si="1374">SUM(GK265:GK272)</f>
        <v>0</v>
      </c>
      <c r="GL264" s="153">
        <f t="shared" si="1374"/>
        <v>0</v>
      </c>
      <c r="GM264" s="153">
        <f t="shared" si="1374"/>
        <v>0</v>
      </c>
      <c r="GN264" s="153">
        <f t="shared" si="1374"/>
        <v>0</v>
      </c>
      <c r="GO264" s="153">
        <f t="shared" si="1374"/>
        <v>0</v>
      </c>
      <c r="GP264" s="153">
        <f t="shared" si="1374"/>
        <v>0</v>
      </c>
      <c r="GQ264" s="153">
        <f t="shared" si="1374"/>
        <v>0</v>
      </c>
      <c r="GR264" s="153">
        <f t="shared" si="1374"/>
        <v>0</v>
      </c>
      <c r="GS264" s="153">
        <f t="shared" si="1374"/>
        <v>0</v>
      </c>
      <c r="GT264" s="153">
        <f t="shared" si="1374"/>
        <v>0</v>
      </c>
      <c r="GU264" s="153">
        <f>SUM(GU265:GU272)</f>
        <v>0</v>
      </c>
      <c r="GV264" s="153">
        <f>SUM(GV265:GV272)</f>
        <v>0</v>
      </c>
      <c r="GW264" s="153">
        <f t="shared" ref="GW264:GW272" si="1375">GK264+GL264+GM264+GN264+GO264+GP264+GQ264+GR264+GS264+GT264+GU264+GV264</f>
        <v>0</v>
      </c>
      <c r="GX264" s="153">
        <f t="shared" ref="GX264:HG264" si="1376">SUM(GX265:GX272)</f>
        <v>0</v>
      </c>
      <c r="GY264" s="153">
        <f t="shared" si="1376"/>
        <v>0</v>
      </c>
      <c r="GZ264" s="153">
        <f t="shared" si="1376"/>
        <v>0</v>
      </c>
      <c r="HA264" s="153">
        <f t="shared" si="1376"/>
        <v>0</v>
      </c>
      <c r="HB264" s="153">
        <f t="shared" si="1376"/>
        <v>0</v>
      </c>
      <c r="HC264" s="153">
        <f t="shared" si="1376"/>
        <v>0</v>
      </c>
      <c r="HD264" s="153">
        <f t="shared" si="1376"/>
        <v>0</v>
      </c>
      <c r="HE264" s="153">
        <f t="shared" si="1376"/>
        <v>0</v>
      </c>
      <c r="HF264" s="153">
        <f t="shared" si="1376"/>
        <v>0</v>
      </c>
      <c r="HG264" s="153">
        <f t="shared" si="1376"/>
        <v>0</v>
      </c>
      <c r="HH264" s="153">
        <f>SUM(HH265:HH272)</f>
        <v>0</v>
      </c>
      <c r="HI264" s="153">
        <f>SUM(HI265:HI272)</f>
        <v>0</v>
      </c>
      <c r="HJ264" s="153">
        <f t="shared" ref="HJ264:HJ272" si="1377">GX264+GY264+GZ264+HA264+HB264+HC264+HD264+HE264+HF264+HG264+HH264+HI264</f>
        <v>0</v>
      </c>
      <c r="HK264" s="153">
        <f t="shared" ref="HK264:HT264" si="1378">SUM(HK265:HK272)</f>
        <v>0</v>
      </c>
      <c r="HL264" s="153">
        <f t="shared" si="1378"/>
        <v>0</v>
      </c>
      <c r="HM264" s="153">
        <f t="shared" si="1378"/>
        <v>0</v>
      </c>
      <c r="HN264" s="153">
        <f t="shared" si="1378"/>
        <v>0</v>
      </c>
      <c r="HO264" s="153">
        <f t="shared" si="1378"/>
        <v>0</v>
      </c>
      <c r="HP264" s="153">
        <f t="shared" si="1378"/>
        <v>0</v>
      </c>
      <c r="HQ264" s="153">
        <f t="shared" si="1378"/>
        <v>0</v>
      </c>
      <c r="HR264" s="153">
        <f t="shared" si="1378"/>
        <v>0</v>
      </c>
      <c r="HS264" s="153">
        <f t="shared" si="1378"/>
        <v>0</v>
      </c>
      <c r="HT264" s="153">
        <f t="shared" si="1378"/>
        <v>0</v>
      </c>
      <c r="HU264" s="153">
        <f>SUM(HU265:HU272)</f>
        <v>0</v>
      </c>
      <c r="HV264" s="153">
        <f>SUM(HV265:HV272)</f>
        <v>0</v>
      </c>
      <c r="HW264" s="153">
        <f t="shared" ref="HW264:HW272" si="1379">HK264+HL264+HM264+HN264+HO264+HP264+HQ264+HR264+HS264+HT264+HU264+HV264</f>
        <v>0</v>
      </c>
      <c r="HX264" s="153">
        <f t="shared" ref="HX264:IG264" si="1380">SUM(HX265:HX272)</f>
        <v>0</v>
      </c>
      <c r="HY264" s="153">
        <f t="shared" si="1380"/>
        <v>0</v>
      </c>
      <c r="HZ264" s="153">
        <f t="shared" si="1380"/>
        <v>0</v>
      </c>
      <c r="IA264" s="153">
        <f t="shared" si="1380"/>
        <v>0</v>
      </c>
      <c r="IB264" s="153">
        <f t="shared" si="1380"/>
        <v>0</v>
      </c>
      <c r="IC264" s="153">
        <f t="shared" si="1380"/>
        <v>0</v>
      </c>
      <c r="ID264" s="153">
        <f t="shared" si="1380"/>
        <v>0</v>
      </c>
      <c r="IE264" s="153">
        <f t="shared" si="1380"/>
        <v>0</v>
      </c>
      <c r="IF264" s="153">
        <f t="shared" si="1380"/>
        <v>0</v>
      </c>
      <c r="IG264" s="153">
        <f t="shared" si="1380"/>
        <v>0</v>
      </c>
      <c r="IH264" s="153">
        <f>SUM(IH265:IH272)</f>
        <v>0</v>
      </c>
      <c r="II264" s="153">
        <f>SUM(II265:II272)</f>
        <v>0</v>
      </c>
      <c r="IJ264" s="153">
        <f t="shared" ref="IJ264:IJ272" si="1381">HX264+HY264+HZ264+IA264+IB264+IC264+ID264+IE264+IF264+IG264+IH264+II264</f>
        <v>0</v>
      </c>
      <c r="IK264" s="153">
        <f t="shared" ref="IK264:IT264" si="1382">SUM(IK265:IK272)</f>
        <v>0</v>
      </c>
      <c r="IL264" s="153">
        <f t="shared" si="1382"/>
        <v>0</v>
      </c>
      <c r="IM264" s="153">
        <f t="shared" si="1382"/>
        <v>0</v>
      </c>
      <c r="IN264" s="153">
        <f t="shared" si="1382"/>
        <v>0</v>
      </c>
      <c r="IO264" s="153">
        <f t="shared" si="1382"/>
        <v>0</v>
      </c>
      <c r="IP264" s="153">
        <f t="shared" si="1382"/>
        <v>0</v>
      </c>
      <c r="IQ264" s="153">
        <f t="shared" si="1382"/>
        <v>0</v>
      </c>
      <c r="IR264" s="153">
        <f t="shared" si="1382"/>
        <v>0</v>
      </c>
      <c r="IS264" s="153">
        <f t="shared" si="1382"/>
        <v>0</v>
      </c>
      <c r="IT264" s="153">
        <f t="shared" si="1382"/>
        <v>0</v>
      </c>
      <c r="IU264" s="153">
        <f>SUM(IU265:IU272)</f>
        <v>0</v>
      </c>
      <c r="IV264" s="153">
        <f>SUM(IV265:IV272)</f>
        <v>0</v>
      </c>
      <c r="IW264" s="153">
        <f t="shared" ref="IW264:IW272" si="1383">IK264+IL264+IM264+IN264+IO264+IP264+IQ264+IR264+IS264+IT264+IU264+IV264</f>
        <v>0</v>
      </c>
      <c r="IX264" s="153">
        <f t="shared" ref="IX264:JG264" si="1384">SUM(IX265:IX272)</f>
        <v>0</v>
      </c>
      <c r="IY264" s="153">
        <f t="shared" si="1384"/>
        <v>0</v>
      </c>
      <c r="IZ264" s="153">
        <f t="shared" si="1384"/>
        <v>0</v>
      </c>
      <c r="JA264" s="153">
        <f t="shared" si="1384"/>
        <v>0</v>
      </c>
      <c r="JB264" s="153">
        <f t="shared" si="1384"/>
        <v>0</v>
      </c>
      <c r="JC264" s="153">
        <f t="shared" si="1384"/>
        <v>0</v>
      </c>
      <c r="JD264" s="153">
        <f t="shared" si="1384"/>
        <v>0</v>
      </c>
      <c r="JE264" s="153">
        <f t="shared" si="1384"/>
        <v>0</v>
      </c>
      <c r="JF264" s="153">
        <f t="shared" si="1384"/>
        <v>0</v>
      </c>
      <c r="JG264" s="153">
        <f t="shared" si="1384"/>
        <v>0</v>
      </c>
      <c r="JH264" s="153">
        <f>SUM(JH265:JH272)</f>
        <v>0</v>
      </c>
      <c r="JI264" s="153">
        <f>SUM(JI265:JI272)</f>
        <v>0</v>
      </c>
      <c r="JJ264" s="153">
        <f t="shared" ref="JJ264:JJ272" si="1385">IX264+IY264+IZ264+JA264+JB264+JC264+JD264+JE264+JF264+JG264+JH264+JI264</f>
        <v>0</v>
      </c>
      <c r="JK264" s="153">
        <f t="shared" ref="JK264:JT264" si="1386">SUM(JK265:JK272)</f>
        <v>0</v>
      </c>
      <c r="JL264" s="153">
        <f t="shared" si="1386"/>
        <v>0</v>
      </c>
      <c r="JM264" s="153">
        <f t="shared" si="1386"/>
        <v>0</v>
      </c>
      <c r="JN264" s="153">
        <f t="shared" si="1386"/>
        <v>0</v>
      </c>
      <c r="JO264" s="153">
        <f t="shared" si="1386"/>
        <v>0</v>
      </c>
      <c r="JP264" s="153">
        <f t="shared" si="1386"/>
        <v>0</v>
      </c>
      <c r="JQ264" s="153">
        <f t="shared" si="1386"/>
        <v>0</v>
      </c>
      <c r="JR264" s="153">
        <f t="shared" si="1386"/>
        <v>0</v>
      </c>
      <c r="JS264" s="153">
        <f t="shared" si="1386"/>
        <v>0</v>
      </c>
      <c r="JT264" s="153">
        <f t="shared" si="1386"/>
        <v>0</v>
      </c>
      <c r="JU264" s="153">
        <f>SUM(JU265:JU272)</f>
        <v>0</v>
      </c>
      <c r="JV264" s="153">
        <f>SUM(JV265:JV272)</f>
        <v>0</v>
      </c>
      <c r="JW264" s="236">
        <f t="shared" ref="JW264:JW272" si="1387">JK264+JL264+JM264+JN264+JO264+JP264+JQ264+JR264+JS264+JT264+JU264+JV264</f>
        <v>0</v>
      </c>
      <c r="JX264" s="236">
        <f t="shared" ref="JX264:KG264" si="1388">SUM(JX265:JX272)</f>
        <v>0</v>
      </c>
      <c r="JY264" s="153">
        <f t="shared" si="1388"/>
        <v>0</v>
      </c>
      <c r="JZ264" s="153">
        <f t="shared" si="1388"/>
        <v>0</v>
      </c>
      <c r="KA264" s="153">
        <f t="shared" si="1388"/>
        <v>0</v>
      </c>
      <c r="KB264" s="153">
        <f t="shared" si="1388"/>
        <v>0</v>
      </c>
      <c r="KC264" s="153">
        <f t="shared" si="1388"/>
        <v>0</v>
      </c>
      <c r="KD264" s="153">
        <f t="shared" si="1388"/>
        <v>0</v>
      </c>
      <c r="KE264" s="153">
        <f t="shared" si="1388"/>
        <v>0</v>
      </c>
      <c r="KF264" s="153">
        <f t="shared" si="1388"/>
        <v>0</v>
      </c>
      <c r="KG264" s="153">
        <f t="shared" si="1388"/>
        <v>0</v>
      </c>
      <c r="KH264" s="153">
        <f>SUM(KH265:KH272)</f>
        <v>0</v>
      </c>
      <c r="KI264" s="153">
        <f>SUM(KI265:KI272)</f>
        <v>0</v>
      </c>
      <c r="KJ264" s="236">
        <f t="shared" ref="KJ264:KJ272" si="1389">JX264+JY264+JZ264+KA264+KB264+KC264+KD264+KE264+KF264+KG264+KH264+KI264</f>
        <v>0</v>
      </c>
      <c r="KK264" s="236">
        <f t="shared" ref="KK264:KT264" si="1390">SUM(KK265:KK272)</f>
        <v>0</v>
      </c>
      <c r="KL264" s="153">
        <f t="shared" si="1390"/>
        <v>0</v>
      </c>
      <c r="KM264" s="153">
        <f t="shared" si="1390"/>
        <v>0</v>
      </c>
      <c r="KN264" s="153">
        <f t="shared" si="1390"/>
        <v>0</v>
      </c>
      <c r="KO264" s="153">
        <f t="shared" si="1390"/>
        <v>0</v>
      </c>
      <c r="KP264" s="153">
        <f t="shared" si="1390"/>
        <v>0</v>
      </c>
      <c r="KQ264" s="153">
        <f t="shared" si="1390"/>
        <v>0</v>
      </c>
      <c r="KR264" s="153">
        <f t="shared" si="1390"/>
        <v>0</v>
      </c>
      <c r="KS264" s="153">
        <f t="shared" si="1390"/>
        <v>0</v>
      </c>
      <c r="KT264" s="153">
        <f t="shared" si="1390"/>
        <v>0</v>
      </c>
      <c r="KU264" s="153">
        <f>SUM(KU265:KU272)</f>
        <v>0</v>
      </c>
      <c r="KV264" s="153">
        <f>SUM(KV265:KV272)</f>
        <v>0</v>
      </c>
      <c r="KW264" s="236">
        <f t="shared" ref="KW264:KW272" si="1391">KK264+KL264+KM264+KN264+KO264+KP264+KQ264+KR264+KS264+KT264+KU264+KV264</f>
        <v>0</v>
      </c>
      <c r="KX264" s="236">
        <f t="shared" ref="KX264:LG264" si="1392">SUM(KX265:KX272)</f>
        <v>0</v>
      </c>
      <c r="KY264" s="153">
        <f t="shared" si="1392"/>
        <v>0</v>
      </c>
      <c r="KZ264" s="153">
        <f t="shared" si="1392"/>
        <v>0</v>
      </c>
      <c r="LA264" s="153">
        <f t="shared" si="1392"/>
        <v>0</v>
      </c>
      <c r="LB264" s="153">
        <f t="shared" si="1392"/>
        <v>0</v>
      </c>
      <c r="LC264" s="153">
        <f t="shared" si="1392"/>
        <v>0</v>
      </c>
      <c r="LD264" s="153">
        <f t="shared" si="1392"/>
        <v>0</v>
      </c>
      <c r="LE264" s="153">
        <f t="shared" si="1392"/>
        <v>0</v>
      </c>
      <c r="LF264" s="153">
        <f t="shared" si="1392"/>
        <v>0</v>
      </c>
      <c r="LG264" s="153">
        <f t="shared" si="1392"/>
        <v>0</v>
      </c>
      <c r="LH264" s="153">
        <f>SUM(LH265:LH272)</f>
        <v>0</v>
      </c>
      <c r="LI264" s="153">
        <f>SUM(LI265:LI272)</f>
        <v>0</v>
      </c>
      <c r="LJ264" s="236">
        <f t="shared" ref="LJ264:LJ272" si="1393">KX264+KY264+KZ264+LA264+LB264+LC264+LD264+LE264+LF264+LG264+LH264+LI264</f>
        <v>0</v>
      </c>
      <c r="LK264" s="236">
        <f t="shared" ref="LK264:LT264" si="1394">SUM(LK265:LK272)</f>
        <v>0</v>
      </c>
      <c r="LL264" s="153">
        <f t="shared" si="1394"/>
        <v>0</v>
      </c>
      <c r="LM264" s="153">
        <f t="shared" si="1394"/>
        <v>0</v>
      </c>
      <c r="LN264" s="153">
        <f t="shared" si="1394"/>
        <v>0</v>
      </c>
      <c r="LO264" s="153">
        <f t="shared" si="1394"/>
        <v>0</v>
      </c>
      <c r="LP264" s="153">
        <f t="shared" si="1394"/>
        <v>0</v>
      </c>
      <c r="LQ264" s="153">
        <f t="shared" si="1394"/>
        <v>0</v>
      </c>
      <c r="LR264" s="153">
        <f t="shared" si="1394"/>
        <v>0</v>
      </c>
      <c r="LS264" s="153">
        <f t="shared" si="1394"/>
        <v>0</v>
      </c>
      <c r="LT264" s="153">
        <f t="shared" si="1394"/>
        <v>0</v>
      </c>
      <c r="LU264" s="153">
        <f>SUM(LU265:LU272)</f>
        <v>0</v>
      </c>
      <c r="LV264" s="153">
        <f>SUM(LV265:LV272)</f>
        <v>0</v>
      </c>
      <c r="LW264" s="236">
        <f t="shared" ref="LW264:LW272" si="1395">LK264+LL264+LM264+LN264+LO264+LP264+LQ264+LR264+LS264+LT264+LU264+LV264</f>
        <v>0</v>
      </c>
      <c r="LX264" s="236">
        <f t="shared" ref="LX264:MG264" si="1396">SUM(LX265:LX272)</f>
        <v>0</v>
      </c>
      <c r="LY264" s="153">
        <f t="shared" si="1396"/>
        <v>0</v>
      </c>
      <c r="LZ264" s="153">
        <f t="shared" si="1396"/>
        <v>0</v>
      </c>
      <c r="MA264" s="153">
        <f t="shared" si="1396"/>
        <v>0</v>
      </c>
      <c r="MB264" s="153">
        <f t="shared" si="1396"/>
        <v>0</v>
      </c>
      <c r="MC264" s="153">
        <f t="shared" si="1396"/>
        <v>0</v>
      </c>
      <c r="MD264" s="153">
        <f t="shared" si="1396"/>
        <v>0</v>
      </c>
      <c r="ME264" s="153">
        <f t="shared" si="1396"/>
        <v>0</v>
      </c>
      <c r="MF264" s="153">
        <f t="shared" si="1396"/>
        <v>0</v>
      </c>
      <c r="MG264" s="153">
        <f t="shared" si="1396"/>
        <v>0</v>
      </c>
      <c r="MH264" s="153">
        <f>SUM(MH265:MH272)</f>
        <v>0</v>
      </c>
      <c r="MI264" s="153">
        <f>SUM(MI265:MI272)</f>
        <v>0</v>
      </c>
      <c r="MJ264" s="202">
        <f t="shared" ref="MJ264:MJ272" si="1397">LX264+LY264+LZ264+MA264+MB264+MC264+MD264+ME264+MF264+MG264+MH264+MI264</f>
        <v>0</v>
      </c>
    </row>
    <row r="265" spans="1:348" ht="15.75" x14ac:dyDescent="0.25">
      <c r="A265" s="75">
        <v>4400</v>
      </c>
      <c r="B265" s="76"/>
      <c r="C265" s="77" t="s">
        <v>276</v>
      </c>
      <c r="D265" s="77" t="s">
        <v>183</v>
      </c>
      <c r="E265" s="154">
        <v>0</v>
      </c>
      <c r="F265" s="154">
        <v>0</v>
      </c>
      <c r="G265" s="154">
        <v>0</v>
      </c>
      <c r="H265" s="154">
        <v>0</v>
      </c>
      <c r="I265" s="154">
        <v>0</v>
      </c>
      <c r="J265" s="154">
        <v>0</v>
      </c>
      <c r="K265" s="154">
        <v>0</v>
      </c>
      <c r="L265" s="154">
        <v>0</v>
      </c>
      <c r="M265" s="154">
        <v>0</v>
      </c>
      <c r="N265" s="154">
        <v>0</v>
      </c>
      <c r="O265" s="154">
        <v>0</v>
      </c>
      <c r="P265" s="154">
        <v>0</v>
      </c>
      <c r="Q265" s="154">
        <v>0</v>
      </c>
      <c r="R265" s="154">
        <v>0</v>
      </c>
      <c r="S265" s="154">
        <v>0</v>
      </c>
      <c r="T265" s="154">
        <v>0</v>
      </c>
      <c r="U265" s="154">
        <v>0</v>
      </c>
      <c r="V265" s="154">
        <v>0</v>
      </c>
      <c r="W265" s="154">
        <f t="shared" si="1346"/>
        <v>0</v>
      </c>
      <c r="X265" s="154">
        <v>0</v>
      </c>
      <c r="Y265" s="154">
        <v>0</v>
      </c>
      <c r="Z265" s="154">
        <v>0</v>
      </c>
      <c r="AA265" s="154">
        <v>0</v>
      </c>
      <c r="AB265" s="154">
        <v>0</v>
      </c>
      <c r="AC265" s="154">
        <v>0</v>
      </c>
      <c r="AD265" s="154">
        <v>0</v>
      </c>
      <c r="AE265" s="154">
        <v>0</v>
      </c>
      <c r="AF265" s="154">
        <v>0</v>
      </c>
      <c r="AG265" s="154">
        <v>0</v>
      </c>
      <c r="AH265" s="154">
        <v>0</v>
      </c>
      <c r="AI265" s="154">
        <v>0</v>
      </c>
      <c r="AJ265" s="154">
        <f t="shared" si="1348"/>
        <v>0</v>
      </c>
      <c r="AK265" s="154">
        <v>0</v>
      </c>
      <c r="AL265" s="154">
        <v>0</v>
      </c>
      <c r="AM265" s="154">
        <v>0</v>
      </c>
      <c r="AN265" s="154">
        <v>0</v>
      </c>
      <c r="AO265" s="154">
        <v>0</v>
      </c>
      <c r="AP265" s="154">
        <v>0</v>
      </c>
      <c r="AQ265" s="154">
        <v>0</v>
      </c>
      <c r="AR265" s="154">
        <v>0</v>
      </c>
      <c r="AS265" s="154">
        <v>0</v>
      </c>
      <c r="AT265" s="154">
        <v>0</v>
      </c>
      <c r="AU265" s="154">
        <v>0</v>
      </c>
      <c r="AV265" s="154">
        <v>0</v>
      </c>
      <c r="AW265" s="154">
        <f t="shared" si="1350"/>
        <v>0</v>
      </c>
      <c r="AX265" s="154">
        <v>0</v>
      </c>
      <c r="AY265" s="154">
        <v>0</v>
      </c>
      <c r="AZ265" s="154">
        <v>0</v>
      </c>
      <c r="BA265" s="154">
        <v>0</v>
      </c>
      <c r="BB265" s="154">
        <v>0</v>
      </c>
      <c r="BC265" s="154">
        <v>0</v>
      </c>
      <c r="BD265" s="154">
        <v>0</v>
      </c>
      <c r="BE265" s="154">
        <v>0</v>
      </c>
      <c r="BF265" s="154">
        <v>0</v>
      </c>
      <c r="BG265" s="154">
        <v>0</v>
      </c>
      <c r="BH265" s="154">
        <v>0</v>
      </c>
      <c r="BI265" s="154">
        <v>0</v>
      </c>
      <c r="BJ265" s="154">
        <f t="shared" si="1353"/>
        <v>0</v>
      </c>
      <c r="BK265" s="154">
        <v>0</v>
      </c>
      <c r="BL265" s="154">
        <v>0</v>
      </c>
      <c r="BM265" s="154">
        <v>0</v>
      </c>
      <c r="BN265" s="154">
        <v>0</v>
      </c>
      <c r="BO265" s="154">
        <v>0</v>
      </c>
      <c r="BP265" s="154">
        <v>0</v>
      </c>
      <c r="BQ265" s="154">
        <v>0</v>
      </c>
      <c r="BR265" s="154">
        <v>0</v>
      </c>
      <c r="BS265" s="154">
        <v>0</v>
      </c>
      <c r="BT265" s="154">
        <v>0</v>
      </c>
      <c r="BU265" s="154">
        <v>0</v>
      </c>
      <c r="BV265" s="154">
        <v>0</v>
      </c>
      <c r="BW265" s="154">
        <f t="shared" si="1355"/>
        <v>0</v>
      </c>
      <c r="BX265" s="154">
        <v>0</v>
      </c>
      <c r="BY265" s="154">
        <v>0</v>
      </c>
      <c r="BZ265" s="154">
        <v>0</v>
      </c>
      <c r="CA265" s="154">
        <v>0</v>
      </c>
      <c r="CB265" s="154">
        <v>0</v>
      </c>
      <c r="CC265" s="154">
        <v>0</v>
      </c>
      <c r="CD265" s="154">
        <v>0</v>
      </c>
      <c r="CE265" s="154">
        <v>0</v>
      </c>
      <c r="CF265" s="154">
        <v>0</v>
      </c>
      <c r="CG265" s="154">
        <v>0</v>
      </c>
      <c r="CH265" s="154">
        <v>0</v>
      </c>
      <c r="CI265" s="154">
        <v>0</v>
      </c>
      <c r="CJ265" s="154">
        <f t="shared" si="1357"/>
        <v>0</v>
      </c>
      <c r="CK265" s="154">
        <v>0</v>
      </c>
      <c r="CL265" s="154">
        <v>0</v>
      </c>
      <c r="CM265" s="154">
        <v>0</v>
      </c>
      <c r="CN265" s="154">
        <v>0</v>
      </c>
      <c r="CO265" s="154">
        <v>0</v>
      </c>
      <c r="CP265" s="154">
        <v>0</v>
      </c>
      <c r="CQ265" s="154">
        <v>0</v>
      </c>
      <c r="CR265" s="154">
        <v>0</v>
      </c>
      <c r="CS265" s="154">
        <v>0</v>
      </c>
      <c r="CT265" s="154">
        <v>0</v>
      </c>
      <c r="CU265" s="154">
        <v>0</v>
      </c>
      <c r="CV265" s="154">
        <v>0</v>
      </c>
      <c r="CW265" s="154">
        <f t="shared" si="1359"/>
        <v>0</v>
      </c>
      <c r="CX265" s="154">
        <v>0</v>
      </c>
      <c r="CY265" s="154">
        <v>0</v>
      </c>
      <c r="CZ265" s="154">
        <v>0</v>
      </c>
      <c r="DA265" s="154">
        <v>0</v>
      </c>
      <c r="DB265" s="154">
        <v>0</v>
      </c>
      <c r="DC265" s="154">
        <v>0</v>
      </c>
      <c r="DD265" s="154">
        <v>0</v>
      </c>
      <c r="DE265" s="154">
        <v>0</v>
      </c>
      <c r="DF265" s="154">
        <v>0</v>
      </c>
      <c r="DG265" s="154">
        <v>0</v>
      </c>
      <c r="DH265" s="154">
        <v>0</v>
      </c>
      <c r="DI265" s="154">
        <v>0</v>
      </c>
      <c r="DJ265" s="154">
        <f t="shared" si="1361"/>
        <v>0</v>
      </c>
      <c r="DK265" s="154">
        <v>0</v>
      </c>
      <c r="DL265" s="154">
        <v>0</v>
      </c>
      <c r="DM265" s="154">
        <v>0</v>
      </c>
      <c r="DN265" s="154">
        <v>0</v>
      </c>
      <c r="DO265" s="154">
        <v>0</v>
      </c>
      <c r="DP265" s="154">
        <v>0</v>
      </c>
      <c r="DQ265" s="154">
        <v>0</v>
      </c>
      <c r="DR265" s="154">
        <v>0</v>
      </c>
      <c r="DS265" s="154">
        <v>0</v>
      </c>
      <c r="DT265" s="154">
        <v>0</v>
      </c>
      <c r="DU265" s="154">
        <v>0</v>
      </c>
      <c r="DV265" s="154">
        <v>0</v>
      </c>
      <c r="DW265" s="154">
        <f t="shared" si="1363"/>
        <v>0</v>
      </c>
      <c r="DX265" s="154">
        <v>0</v>
      </c>
      <c r="DY265" s="154">
        <v>0</v>
      </c>
      <c r="DZ265" s="154">
        <v>0</v>
      </c>
      <c r="EA265" s="154">
        <v>0</v>
      </c>
      <c r="EB265" s="154">
        <v>0</v>
      </c>
      <c r="EC265" s="154">
        <v>0</v>
      </c>
      <c r="ED265" s="154">
        <v>0</v>
      </c>
      <c r="EE265" s="154">
        <v>0</v>
      </c>
      <c r="EF265" s="154">
        <v>0</v>
      </c>
      <c r="EG265" s="154">
        <v>0</v>
      </c>
      <c r="EH265" s="154">
        <v>0</v>
      </c>
      <c r="EI265" s="154">
        <v>0</v>
      </c>
      <c r="EJ265" s="154">
        <f t="shared" si="1365"/>
        <v>0</v>
      </c>
      <c r="EK265" s="154">
        <v>0</v>
      </c>
      <c r="EL265" s="154">
        <v>0</v>
      </c>
      <c r="EM265" s="154">
        <v>0</v>
      </c>
      <c r="EN265" s="154">
        <v>0</v>
      </c>
      <c r="EO265" s="154">
        <v>0</v>
      </c>
      <c r="EP265" s="154">
        <v>0</v>
      </c>
      <c r="EQ265" s="154">
        <v>0</v>
      </c>
      <c r="ER265" s="154">
        <v>0</v>
      </c>
      <c r="ES265" s="154">
        <v>0</v>
      </c>
      <c r="ET265" s="154">
        <v>0</v>
      </c>
      <c r="EU265" s="154">
        <v>0</v>
      </c>
      <c r="EV265" s="154">
        <v>0</v>
      </c>
      <c r="EW265" s="154">
        <f t="shared" si="1367"/>
        <v>0</v>
      </c>
      <c r="EX265" s="154">
        <v>0</v>
      </c>
      <c r="EY265" s="154">
        <v>0</v>
      </c>
      <c r="EZ265" s="154">
        <v>0</v>
      </c>
      <c r="FA265" s="154">
        <v>0</v>
      </c>
      <c r="FB265" s="154">
        <v>0</v>
      </c>
      <c r="FC265" s="154">
        <v>0</v>
      </c>
      <c r="FD265" s="154">
        <v>0</v>
      </c>
      <c r="FE265" s="154">
        <v>0</v>
      </c>
      <c r="FF265" s="154">
        <v>0</v>
      </c>
      <c r="FG265" s="154">
        <v>0</v>
      </c>
      <c r="FH265" s="154">
        <v>0</v>
      </c>
      <c r="FI265" s="154">
        <v>0</v>
      </c>
      <c r="FJ265" s="154">
        <f t="shared" si="1369"/>
        <v>0</v>
      </c>
      <c r="FK265" s="154">
        <v>0</v>
      </c>
      <c r="FL265" s="154">
        <v>0</v>
      </c>
      <c r="FM265" s="154">
        <v>0</v>
      </c>
      <c r="FN265" s="154">
        <v>0</v>
      </c>
      <c r="FO265" s="154">
        <v>0</v>
      </c>
      <c r="FP265" s="154">
        <v>0</v>
      </c>
      <c r="FQ265" s="154">
        <v>0</v>
      </c>
      <c r="FR265" s="154">
        <v>0</v>
      </c>
      <c r="FS265" s="154">
        <v>0</v>
      </c>
      <c r="FT265" s="154">
        <v>0</v>
      </c>
      <c r="FU265" s="154">
        <v>0</v>
      </c>
      <c r="FV265" s="154">
        <v>0</v>
      </c>
      <c r="FW265" s="154">
        <f t="shared" si="1371"/>
        <v>0</v>
      </c>
      <c r="FX265" s="154">
        <v>0</v>
      </c>
      <c r="FY265" s="154">
        <v>0</v>
      </c>
      <c r="FZ265" s="154">
        <v>0</v>
      </c>
      <c r="GA265" s="154">
        <v>0</v>
      </c>
      <c r="GB265" s="154">
        <v>0</v>
      </c>
      <c r="GC265" s="154">
        <v>0</v>
      </c>
      <c r="GD265" s="154">
        <v>0</v>
      </c>
      <c r="GE265" s="154">
        <v>0</v>
      </c>
      <c r="GF265" s="154">
        <v>0</v>
      </c>
      <c r="GG265" s="154">
        <v>0</v>
      </c>
      <c r="GH265" s="154">
        <v>0</v>
      </c>
      <c r="GI265" s="154">
        <v>0</v>
      </c>
      <c r="GJ265" s="154">
        <f t="shared" si="1373"/>
        <v>0</v>
      </c>
      <c r="GK265" s="154">
        <v>0</v>
      </c>
      <c r="GL265" s="154">
        <v>0</v>
      </c>
      <c r="GM265" s="154">
        <v>0</v>
      </c>
      <c r="GN265" s="154">
        <v>0</v>
      </c>
      <c r="GO265" s="154">
        <v>0</v>
      </c>
      <c r="GP265" s="154">
        <v>0</v>
      </c>
      <c r="GQ265" s="154">
        <v>0</v>
      </c>
      <c r="GR265" s="154">
        <v>0</v>
      </c>
      <c r="GS265" s="154">
        <v>0</v>
      </c>
      <c r="GT265" s="154">
        <v>0</v>
      </c>
      <c r="GU265" s="154">
        <v>0</v>
      </c>
      <c r="GV265" s="154">
        <v>0</v>
      </c>
      <c r="GW265" s="154">
        <f t="shared" si="1375"/>
        <v>0</v>
      </c>
      <c r="GX265" s="154">
        <v>0</v>
      </c>
      <c r="GY265" s="154">
        <v>0</v>
      </c>
      <c r="GZ265" s="154">
        <v>0</v>
      </c>
      <c r="HA265" s="154">
        <v>0</v>
      </c>
      <c r="HB265" s="154">
        <v>0</v>
      </c>
      <c r="HC265" s="154">
        <v>0</v>
      </c>
      <c r="HD265" s="154">
        <v>0</v>
      </c>
      <c r="HE265" s="154">
        <v>0</v>
      </c>
      <c r="HF265" s="154">
        <v>0</v>
      </c>
      <c r="HG265" s="154">
        <v>0</v>
      </c>
      <c r="HH265" s="154">
        <v>0</v>
      </c>
      <c r="HI265" s="154">
        <v>0</v>
      </c>
      <c r="HJ265" s="154">
        <f t="shared" si="1377"/>
        <v>0</v>
      </c>
      <c r="HK265" s="154">
        <v>0</v>
      </c>
      <c r="HL265" s="154">
        <v>0</v>
      </c>
      <c r="HM265" s="154">
        <v>0</v>
      </c>
      <c r="HN265" s="154">
        <v>0</v>
      </c>
      <c r="HO265" s="154">
        <v>0</v>
      </c>
      <c r="HP265" s="154">
        <v>0</v>
      </c>
      <c r="HQ265" s="154">
        <v>0</v>
      </c>
      <c r="HR265" s="154">
        <v>0</v>
      </c>
      <c r="HS265" s="154">
        <v>0</v>
      </c>
      <c r="HT265" s="154">
        <v>0</v>
      </c>
      <c r="HU265" s="154">
        <v>0</v>
      </c>
      <c r="HV265" s="154">
        <v>0</v>
      </c>
      <c r="HW265" s="154">
        <f t="shared" si="1379"/>
        <v>0</v>
      </c>
      <c r="HX265" s="154">
        <v>0</v>
      </c>
      <c r="HY265" s="154">
        <v>0</v>
      </c>
      <c r="HZ265" s="154">
        <v>0</v>
      </c>
      <c r="IA265" s="154">
        <v>0</v>
      </c>
      <c r="IB265" s="154">
        <v>0</v>
      </c>
      <c r="IC265" s="154">
        <v>0</v>
      </c>
      <c r="ID265" s="154">
        <v>0</v>
      </c>
      <c r="IE265" s="154">
        <v>0</v>
      </c>
      <c r="IF265" s="154">
        <v>0</v>
      </c>
      <c r="IG265" s="154">
        <v>0</v>
      </c>
      <c r="IH265" s="154">
        <v>0</v>
      </c>
      <c r="II265" s="154">
        <v>0</v>
      </c>
      <c r="IJ265" s="154">
        <f t="shared" si="1381"/>
        <v>0</v>
      </c>
      <c r="IK265" s="154">
        <v>0</v>
      </c>
      <c r="IL265" s="154">
        <v>0</v>
      </c>
      <c r="IM265" s="154">
        <v>0</v>
      </c>
      <c r="IN265" s="154">
        <v>0</v>
      </c>
      <c r="IO265" s="154">
        <v>0</v>
      </c>
      <c r="IP265" s="154">
        <v>0</v>
      </c>
      <c r="IQ265" s="154">
        <v>0</v>
      </c>
      <c r="IR265" s="154">
        <v>0</v>
      </c>
      <c r="IS265" s="154">
        <v>0</v>
      </c>
      <c r="IT265" s="154">
        <v>0</v>
      </c>
      <c r="IU265" s="154">
        <v>0</v>
      </c>
      <c r="IV265" s="154">
        <v>0</v>
      </c>
      <c r="IW265" s="154">
        <f t="shared" si="1383"/>
        <v>0</v>
      </c>
      <c r="IX265" s="154">
        <v>0</v>
      </c>
      <c r="IY265" s="154">
        <v>0</v>
      </c>
      <c r="IZ265" s="154">
        <v>0</v>
      </c>
      <c r="JA265" s="154">
        <v>0</v>
      </c>
      <c r="JB265" s="154">
        <v>0</v>
      </c>
      <c r="JC265" s="154">
        <v>0</v>
      </c>
      <c r="JD265" s="154">
        <v>0</v>
      </c>
      <c r="JE265" s="154">
        <v>0</v>
      </c>
      <c r="JF265" s="154">
        <v>0</v>
      </c>
      <c r="JG265" s="154">
        <v>0</v>
      </c>
      <c r="JH265" s="154">
        <v>0</v>
      </c>
      <c r="JI265" s="154">
        <v>0</v>
      </c>
      <c r="JJ265" s="154">
        <f t="shared" si="1385"/>
        <v>0</v>
      </c>
      <c r="JK265" s="154">
        <v>0</v>
      </c>
      <c r="JL265" s="154">
        <v>0</v>
      </c>
      <c r="JM265" s="154">
        <v>0</v>
      </c>
      <c r="JN265" s="154">
        <v>0</v>
      </c>
      <c r="JO265" s="154">
        <v>0</v>
      </c>
      <c r="JP265" s="154">
        <v>0</v>
      </c>
      <c r="JQ265" s="154">
        <v>0</v>
      </c>
      <c r="JR265" s="154">
        <v>0</v>
      </c>
      <c r="JS265" s="154">
        <v>0</v>
      </c>
      <c r="JT265" s="154">
        <v>0</v>
      </c>
      <c r="JU265" s="154">
        <v>0</v>
      </c>
      <c r="JV265" s="154">
        <v>0</v>
      </c>
      <c r="JW265" s="237">
        <f t="shared" si="1387"/>
        <v>0</v>
      </c>
      <c r="JX265" s="237">
        <v>0</v>
      </c>
      <c r="JY265" s="154">
        <v>0</v>
      </c>
      <c r="JZ265" s="154">
        <v>0</v>
      </c>
      <c r="KA265" s="154">
        <v>0</v>
      </c>
      <c r="KB265" s="154">
        <v>0</v>
      </c>
      <c r="KC265" s="154">
        <v>0</v>
      </c>
      <c r="KD265" s="154">
        <v>0</v>
      </c>
      <c r="KE265" s="154">
        <v>0</v>
      </c>
      <c r="KF265" s="154">
        <v>0</v>
      </c>
      <c r="KG265" s="154">
        <v>0</v>
      </c>
      <c r="KH265" s="154">
        <v>0</v>
      </c>
      <c r="KI265" s="154">
        <v>0</v>
      </c>
      <c r="KJ265" s="237">
        <f t="shared" si="1389"/>
        <v>0</v>
      </c>
      <c r="KK265" s="237">
        <v>0</v>
      </c>
      <c r="KL265" s="154">
        <v>0</v>
      </c>
      <c r="KM265" s="154">
        <v>0</v>
      </c>
      <c r="KN265" s="154">
        <v>0</v>
      </c>
      <c r="KO265" s="154">
        <v>0</v>
      </c>
      <c r="KP265" s="154">
        <v>0</v>
      </c>
      <c r="KQ265" s="154">
        <v>0</v>
      </c>
      <c r="KR265" s="154">
        <v>0</v>
      </c>
      <c r="KS265" s="154">
        <v>0</v>
      </c>
      <c r="KT265" s="154">
        <v>0</v>
      </c>
      <c r="KU265" s="154">
        <v>0</v>
      </c>
      <c r="KV265" s="154">
        <v>0</v>
      </c>
      <c r="KW265" s="237">
        <f t="shared" si="1391"/>
        <v>0</v>
      </c>
      <c r="KX265" s="237">
        <v>0</v>
      </c>
      <c r="KY265" s="154">
        <v>0</v>
      </c>
      <c r="KZ265" s="154">
        <v>0</v>
      </c>
      <c r="LA265" s="154">
        <v>0</v>
      </c>
      <c r="LB265" s="154">
        <v>0</v>
      </c>
      <c r="LC265" s="154">
        <v>0</v>
      </c>
      <c r="LD265" s="154">
        <v>0</v>
      </c>
      <c r="LE265" s="154">
        <v>0</v>
      </c>
      <c r="LF265" s="154">
        <v>0</v>
      </c>
      <c r="LG265" s="154">
        <v>0</v>
      </c>
      <c r="LH265" s="154">
        <v>0</v>
      </c>
      <c r="LI265" s="154">
        <v>0</v>
      </c>
      <c r="LJ265" s="237">
        <f t="shared" si="1393"/>
        <v>0</v>
      </c>
      <c r="LK265" s="237">
        <v>0</v>
      </c>
      <c r="LL265" s="154">
        <v>0</v>
      </c>
      <c r="LM265" s="154">
        <v>0</v>
      </c>
      <c r="LN265" s="154">
        <v>0</v>
      </c>
      <c r="LO265" s="154">
        <v>0</v>
      </c>
      <c r="LP265" s="154">
        <v>0</v>
      </c>
      <c r="LQ265" s="154">
        <v>0</v>
      </c>
      <c r="LR265" s="154">
        <v>0</v>
      </c>
      <c r="LS265" s="154">
        <v>0</v>
      </c>
      <c r="LT265" s="154">
        <v>0</v>
      </c>
      <c r="LU265" s="154">
        <v>0</v>
      </c>
      <c r="LV265" s="154">
        <v>0</v>
      </c>
      <c r="LW265" s="237">
        <f t="shared" si="1395"/>
        <v>0</v>
      </c>
      <c r="LX265" s="237">
        <v>0</v>
      </c>
      <c r="LY265" s="154">
        <v>0</v>
      </c>
      <c r="LZ265" s="154">
        <v>0</v>
      </c>
      <c r="MA265" s="154">
        <v>0</v>
      </c>
      <c r="MB265" s="154">
        <v>0</v>
      </c>
      <c r="MC265" s="154">
        <v>0</v>
      </c>
      <c r="MD265" s="154">
        <v>0</v>
      </c>
      <c r="ME265" s="154">
        <v>0</v>
      </c>
      <c r="MF265" s="154">
        <v>0</v>
      </c>
      <c r="MG265" s="154">
        <v>0</v>
      </c>
      <c r="MH265" s="154">
        <v>0</v>
      </c>
      <c r="MI265" s="154">
        <v>0</v>
      </c>
      <c r="MJ265" s="203">
        <f t="shared" si="1397"/>
        <v>0</v>
      </c>
    </row>
    <row r="266" spans="1:348" ht="15.75" x14ac:dyDescent="0.25">
      <c r="A266" s="75">
        <v>4401</v>
      </c>
      <c r="B266" s="76"/>
      <c r="C266" s="77" t="s">
        <v>87</v>
      </c>
      <c r="D266" s="77" t="s">
        <v>184</v>
      </c>
      <c r="E266" s="154">
        <v>0</v>
      </c>
      <c r="F266" s="154">
        <v>0</v>
      </c>
      <c r="G266" s="154">
        <v>0</v>
      </c>
      <c r="H266" s="154">
        <v>0</v>
      </c>
      <c r="I266" s="154">
        <v>0</v>
      </c>
      <c r="J266" s="154">
        <v>0</v>
      </c>
      <c r="K266" s="154">
        <v>0</v>
      </c>
      <c r="L266" s="154">
        <v>0</v>
      </c>
      <c r="M266" s="154">
        <v>0</v>
      </c>
      <c r="N266" s="154">
        <v>0</v>
      </c>
      <c r="O266" s="154">
        <v>0</v>
      </c>
      <c r="P266" s="154">
        <v>0</v>
      </c>
      <c r="Q266" s="154">
        <v>0</v>
      </c>
      <c r="R266" s="154">
        <v>0</v>
      </c>
      <c r="S266" s="154">
        <v>0</v>
      </c>
      <c r="T266" s="154">
        <v>0</v>
      </c>
      <c r="U266" s="154">
        <v>0</v>
      </c>
      <c r="V266" s="154">
        <v>0</v>
      </c>
      <c r="W266" s="154">
        <f t="shared" si="1346"/>
        <v>0</v>
      </c>
      <c r="X266" s="154">
        <v>0</v>
      </c>
      <c r="Y266" s="154">
        <v>0</v>
      </c>
      <c r="Z266" s="154">
        <v>0</v>
      </c>
      <c r="AA266" s="154">
        <v>0</v>
      </c>
      <c r="AB266" s="154">
        <v>0</v>
      </c>
      <c r="AC266" s="154">
        <v>0</v>
      </c>
      <c r="AD266" s="154">
        <v>0</v>
      </c>
      <c r="AE266" s="154">
        <v>0</v>
      </c>
      <c r="AF266" s="154">
        <v>0</v>
      </c>
      <c r="AG266" s="154">
        <v>0</v>
      </c>
      <c r="AH266" s="154">
        <v>0</v>
      </c>
      <c r="AI266" s="154">
        <v>0</v>
      </c>
      <c r="AJ266" s="154">
        <f t="shared" si="1348"/>
        <v>0</v>
      </c>
      <c r="AK266" s="154">
        <v>0</v>
      </c>
      <c r="AL266" s="154">
        <v>0</v>
      </c>
      <c r="AM266" s="154">
        <v>0</v>
      </c>
      <c r="AN266" s="154">
        <v>0</v>
      </c>
      <c r="AO266" s="154">
        <v>0</v>
      </c>
      <c r="AP266" s="154">
        <v>0</v>
      </c>
      <c r="AQ266" s="154">
        <v>0</v>
      </c>
      <c r="AR266" s="154">
        <v>0</v>
      </c>
      <c r="AS266" s="154">
        <v>0</v>
      </c>
      <c r="AT266" s="154">
        <v>0</v>
      </c>
      <c r="AU266" s="154">
        <v>0</v>
      </c>
      <c r="AV266" s="154">
        <v>0</v>
      </c>
      <c r="AW266" s="154">
        <f t="shared" si="1350"/>
        <v>0</v>
      </c>
      <c r="AX266" s="154">
        <v>0</v>
      </c>
      <c r="AY266" s="154">
        <v>0</v>
      </c>
      <c r="AZ266" s="154">
        <v>0</v>
      </c>
      <c r="BA266" s="154">
        <v>0</v>
      </c>
      <c r="BB266" s="154">
        <v>0</v>
      </c>
      <c r="BC266" s="154">
        <v>0</v>
      </c>
      <c r="BD266" s="154">
        <v>0</v>
      </c>
      <c r="BE266" s="154">
        <v>0</v>
      </c>
      <c r="BF266" s="154">
        <v>0</v>
      </c>
      <c r="BG266" s="154">
        <v>0</v>
      </c>
      <c r="BH266" s="154">
        <v>0</v>
      </c>
      <c r="BI266" s="154">
        <v>0</v>
      </c>
      <c r="BJ266" s="154">
        <f t="shared" si="1353"/>
        <v>0</v>
      </c>
      <c r="BK266" s="154">
        <v>0</v>
      </c>
      <c r="BL266" s="154">
        <v>0</v>
      </c>
      <c r="BM266" s="154">
        <v>0</v>
      </c>
      <c r="BN266" s="154">
        <v>0</v>
      </c>
      <c r="BO266" s="154">
        <v>0</v>
      </c>
      <c r="BP266" s="154">
        <v>0</v>
      </c>
      <c r="BQ266" s="154">
        <v>0</v>
      </c>
      <c r="BR266" s="154">
        <v>0</v>
      </c>
      <c r="BS266" s="154">
        <v>0</v>
      </c>
      <c r="BT266" s="154">
        <v>0</v>
      </c>
      <c r="BU266" s="154">
        <v>0</v>
      </c>
      <c r="BV266" s="154">
        <v>0</v>
      </c>
      <c r="BW266" s="154">
        <f t="shared" si="1355"/>
        <v>0</v>
      </c>
      <c r="BX266" s="154">
        <v>0</v>
      </c>
      <c r="BY266" s="154">
        <v>0</v>
      </c>
      <c r="BZ266" s="154">
        <v>0</v>
      </c>
      <c r="CA266" s="154">
        <v>0</v>
      </c>
      <c r="CB266" s="154">
        <v>0</v>
      </c>
      <c r="CC266" s="154">
        <v>0</v>
      </c>
      <c r="CD266" s="154">
        <v>0</v>
      </c>
      <c r="CE266" s="154">
        <v>0</v>
      </c>
      <c r="CF266" s="154">
        <v>0</v>
      </c>
      <c r="CG266" s="154">
        <v>0</v>
      </c>
      <c r="CH266" s="154">
        <v>0</v>
      </c>
      <c r="CI266" s="154">
        <v>0</v>
      </c>
      <c r="CJ266" s="154">
        <f t="shared" si="1357"/>
        <v>0</v>
      </c>
      <c r="CK266" s="154">
        <v>0</v>
      </c>
      <c r="CL266" s="154">
        <v>0</v>
      </c>
      <c r="CM266" s="154">
        <v>0</v>
      </c>
      <c r="CN266" s="154">
        <v>0</v>
      </c>
      <c r="CO266" s="154">
        <v>0</v>
      </c>
      <c r="CP266" s="154">
        <v>0</v>
      </c>
      <c r="CQ266" s="154">
        <v>0</v>
      </c>
      <c r="CR266" s="154">
        <v>0</v>
      </c>
      <c r="CS266" s="154">
        <v>0</v>
      </c>
      <c r="CT266" s="154">
        <v>0</v>
      </c>
      <c r="CU266" s="154">
        <v>0</v>
      </c>
      <c r="CV266" s="154">
        <v>0</v>
      </c>
      <c r="CW266" s="154">
        <f t="shared" si="1359"/>
        <v>0</v>
      </c>
      <c r="CX266" s="154">
        <v>0</v>
      </c>
      <c r="CY266" s="154">
        <v>0</v>
      </c>
      <c r="CZ266" s="154">
        <v>0</v>
      </c>
      <c r="DA266" s="154">
        <v>0</v>
      </c>
      <c r="DB266" s="154">
        <v>0</v>
      </c>
      <c r="DC266" s="154">
        <v>0</v>
      </c>
      <c r="DD266" s="154">
        <v>0</v>
      </c>
      <c r="DE266" s="154">
        <v>0</v>
      </c>
      <c r="DF266" s="154">
        <v>0</v>
      </c>
      <c r="DG266" s="154">
        <v>0</v>
      </c>
      <c r="DH266" s="154">
        <v>0</v>
      </c>
      <c r="DI266" s="154">
        <v>0</v>
      </c>
      <c r="DJ266" s="154">
        <f t="shared" si="1361"/>
        <v>0</v>
      </c>
      <c r="DK266" s="154">
        <v>0</v>
      </c>
      <c r="DL266" s="154">
        <v>0</v>
      </c>
      <c r="DM266" s="154">
        <v>0</v>
      </c>
      <c r="DN266" s="154">
        <v>0</v>
      </c>
      <c r="DO266" s="154">
        <v>0</v>
      </c>
      <c r="DP266" s="154">
        <v>0</v>
      </c>
      <c r="DQ266" s="154">
        <v>0</v>
      </c>
      <c r="DR266" s="154">
        <v>0</v>
      </c>
      <c r="DS266" s="154">
        <v>0</v>
      </c>
      <c r="DT266" s="154">
        <v>0</v>
      </c>
      <c r="DU266" s="154">
        <v>0</v>
      </c>
      <c r="DV266" s="154">
        <v>0</v>
      </c>
      <c r="DW266" s="154">
        <f t="shared" si="1363"/>
        <v>0</v>
      </c>
      <c r="DX266" s="154">
        <v>0</v>
      </c>
      <c r="DY266" s="154">
        <v>0</v>
      </c>
      <c r="DZ266" s="154">
        <v>0</v>
      </c>
      <c r="EA266" s="154">
        <v>0</v>
      </c>
      <c r="EB266" s="154">
        <v>0</v>
      </c>
      <c r="EC266" s="154">
        <v>0</v>
      </c>
      <c r="ED266" s="154">
        <v>0</v>
      </c>
      <c r="EE266" s="154">
        <v>0</v>
      </c>
      <c r="EF266" s="154">
        <v>0</v>
      </c>
      <c r="EG266" s="154">
        <v>0</v>
      </c>
      <c r="EH266" s="154">
        <v>0</v>
      </c>
      <c r="EI266" s="154">
        <v>0</v>
      </c>
      <c r="EJ266" s="154">
        <f t="shared" si="1365"/>
        <v>0</v>
      </c>
      <c r="EK266" s="154">
        <v>0</v>
      </c>
      <c r="EL266" s="154">
        <v>0</v>
      </c>
      <c r="EM266" s="154">
        <v>0</v>
      </c>
      <c r="EN266" s="154">
        <v>0</v>
      </c>
      <c r="EO266" s="154">
        <v>0</v>
      </c>
      <c r="EP266" s="154">
        <v>0</v>
      </c>
      <c r="EQ266" s="154">
        <v>0</v>
      </c>
      <c r="ER266" s="154">
        <v>0</v>
      </c>
      <c r="ES266" s="154">
        <v>0</v>
      </c>
      <c r="ET266" s="154">
        <v>0</v>
      </c>
      <c r="EU266" s="154">
        <v>0</v>
      </c>
      <c r="EV266" s="154">
        <v>0</v>
      </c>
      <c r="EW266" s="154">
        <f t="shared" si="1367"/>
        <v>0</v>
      </c>
      <c r="EX266" s="154">
        <v>0</v>
      </c>
      <c r="EY266" s="154">
        <v>0</v>
      </c>
      <c r="EZ266" s="154">
        <v>0</v>
      </c>
      <c r="FA266" s="154">
        <v>0</v>
      </c>
      <c r="FB266" s="154">
        <v>0</v>
      </c>
      <c r="FC266" s="154">
        <v>0</v>
      </c>
      <c r="FD266" s="154">
        <v>0</v>
      </c>
      <c r="FE266" s="154">
        <v>0</v>
      </c>
      <c r="FF266" s="154">
        <v>0</v>
      </c>
      <c r="FG266" s="154">
        <v>0</v>
      </c>
      <c r="FH266" s="154">
        <v>0</v>
      </c>
      <c r="FI266" s="154">
        <v>0</v>
      </c>
      <c r="FJ266" s="154">
        <f t="shared" si="1369"/>
        <v>0</v>
      </c>
      <c r="FK266" s="154">
        <v>0</v>
      </c>
      <c r="FL266" s="154">
        <v>0</v>
      </c>
      <c r="FM266" s="154">
        <v>0</v>
      </c>
      <c r="FN266" s="154">
        <v>0</v>
      </c>
      <c r="FO266" s="154">
        <v>0</v>
      </c>
      <c r="FP266" s="154">
        <v>0</v>
      </c>
      <c r="FQ266" s="154">
        <v>0</v>
      </c>
      <c r="FR266" s="154">
        <v>0</v>
      </c>
      <c r="FS266" s="154">
        <v>0</v>
      </c>
      <c r="FT266" s="154">
        <v>0</v>
      </c>
      <c r="FU266" s="154">
        <v>0</v>
      </c>
      <c r="FV266" s="154">
        <v>0</v>
      </c>
      <c r="FW266" s="154">
        <f t="shared" si="1371"/>
        <v>0</v>
      </c>
      <c r="FX266" s="154">
        <v>0</v>
      </c>
      <c r="FY266" s="154">
        <v>0</v>
      </c>
      <c r="FZ266" s="154">
        <v>0</v>
      </c>
      <c r="GA266" s="154">
        <v>0</v>
      </c>
      <c r="GB266" s="154">
        <v>0</v>
      </c>
      <c r="GC266" s="154">
        <v>0</v>
      </c>
      <c r="GD266" s="154">
        <v>0</v>
      </c>
      <c r="GE266" s="154">
        <v>0</v>
      </c>
      <c r="GF266" s="154">
        <v>0</v>
      </c>
      <c r="GG266" s="154">
        <v>0</v>
      </c>
      <c r="GH266" s="154">
        <v>0</v>
      </c>
      <c r="GI266" s="154">
        <v>0</v>
      </c>
      <c r="GJ266" s="154">
        <f t="shared" si="1373"/>
        <v>0</v>
      </c>
      <c r="GK266" s="154">
        <v>0</v>
      </c>
      <c r="GL266" s="154">
        <v>0</v>
      </c>
      <c r="GM266" s="154">
        <v>0</v>
      </c>
      <c r="GN266" s="154">
        <v>0</v>
      </c>
      <c r="GO266" s="154">
        <v>0</v>
      </c>
      <c r="GP266" s="154">
        <v>0</v>
      </c>
      <c r="GQ266" s="154">
        <v>0</v>
      </c>
      <c r="GR266" s="154">
        <v>0</v>
      </c>
      <c r="GS266" s="154">
        <v>0</v>
      </c>
      <c r="GT266" s="154">
        <v>0</v>
      </c>
      <c r="GU266" s="154">
        <v>0</v>
      </c>
      <c r="GV266" s="154">
        <v>0</v>
      </c>
      <c r="GW266" s="154">
        <f t="shared" si="1375"/>
        <v>0</v>
      </c>
      <c r="GX266" s="154">
        <v>0</v>
      </c>
      <c r="GY266" s="154">
        <v>0</v>
      </c>
      <c r="GZ266" s="154">
        <v>0</v>
      </c>
      <c r="HA266" s="154">
        <v>0</v>
      </c>
      <c r="HB266" s="154">
        <v>0</v>
      </c>
      <c r="HC266" s="154">
        <v>0</v>
      </c>
      <c r="HD266" s="154">
        <v>0</v>
      </c>
      <c r="HE266" s="154">
        <v>0</v>
      </c>
      <c r="HF266" s="154">
        <v>0</v>
      </c>
      <c r="HG266" s="154">
        <v>0</v>
      </c>
      <c r="HH266" s="154">
        <v>0</v>
      </c>
      <c r="HI266" s="154">
        <v>0</v>
      </c>
      <c r="HJ266" s="154">
        <f t="shared" si="1377"/>
        <v>0</v>
      </c>
      <c r="HK266" s="154">
        <v>0</v>
      </c>
      <c r="HL266" s="154">
        <v>0</v>
      </c>
      <c r="HM266" s="154">
        <v>0</v>
      </c>
      <c r="HN266" s="154">
        <v>0</v>
      </c>
      <c r="HO266" s="154">
        <v>0</v>
      </c>
      <c r="HP266" s="154">
        <v>0</v>
      </c>
      <c r="HQ266" s="154">
        <v>0</v>
      </c>
      <c r="HR266" s="154">
        <v>0</v>
      </c>
      <c r="HS266" s="154">
        <v>0</v>
      </c>
      <c r="HT266" s="154">
        <v>0</v>
      </c>
      <c r="HU266" s="154">
        <v>0</v>
      </c>
      <c r="HV266" s="154">
        <v>0</v>
      </c>
      <c r="HW266" s="154">
        <f t="shared" si="1379"/>
        <v>0</v>
      </c>
      <c r="HX266" s="154">
        <v>0</v>
      </c>
      <c r="HY266" s="154">
        <v>0</v>
      </c>
      <c r="HZ266" s="154">
        <v>0</v>
      </c>
      <c r="IA266" s="154">
        <v>0</v>
      </c>
      <c r="IB266" s="154">
        <v>0</v>
      </c>
      <c r="IC266" s="154">
        <v>0</v>
      </c>
      <c r="ID266" s="154">
        <v>0</v>
      </c>
      <c r="IE266" s="154">
        <v>0</v>
      </c>
      <c r="IF266" s="154">
        <v>0</v>
      </c>
      <c r="IG266" s="154">
        <v>0</v>
      </c>
      <c r="IH266" s="154">
        <v>0</v>
      </c>
      <c r="II266" s="154">
        <v>0</v>
      </c>
      <c r="IJ266" s="154">
        <f t="shared" si="1381"/>
        <v>0</v>
      </c>
      <c r="IK266" s="154">
        <v>0</v>
      </c>
      <c r="IL266" s="154">
        <v>0</v>
      </c>
      <c r="IM266" s="154">
        <v>0</v>
      </c>
      <c r="IN266" s="154">
        <v>0</v>
      </c>
      <c r="IO266" s="154">
        <v>0</v>
      </c>
      <c r="IP266" s="154">
        <v>0</v>
      </c>
      <c r="IQ266" s="154">
        <v>0</v>
      </c>
      <c r="IR266" s="154">
        <v>0</v>
      </c>
      <c r="IS266" s="154">
        <v>0</v>
      </c>
      <c r="IT266" s="154">
        <v>0</v>
      </c>
      <c r="IU266" s="154">
        <v>0</v>
      </c>
      <c r="IV266" s="154">
        <v>0</v>
      </c>
      <c r="IW266" s="154">
        <f t="shared" si="1383"/>
        <v>0</v>
      </c>
      <c r="IX266" s="154">
        <v>0</v>
      </c>
      <c r="IY266" s="154">
        <v>0</v>
      </c>
      <c r="IZ266" s="154">
        <v>0</v>
      </c>
      <c r="JA266" s="154">
        <v>0</v>
      </c>
      <c r="JB266" s="154">
        <v>0</v>
      </c>
      <c r="JC266" s="154">
        <v>0</v>
      </c>
      <c r="JD266" s="154">
        <v>0</v>
      </c>
      <c r="JE266" s="154">
        <v>0</v>
      </c>
      <c r="JF266" s="154">
        <v>0</v>
      </c>
      <c r="JG266" s="154">
        <v>0</v>
      </c>
      <c r="JH266" s="154">
        <v>0</v>
      </c>
      <c r="JI266" s="154">
        <v>0</v>
      </c>
      <c r="JJ266" s="154">
        <f t="shared" si="1385"/>
        <v>0</v>
      </c>
      <c r="JK266" s="154">
        <v>0</v>
      </c>
      <c r="JL266" s="154">
        <v>0</v>
      </c>
      <c r="JM266" s="154">
        <v>0</v>
      </c>
      <c r="JN266" s="154">
        <v>0</v>
      </c>
      <c r="JO266" s="154">
        <v>0</v>
      </c>
      <c r="JP266" s="154">
        <v>0</v>
      </c>
      <c r="JQ266" s="154">
        <v>0</v>
      </c>
      <c r="JR266" s="154">
        <v>0</v>
      </c>
      <c r="JS266" s="154">
        <v>0</v>
      </c>
      <c r="JT266" s="154">
        <v>0</v>
      </c>
      <c r="JU266" s="154">
        <v>0</v>
      </c>
      <c r="JV266" s="154">
        <v>0</v>
      </c>
      <c r="JW266" s="237">
        <f t="shared" si="1387"/>
        <v>0</v>
      </c>
      <c r="JX266" s="237">
        <v>0</v>
      </c>
      <c r="JY266" s="154">
        <v>0</v>
      </c>
      <c r="JZ266" s="154">
        <v>0</v>
      </c>
      <c r="KA266" s="154">
        <v>0</v>
      </c>
      <c r="KB266" s="154">
        <v>0</v>
      </c>
      <c r="KC266" s="154">
        <v>0</v>
      </c>
      <c r="KD266" s="154">
        <v>0</v>
      </c>
      <c r="KE266" s="154">
        <v>0</v>
      </c>
      <c r="KF266" s="154">
        <v>0</v>
      </c>
      <c r="KG266" s="154">
        <v>0</v>
      </c>
      <c r="KH266" s="154">
        <v>0</v>
      </c>
      <c r="KI266" s="154">
        <v>0</v>
      </c>
      <c r="KJ266" s="237">
        <f t="shared" si="1389"/>
        <v>0</v>
      </c>
      <c r="KK266" s="237">
        <v>0</v>
      </c>
      <c r="KL266" s="154">
        <v>0</v>
      </c>
      <c r="KM266" s="154">
        <v>0</v>
      </c>
      <c r="KN266" s="154">
        <v>0</v>
      </c>
      <c r="KO266" s="154">
        <v>0</v>
      </c>
      <c r="KP266" s="154">
        <v>0</v>
      </c>
      <c r="KQ266" s="154">
        <v>0</v>
      </c>
      <c r="KR266" s="154">
        <v>0</v>
      </c>
      <c r="KS266" s="154">
        <v>0</v>
      </c>
      <c r="KT266" s="154">
        <v>0</v>
      </c>
      <c r="KU266" s="154">
        <v>0</v>
      </c>
      <c r="KV266" s="154">
        <v>0</v>
      </c>
      <c r="KW266" s="237">
        <f t="shared" si="1391"/>
        <v>0</v>
      </c>
      <c r="KX266" s="237">
        <v>0</v>
      </c>
      <c r="KY266" s="154">
        <v>0</v>
      </c>
      <c r="KZ266" s="154">
        <v>0</v>
      </c>
      <c r="LA266" s="154">
        <v>0</v>
      </c>
      <c r="LB266" s="154">
        <v>0</v>
      </c>
      <c r="LC266" s="154">
        <v>0</v>
      </c>
      <c r="LD266" s="154">
        <v>0</v>
      </c>
      <c r="LE266" s="154">
        <v>0</v>
      </c>
      <c r="LF266" s="154">
        <v>0</v>
      </c>
      <c r="LG266" s="154">
        <v>0</v>
      </c>
      <c r="LH266" s="154">
        <v>0</v>
      </c>
      <c r="LI266" s="154">
        <v>0</v>
      </c>
      <c r="LJ266" s="237">
        <f t="shared" si="1393"/>
        <v>0</v>
      </c>
      <c r="LK266" s="237">
        <v>0</v>
      </c>
      <c r="LL266" s="154">
        <v>0</v>
      </c>
      <c r="LM266" s="154">
        <v>0</v>
      </c>
      <c r="LN266" s="154">
        <v>0</v>
      </c>
      <c r="LO266" s="154">
        <v>0</v>
      </c>
      <c r="LP266" s="154">
        <v>0</v>
      </c>
      <c r="LQ266" s="154">
        <v>0</v>
      </c>
      <c r="LR266" s="154">
        <v>0</v>
      </c>
      <c r="LS266" s="154">
        <v>0</v>
      </c>
      <c r="LT266" s="154">
        <v>0</v>
      </c>
      <c r="LU266" s="154">
        <v>0</v>
      </c>
      <c r="LV266" s="154">
        <v>0</v>
      </c>
      <c r="LW266" s="237">
        <f t="shared" si="1395"/>
        <v>0</v>
      </c>
      <c r="LX266" s="237">
        <v>0</v>
      </c>
      <c r="LY266" s="154">
        <v>0</v>
      </c>
      <c r="LZ266" s="154">
        <v>0</v>
      </c>
      <c r="MA266" s="154">
        <v>0</v>
      </c>
      <c r="MB266" s="154">
        <v>0</v>
      </c>
      <c r="MC266" s="154">
        <v>0</v>
      </c>
      <c r="MD266" s="154">
        <v>0</v>
      </c>
      <c r="ME266" s="154">
        <v>0</v>
      </c>
      <c r="MF266" s="154">
        <v>0</v>
      </c>
      <c r="MG266" s="154">
        <v>0</v>
      </c>
      <c r="MH266" s="154">
        <v>0</v>
      </c>
      <c r="MI266" s="154">
        <v>0</v>
      </c>
      <c r="MJ266" s="203">
        <f t="shared" si="1397"/>
        <v>0</v>
      </c>
    </row>
    <row r="267" spans="1:348" ht="15.75" x14ac:dyDescent="0.25">
      <c r="A267" s="75">
        <v>4402</v>
      </c>
      <c r="B267" s="76"/>
      <c r="C267" s="77" t="s">
        <v>277</v>
      </c>
      <c r="D267" s="77" t="s">
        <v>396</v>
      </c>
      <c r="E267" s="154">
        <v>0</v>
      </c>
      <c r="F267" s="154">
        <v>0</v>
      </c>
      <c r="G267" s="154">
        <v>0</v>
      </c>
      <c r="H267" s="154">
        <v>0</v>
      </c>
      <c r="I267" s="154">
        <v>0</v>
      </c>
      <c r="J267" s="154">
        <v>0</v>
      </c>
      <c r="K267" s="154">
        <v>0</v>
      </c>
      <c r="L267" s="154">
        <v>0</v>
      </c>
      <c r="M267" s="154">
        <v>0</v>
      </c>
      <c r="N267" s="154">
        <v>0</v>
      </c>
      <c r="O267" s="154">
        <v>0</v>
      </c>
      <c r="P267" s="154">
        <v>0</v>
      </c>
      <c r="Q267" s="154">
        <v>0</v>
      </c>
      <c r="R267" s="154">
        <v>0</v>
      </c>
      <c r="S267" s="154">
        <v>0</v>
      </c>
      <c r="T267" s="154">
        <v>0</v>
      </c>
      <c r="U267" s="154">
        <v>0</v>
      </c>
      <c r="V267" s="154">
        <v>0</v>
      </c>
      <c r="W267" s="154">
        <f t="shared" si="1346"/>
        <v>0</v>
      </c>
      <c r="X267" s="154">
        <v>0</v>
      </c>
      <c r="Y267" s="154">
        <v>0</v>
      </c>
      <c r="Z267" s="154">
        <v>0</v>
      </c>
      <c r="AA267" s="154">
        <v>0</v>
      </c>
      <c r="AB267" s="154">
        <v>0</v>
      </c>
      <c r="AC267" s="154">
        <v>0</v>
      </c>
      <c r="AD267" s="154">
        <v>0</v>
      </c>
      <c r="AE267" s="154">
        <v>0</v>
      </c>
      <c r="AF267" s="154">
        <v>0</v>
      </c>
      <c r="AG267" s="154">
        <v>0</v>
      </c>
      <c r="AH267" s="154">
        <v>0</v>
      </c>
      <c r="AI267" s="154">
        <v>0</v>
      </c>
      <c r="AJ267" s="154">
        <f t="shared" si="1348"/>
        <v>0</v>
      </c>
      <c r="AK267" s="154">
        <v>0</v>
      </c>
      <c r="AL267" s="154">
        <v>0</v>
      </c>
      <c r="AM267" s="154">
        <v>0</v>
      </c>
      <c r="AN267" s="154">
        <v>0</v>
      </c>
      <c r="AO267" s="154">
        <v>0</v>
      </c>
      <c r="AP267" s="154">
        <v>0</v>
      </c>
      <c r="AQ267" s="154">
        <v>0</v>
      </c>
      <c r="AR267" s="154">
        <v>0</v>
      </c>
      <c r="AS267" s="154">
        <v>0</v>
      </c>
      <c r="AT267" s="154">
        <v>0</v>
      </c>
      <c r="AU267" s="154">
        <v>0</v>
      </c>
      <c r="AV267" s="154">
        <v>0</v>
      </c>
      <c r="AW267" s="154">
        <f t="shared" si="1350"/>
        <v>0</v>
      </c>
      <c r="AX267" s="154">
        <v>0</v>
      </c>
      <c r="AY267" s="154">
        <v>0</v>
      </c>
      <c r="AZ267" s="154">
        <v>0</v>
      </c>
      <c r="BA267" s="154">
        <v>0</v>
      </c>
      <c r="BB267" s="154">
        <v>0</v>
      </c>
      <c r="BC267" s="154">
        <v>0</v>
      </c>
      <c r="BD267" s="154">
        <v>0</v>
      </c>
      <c r="BE267" s="154">
        <v>0</v>
      </c>
      <c r="BF267" s="154">
        <v>0</v>
      </c>
      <c r="BG267" s="154">
        <v>0</v>
      </c>
      <c r="BH267" s="154">
        <v>0</v>
      </c>
      <c r="BI267" s="154">
        <v>0</v>
      </c>
      <c r="BJ267" s="154">
        <f t="shared" si="1353"/>
        <v>0</v>
      </c>
      <c r="BK267" s="154">
        <v>0</v>
      </c>
      <c r="BL267" s="154">
        <v>0</v>
      </c>
      <c r="BM267" s="154">
        <v>0</v>
      </c>
      <c r="BN267" s="154">
        <v>0</v>
      </c>
      <c r="BO267" s="154">
        <v>0</v>
      </c>
      <c r="BP267" s="154">
        <v>0</v>
      </c>
      <c r="BQ267" s="154">
        <v>0</v>
      </c>
      <c r="BR267" s="154">
        <v>0</v>
      </c>
      <c r="BS267" s="154">
        <v>0</v>
      </c>
      <c r="BT267" s="154">
        <v>0</v>
      </c>
      <c r="BU267" s="154">
        <v>0</v>
      </c>
      <c r="BV267" s="154">
        <v>0</v>
      </c>
      <c r="BW267" s="154">
        <f t="shared" si="1355"/>
        <v>0</v>
      </c>
      <c r="BX267" s="154">
        <v>0</v>
      </c>
      <c r="BY267" s="154">
        <v>0</v>
      </c>
      <c r="BZ267" s="154">
        <v>0</v>
      </c>
      <c r="CA267" s="154">
        <v>0</v>
      </c>
      <c r="CB267" s="154">
        <v>0</v>
      </c>
      <c r="CC267" s="154">
        <v>0</v>
      </c>
      <c r="CD267" s="154">
        <v>0</v>
      </c>
      <c r="CE267" s="154">
        <v>0</v>
      </c>
      <c r="CF267" s="154">
        <v>0</v>
      </c>
      <c r="CG267" s="154">
        <v>0</v>
      </c>
      <c r="CH267" s="154">
        <v>0</v>
      </c>
      <c r="CI267" s="154">
        <v>0</v>
      </c>
      <c r="CJ267" s="154">
        <f t="shared" si="1357"/>
        <v>0</v>
      </c>
      <c r="CK267" s="154">
        <v>0</v>
      </c>
      <c r="CL267" s="154">
        <v>0</v>
      </c>
      <c r="CM267" s="154">
        <v>0</v>
      </c>
      <c r="CN267" s="154">
        <v>0</v>
      </c>
      <c r="CO267" s="154">
        <v>0</v>
      </c>
      <c r="CP267" s="154">
        <v>0</v>
      </c>
      <c r="CQ267" s="154">
        <v>0</v>
      </c>
      <c r="CR267" s="154">
        <v>0</v>
      </c>
      <c r="CS267" s="154">
        <v>0</v>
      </c>
      <c r="CT267" s="154">
        <v>0</v>
      </c>
      <c r="CU267" s="154">
        <v>0</v>
      </c>
      <c r="CV267" s="154">
        <v>0</v>
      </c>
      <c r="CW267" s="154">
        <f t="shared" si="1359"/>
        <v>0</v>
      </c>
      <c r="CX267" s="154">
        <v>0</v>
      </c>
      <c r="CY267" s="154">
        <v>0</v>
      </c>
      <c r="CZ267" s="154">
        <v>0</v>
      </c>
      <c r="DA267" s="154">
        <v>0</v>
      </c>
      <c r="DB267" s="154">
        <v>0</v>
      </c>
      <c r="DC267" s="154">
        <v>0</v>
      </c>
      <c r="DD267" s="154">
        <v>0</v>
      </c>
      <c r="DE267" s="154">
        <v>0</v>
      </c>
      <c r="DF267" s="154">
        <v>0</v>
      </c>
      <c r="DG267" s="154">
        <v>0</v>
      </c>
      <c r="DH267" s="154">
        <v>0</v>
      </c>
      <c r="DI267" s="154">
        <v>0</v>
      </c>
      <c r="DJ267" s="154">
        <f t="shared" si="1361"/>
        <v>0</v>
      </c>
      <c r="DK267" s="154">
        <v>0</v>
      </c>
      <c r="DL267" s="154">
        <v>0</v>
      </c>
      <c r="DM267" s="154">
        <v>0</v>
      </c>
      <c r="DN267" s="154">
        <v>0</v>
      </c>
      <c r="DO267" s="154">
        <v>0</v>
      </c>
      <c r="DP267" s="154">
        <v>0</v>
      </c>
      <c r="DQ267" s="154">
        <v>0</v>
      </c>
      <c r="DR267" s="154">
        <v>0</v>
      </c>
      <c r="DS267" s="154">
        <v>0</v>
      </c>
      <c r="DT267" s="154">
        <v>0</v>
      </c>
      <c r="DU267" s="154">
        <v>0</v>
      </c>
      <c r="DV267" s="154">
        <v>0</v>
      </c>
      <c r="DW267" s="154">
        <f t="shared" si="1363"/>
        <v>0</v>
      </c>
      <c r="DX267" s="154">
        <v>0</v>
      </c>
      <c r="DY267" s="154">
        <v>0</v>
      </c>
      <c r="DZ267" s="154">
        <v>0</v>
      </c>
      <c r="EA267" s="154">
        <v>0</v>
      </c>
      <c r="EB267" s="154">
        <v>0</v>
      </c>
      <c r="EC267" s="154">
        <v>0</v>
      </c>
      <c r="ED267" s="154">
        <v>0</v>
      </c>
      <c r="EE267" s="154">
        <v>0</v>
      </c>
      <c r="EF267" s="154">
        <v>0</v>
      </c>
      <c r="EG267" s="154">
        <v>0</v>
      </c>
      <c r="EH267" s="154">
        <v>0</v>
      </c>
      <c r="EI267" s="154">
        <v>0</v>
      </c>
      <c r="EJ267" s="154">
        <f t="shared" si="1365"/>
        <v>0</v>
      </c>
      <c r="EK267" s="154">
        <v>0</v>
      </c>
      <c r="EL267" s="154">
        <v>0</v>
      </c>
      <c r="EM267" s="154">
        <v>0</v>
      </c>
      <c r="EN267" s="154">
        <v>0</v>
      </c>
      <c r="EO267" s="154">
        <v>0</v>
      </c>
      <c r="EP267" s="154">
        <v>0</v>
      </c>
      <c r="EQ267" s="154">
        <v>0</v>
      </c>
      <c r="ER267" s="154">
        <v>0</v>
      </c>
      <c r="ES267" s="154">
        <v>0</v>
      </c>
      <c r="ET267" s="154">
        <v>0</v>
      </c>
      <c r="EU267" s="154">
        <v>0</v>
      </c>
      <c r="EV267" s="154">
        <v>0</v>
      </c>
      <c r="EW267" s="154">
        <f t="shared" si="1367"/>
        <v>0</v>
      </c>
      <c r="EX267" s="154">
        <v>0</v>
      </c>
      <c r="EY267" s="154">
        <v>0</v>
      </c>
      <c r="EZ267" s="154">
        <v>0</v>
      </c>
      <c r="FA267" s="154">
        <v>0</v>
      </c>
      <c r="FB267" s="154">
        <v>0</v>
      </c>
      <c r="FC267" s="154">
        <v>0</v>
      </c>
      <c r="FD267" s="154">
        <v>0</v>
      </c>
      <c r="FE267" s="154">
        <v>0</v>
      </c>
      <c r="FF267" s="154">
        <v>0</v>
      </c>
      <c r="FG267" s="154">
        <v>0</v>
      </c>
      <c r="FH267" s="154">
        <v>0</v>
      </c>
      <c r="FI267" s="154">
        <v>0</v>
      </c>
      <c r="FJ267" s="154">
        <f t="shared" si="1369"/>
        <v>0</v>
      </c>
      <c r="FK267" s="154">
        <v>0</v>
      </c>
      <c r="FL267" s="154">
        <v>0</v>
      </c>
      <c r="FM267" s="154">
        <v>0</v>
      </c>
      <c r="FN267" s="154">
        <v>0</v>
      </c>
      <c r="FO267" s="154">
        <v>0</v>
      </c>
      <c r="FP267" s="154">
        <v>0</v>
      </c>
      <c r="FQ267" s="154">
        <v>0</v>
      </c>
      <c r="FR267" s="154">
        <v>0</v>
      </c>
      <c r="FS267" s="154">
        <v>0</v>
      </c>
      <c r="FT267" s="154">
        <v>0</v>
      </c>
      <c r="FU267" s="154">
        <v>0</v>
      </c>
      <c r="FV267" s="154">
        <v>0</v>
      </c>
      <c r="FW267" s="154">
        <f t="shared" si="1371"/>
        <v>0</v>
      </c>
      <c r="FX267" s="154">
        <v>0</v>
      </c>
      <c r="FY267" s="154">
        <v>0</v>
      </c>
      <c r="FZ267" s="154">
        <v>0</v>
      </c>
      <c r="GA267" s="154">
        <v>0</v>
      </c>
      <c r="GB267" s="154">
        <v>0</v>
      </c>
      <c r="GC267" s="154">
        <v>0</v>
      </c>
      <c r="GD267" s="154">
        <v>0</v>
      </c>
      <c r="GE267" s="154">
        <v>0</v>
      </c>
      <c r="GF267" s="154">
        <v>0</v>
      </c>
      <c r="GG267" s="154">
        <v>0</v>
      </c>
      <c r="GH267" s="154">
        <v>0</v>
      </c>
      <c r="GI267" s="154">
        <v>0</v>
      </c>
      <c r="GJ267" s="154">
        <f t="shared" si="1373"/>
        <v>0</v>
      </c>
      <c r="GK267" s="154">
        <v>0</v>
      </c>
      <c r="GL267" s="154">
        <v>0</v>
      </c>
      <c r="GM267" s="154">
        <v>0</v>
      </c>
      <c r="GN267" s="154">
        <v>0</v>
      </c>
      <c r="GO267" s="154">
        <v>0</v>
      </c>
      <c r="GP267" s="154">
        <v>0</v>
      </c>
      <c r="GQ267" s="154">
        <v>0</v>
      </c>
      <c r="GR267" s="154">
        <v>0</v>
      </c>
      <c r="GS267" s="154">
        <v>0</v>
      </c>
      <c r="GT267" s="154">
        <v>0</v>
      </c>
      <c r="GU267" s="154">
        <v>0</v>
      </c>
      <c r="GV267" s="154">
        <v>0</v>
      </c>
      <c r="GW267" s="154">
        <f t="shared" si="1375"/>
        <v>0</v>
      </c>
      <c r="GX267" s="154">
        <v>0</v>
      </c>
      <c r="GY267" s="154">
        <v>0</v>
      </c>
      <c r="GZ267" s="154">
        <v>0</v>
      </c>
      <c r="HA267" s="154">
        <v>0</v>
      </c>
      <c r="HB267" s="154">
        <v>0</v>
      </c>
      <c r="HC267" s="154">
        <v>0</v>
      </c>
      <c r="HD267" s="154">
        <v>0</v>
      </c>
      <c r="HE267" s="154">
        <v>0</v>
      </c>
      <c r="HF267" s="154">
        <v>0</v>
      </c>
      <c r="HG267" s="154">
        <v>0</v>
      </c>
      <c r="HH267" s="154">
        <v>0</v>
      </c>
      <c r="HI267" s="154">
        <v>0</v>
      </c>
      <c r="HJ267" s="154">
        <f t="shared" si="1377"/>
        <v>0</v>
      </c>
      <c r="HK267" s="154">
        <v>0</v>
      </c>
      <c r="HL267" s="154">
        <v>0</v>
      </c>
      <c r="HM267" s="154">
        <v>0</v>
      </c>
      <c r="HN267" s="154">
        <v>0</v>
      </c>
      <c r="HO267" s="154">
        <v>0</v>
      </c>
      <c r="HP267" s="154">
        <v>0</v>
      </c>
      <c r="HQ267" s="154">
        <v>0</v>
      </c>
      <c r="HR267" s="154">
        <v>0</v>
      </c>
      <c r="HS267" s="154">
        <v>0</v>
      </c>
      <c r="HT267" s="154">
        <v>0</v>
      </c>
      <c r="HU267" s="154">
        <v>0</v>
      </c>
      <c r="HV267" s="154">
        <v>0</v>
      </c>
      <c r="HW267" s="154">
        <f t="shared" si="1379"/>
        <v>0</v>
      </c>
      <c r="HX267" s="154">
        <v>0</v>
      </c>
      <c r="HY267" s="154">
        <v>0</v>
      </c>
      <c r="HZ267" s="154">
        <v>0</v>
      </c>
      <c r="IA267" s="154">
        <v>0</v>
      </c>
      <c r="IB267" s="154">
        <v>0</v>
      </c>
      <c r="IC267" s="154">
        <v>0</v>
      </c>
      <c r="ID267" s="154">
        <v>0</v>
      </c>
      <c r="IE267" s="154">
        <v>0</v>
      </c>
      <c r="IF267" s="154">
        <v>0</v>
      </c>
      <c r="IG267" s="154">
        <v>0</v>
      </c>
      <c r="IH267" s="154">
        <v>0</v>
      </c>
      <c r="II267" s="154">
        <v>0</v>
      </c>
      <c r="IJ267" s="154">
        <f t="shared" si="1381"/>
        <v>0</v>
      </c>
      <c r="IK267" s="154">
        <v>0</v>
      </c>
      <c r="IL267" s="154">
        <v>0</v>
      </c>
      <c r="IM267" s="154">
        <v>0</v>
      </c>
      <c r="IN267" s="154">
        <v>0</v>
      </c>
      <c r="IO267" s="154">
        <v>0</v>
      </c>
      <c r="IP267" s="154">
        <v>0</v>
      </c>
      <c r="IQ267" s="154">
        <v>0</v>
      </c>
      <c r="IR267" s="154">
        <v>0</v>
      </c>
      <c r="IS267" s="154">
        <v>0</v>
      </c>
      <c r="IT267" s="154">
        <v>0</v>
      </c>
      <c r="IU267" s="154">
        <v>0</v>
      </c>
      <c r="IV267" s="154">
        <v>0</v>
      </c>
      <c r="IW267" s="154">
        <f t="shared" si="1383"/>
        <v>0</v>
      </c>
      <c r="IX267" s="154">
        <v>0</v>
      </c>
      <c r="IY267" s="154">
        <v>0</v>
      </c>
      <c r="IZ267" s="154">
        <v>0</v>
      </c>
      <c r="JA267" s="154">
        <v>0</v>
      </c>
      <c r="JB267" s="154">
        <v>0</v>
      </c>
      <c r="JC267" s="154">
        <v>0</v>
      </c>
      <c r="JD267" s="154">
        <v>0</v>
      </c>
      <c r="JE267" s="154">
        <v>0</v>
      </c>
      <c r="JF267" s="154">
        <v>0</v>
      </c>
      <c r="JG267" s="154">
        <v>0</v>
      </c>
      <c r="JH267" s="154">
        <v>0</v>
      </c>
      <c r="JI267" s="154">
        <v>0</v>
      </c>
      <c r="JJ267" s="154">
        <f t="shared" si="1385"/>
        <v>0</v>
      </c>
      <c r="JK267" s="154">
        <v>0</v>
      </c>
      <c r="JL267" s="154">
        <v>0</v>
      </c>
      <c r="JM267" s="154">
        <v>0</v>
      </c>
      <c r="JN267" s="154">
        <v>0</v>
      </c>
      <c r="JO267" s="154">
        <v>0</v>
      </c>
      <c r="JP267" s="154">
        <v>0</v>
      </c>
      <c r="JQ267" s="154">
        <v>0</v>
      </c>
      <c r="JR267" s="154">
        <v>0</v>
      </c>
      <c r="JS267" s="154">
        <v>0</v>
      </c>
      <c r="JT267" s="154">
        <v>0</v>
      </c>
      <c r="JU267" s="154">
        <v>0</v>
      </c>
      <c r="JV267" s="154">
        <v>0</v>
      </c>
      <c r="JW267" s="237">
        <f t="shared" si="1387"/>
        <v>0</v>
      </c>
      <c r="JX267" s="237">
        <v>0</v>
      </c>
      <c r="JY267" s="154">
        <v>0</v>
      </c>
      <c r="JZ267" s="154">
        <v>0</v>
      </c>
      <c r="KA267" s="154">
        <v>0</v>
      </c>
      <c r="KB267" s="154">
        <v>0</v>
      </c>
      <c r="KC267" s="154">
        <v>0</v>
      </c>
      <c r="KD267" s="154">
        <v>0</v>
      </c>
      <c r="KE267" s="154">
        <v>0</v>
      </c>
      <c r="KF267" s="154">
        <v>0</v>
      </c>
      <c r="KG267" s="154">
        <v>0</v>
      </c>
      <c r="KH267" s="154">
        <v>0</v>
      </c>
      <c r="KI267" s="154">
        <v>0</v>
      </c>
      <c r="KJ267" s="237">
        <f t="shared" si="1389"/>
        <v>0</v>
      </c>
      <c r="KK267" s="237">
        <v>0</v>
      </c>
      <c r="KL267" s="154">
        <v>0</v>
      </c>
      <c r="KM267" s="154">
        <v>0</v>
      </c>
      <c r="KN267" s="154">
        <v>0</v>
      </c>
      <c r="KO267" s="154">
        <v>0</v>
      </c>
      <c r="KP267" s="154">
        <v>0</v>
      </c>
      <c r="KQ267" s="154">
        <v>0</v>
      </c>
      <c r="KR267" s="154">
        <v>0</v>
      </c>
      <c r="KS267" s="154">
        <v>0</v>
      </c>
      <c r="KT267" s="154">
        <v>0</v>
      </c>
      <c r="KU267" s="154">
        <v>0</v>
      </c>
      <c r="KV267" s="154">
        <v>0</v>
      </c>
      <c r="KW267" s="237">
        <f t="shared" si="1391"/>
        <v>0</v>
      </c>
      <c r="KX267" s="237">
        <v>0</v>
      </c>
      <c r="KY267" s="154">
        <v>0</v>
      </c>
      <c r="KZ267" s="154">
        <v>0</v>
      </c>
      <c r="LA267" s="154">
        <v>0</v>
      </c>
      <c r="LB267" s="154">
        <v>0</v>
      </c>
      <c r="LC267" s="154">
        <v>0</v>
      </c>
      <c r="LD267" s="154">
        <v>0</v>
      </c>
      <c r="LE267" s="154">
        <v>0</v>
      </c>
      <c r="LF267" s="154">
        <v>0</v>
      </c>
      <c r="LG267" s="154">
        <v>0</v>
      </c>
      <c r="LH267" s="154">
        <v>0</v>
      </c>
      <c r="LI267" s="154">
        <v>0</v>
      </c>
      <c r="LJ267" s="237">
        <f t="shared" si="1393"/>
        <v>0</v>
      </c>
      <c r="LK267" s="237">
        <v>0</v>
      </c>
      <c r="LL267" s="154">
        <v>0</v>
      </c>
      <c r="LM267" s="154">
        <v>0</v>
      </c>
      <c r="LN267" s="154">
        <v>0</v>
      </c>
      <c r="LO267" s="154">
        <v>0</v>
      </c>
      <c r="LP267" s="154">
        <v>0</v>
      </c>
      <c r="LQ267" s="154">
        <v>0</v>
      </c>
      <c r="LR267" s="154">
        <v>0</v>
      </c>
      <c r="LS267" s="154">
        <v>0</v>
      </c>
      <c r="LT267" s="154">
        <v>0</v>
      </c>
      <c r="LU267" s="154">
        <v>0</v>
      </c>
      <c r="LV267" s="154">
        <v>0</v>
      </c>
      <c r="LW267" s="237">
        <f t="shared" si="1395"/>
        <v>0</v>
      </c>
      <c r="LX267" s="237">
        <v>0</v>
      </c>
      <c r="LY267" s="154">
        <v>0</v>
      </c>
      <c r="LZ267" s="154">
        <v>0</v>
      </c>
      <c r="MA267" s="154">
        <v>0</v>
      </c>
      <c r="MB267" s="154">
        <v>0</v>
      </c>
      <c r="MC267" s="154">
        <v>0</v>
      </c>
      <c r="MD267" s="154">
        <v>0</v>
      </c>
      <c r="ME267" s="154">
        <v>0</v>
      </c>
      <c r="MF267" s="154">
        <v>0</v>
      </c>
      <c r="MG267" s="154">
        <v>0</v>
      </c>
      <c r="MH267" s="154">
        <v>0</v>
      </c>
      <c r="MI267" s="154">
        <v>0</v>
      </c>
      <c r="MJ267" s="203">
        <f t="shared" si="1397"/>
        <v>0</v>
      </c>
    </row>
    <row r="268" spans="1:348" ht="15.75" x14ac:dyDescent="0.25">
      <c r="A268" s="75">
        <v>4403</v>
      </c>
      <c r="B268" s="76"/>
      <c r="C268" s="77" t="s">
        <v>278</v>
      </c>
      <c r="D268" s="77" t="s">
        <v>185</v>
      </c>
      <c r="E268" s="154">
        <v>0</v>
      </c>
      <c r="F268" s="154">
        <v>0</v>
      </c>
      <c r="G268" s="154">
        <v>0</v>
      </c>
      <c r="H268" s="154">
        <v>0</v>
      </c>
      <c r="I268" s="154">
        <v>0</v>
      </c>
      <c r="J268" s="154">
        <v>0</v>
      </c>
      <c r="K268" s="154">
        <v>0</v>
      </c>
      <c r="L268" s="154">
        <v>0</v>
      </c>
      <c r="M268" s="154">
        <v>0</v>
      </c>
      <c r="N268" s="154">
        <v>0</v>
      </c>
      <c r="O268" s="154">
        <v>0</v>
      </c>
      <c r="P268" s="154">
        <v>0</v>
      </c>
      <c r="Q268" s="154">
        <v>0</v>
      </c>
      <c r="R268" s="154">
        <v>0</v>
      </c>
      <c r="S268" s="154">
        <v>0</v>
      </c>
      <c r="T268" s="154">
        <v>0</v>
      </c>
      <c r="U268" s="154">
        <v>0</v>
      </c>
      <c r="V268" s="154">
        <v>0</v>
      </c>
      <c r="W268" s="154">
        <f t="shared" si="1346"/>
        <v>0</v>
      </c>
      <c r="X268" s="154">
        <v>0</v>
      </c>
      <c r="Y268" s="154">
        <v>0</v>
      </c>
      <c r="Z268" s="154">
        <v>0</v>
      </c>
      <c r="AA268" s="154">
        <v>0</v>
      </c>
      <c r="AB268" s="154">
        <v>0</v>
      </c>
      <c r="AC268" s="154">
        <v>0</v>
      </c>
      <c r="AD268" s="154">
        <v>0</v>
      </c>
      <c r="AE268" s="154">
        <v>0</v>
      </c>
      <c r="AF268" s="154">
        <v>0</v>
      </c>
      <c r="AG268" s="154">
        <v>0</v>
      </c>
      <c r="AH268" s="154">
        <v>0</v>
      </c>
      <c r="AI268" s="154">
        <v>0</v>
      </c>
      <c r="AJ268" s="154">
        <f t="shared" si="1348"/>
        <v>0</v>
      </c>
      <c r="AK268" s="154">
        <v>0</v>
      </c>
      <c r="AL268" s="154">
        <v>0</v>
      </c>
      <c r="AM268" s="154">
        <v>0</v>
      </c>
      <c r="AN268" s="154">
        <v>0</v>
      </c>
      <c r="AO268" s="154">
        <v>0</v>
      </c>
      <c r="AP268" s="154">
        <v>0</v>
      </c>
      <c r="AQ268" s="154">
        <v>0</v>
      </c>
      <c r="AR268" s="154">
        <v>0</v>
      </c>
      <c r="AS268" s="154">
        <v>0</v>
      </c>
      <c r="AT268" s="154">
        <v>0</v>
      </c>
      <c r="AU268" s="154">
        <v>0</v>
      </c>
      <c r="AV268" s="154">
        <v>0</v>
      </c>
      <c r="AW268" s="154">
        <f t="shared" si="1350"/>
        <v>0</v>
      </c>
      <c r="AX268" s="154">
        <v>0</v>
      </c>
      <c r="AY268" s="154">
        <v>0</v>
      </c>
      <c r="AZ268" s="154">
        <v>0</v>
      </c>
      <c r="BA268" s="154">
        <v>0</v>
      </c>
      <c r="BB268" s="154">
        <v>0</v>
      </c>
      <c r="BC268" s="154">
        <v>0</v>
      </c>
      <c r="BD268" s="154">
        <v>0</v>
      </c>
      <c r="BE268" s="154">
        <v>0</v>
      </c>
      <c r="BF268" s="154">
        <v>0</v>
      </c>
      <c r="BG268" s="154">
        <v>0</v>
      </c>
      <c r="BH268" s="154">
        <v>0</v>
      </c>
      <c r="BI268" s="154">
        <v>0</v>
      </c>
      <c r="BJ268" s="154">
        <f t="shared" si="1353"/>
        <v>0</v>
      </c>
      <c r="BK268" s="154">
        <v>0</v>
      </c>
      <c r="BL268" s="154">
        <v>0</v>
      </c>
      <c r="BM268" s="154">
        <v>0</v>
      </c>
      <c r="BN268" s="154">
        <v>0</v>
      </c>
      <c r="BO268" s="154">
        <v>0</v>
      </c>
      <c r="BP268" s="154">
        <v>0</v>
      </c>
      <c r="BQ268" s="154">
        <v>0</v>
      </c>
      <c r="BR268" s="154">
        <v>0</v>
      </c>
      <c r="BS268" s="154">
        <v>0</v>
      </c>
      <c r="BT268" s="154">
        <v>0</v>
      </c>
      <c r="BU268" s="154">
        <v>0</v>
      </c>
      <c r="BV268" s="154">
        <v>0</v>
      </c>
      <c r="BW268" s="154">
        <f t="shared" si="1355"/>
        <v>0</v>
      </c>
      <c r="BX268" s="154">
        <v>0</v>
      </c>
      <c r="BY268" s="154">
        <v>0</v>
      </c>
      <c r="BZ268" s="154">
        <v>0</v>
      </c>
      <c r="CA268" s="154">
        <v>0</v>
      </c>
      <c r="CB268" s="154">
        <v>0</v>
      </c>
      <c r="CC268" s="154">
        <v>0</v>
      </c>
      <c r="CD268" s="154">
        <v>0</v>
      </c>
      <c r="CE268" s="154">
        <v>0</v>
      </c>
      <c r="CF268" s="154">
        <v>0</v>
      </c>
      <c r="CG268" s="154">
        <v>0</v>
      </c>
      <c r="CH268" s="154">
        <v>0</v>
      </c>
      <c r="CI268" s="154">
        <v>0</v>
      </c>
      <c r="CJ268" s="154">
        <f t="shared" si="1357"/>
        <v>0</v>
      </c>
      <c r="CK268" s="154">
        <v>0</v>
      </c>
      <c r="CL268" s="154">
        <v>0</v>
      </c>
      <c r="CM268" s="154">
        <v>0</v>
      </c>
      <c r="CN268" s="154">
        <v>0</v>
      </c>
      <c r="CO268" s="154">
        <v>0</v>
      </c>
      <c r="CP268" s="154">
        <v>0</v>
      </c>
      <c r="CQ268" s="154">
        <v>0</v>
      </c>
      <c r="CR268" s="154">
        <v>0</v>
      </c>
      <c r="CS268" s="154">
        <v>0</v>
      </c>
      <c r="CT268" s="154">
        <v>0</v>
      </c>
      <c r="CU268" s="154">
        <v>0</v>
      </c>
      <c r="CV268" s="154">
        <v>0</v>
      </c>
      <c r="CW268" s="154">
        <f t="shared" si="1359"/>
        <v>0</v>
      </c>
      <c r="CX268" s="154">
        <v>0</v>
      </c>
      <c r="CY268" s="154">
        <v>0</v>
      </c>
      <c r="CZ268" s="154">
        <v>0</v>
      </c>
      <c r="DA268" s="154">
        <v>0</v>
      </c>
      <c r="DB268" s="154">
        <v>0</v>
      </c>
      <c r="DC268" s="154">
        <v>0</v>
      </c>
      <c r="DD268" s="154">
        <v>0</v>
      </c>
      <c r="DE268" s="154">
        <v>0</v>
      </c>
      <c r="DF268" s="154">
        <v>0</v>
      </c>
      <c r="DG268" s="154">
        <v>0</v>
      </c>
      <c r="DH268" s="154">
        <v>0</v>
      </c>
      <c r="DI268" s="154">
        <v>0</v>
      </c>
      <c r="DJ268" s="154">
        <f t="shared" si="1361"/>
        <v>0</v>
      </c>
      <c r="DK268" s="154">
        <v>0</v>
      </c>
      <c r="DL268" s="154">
        <v>0</v>
      </c>
      <c r="DM268" s="154">
        <v>0</v>
      </c>
      <c r="DN268" s="154">
        <v>0</v>
      </c>
      <c r="DO268" s="154">
        <v>0</v>
      </c>
      <c r="DP268" s="154">
        <v>0</v>
      </c>
      <c r="DQ268" s="154">
        <v>0</v>
      </c>
      <c r="DR268" s="154">
        <v>0</v>
      </c>
      <c r="DS268" s="154">
        <v>0</v>
      </c>
      <c r="DT268" s="154">
        <v>0</v>
      </c>
      <c r="DU268" s="154">
        <v>0</v>
      </c>
      <c r="DV268" s="154">
        <v>0</v>
      </c>
      <c r="DW268" s="154">
        <f t="shared" si="1363"/>
        <v>0</v>
      </c>
      <c r="DX268" s="154">
        <v>0</v>
      </c>
      <c r="DY268" s="154">
        <v>0</v>
      </c>
      <c r="DZ268" s="154">
        <v>0</v>
      </c>
      <c r="EA268" s="154">
        <v>0</v>
      </c>
      <c r="EB268" s="154">
        <v>0</v>
      </c>
      <c r="EC268" s="154">
        <v>0</v>
      </c>
      <c r="ED268" s="154">
        <v>0</v>
      </c>
      <c r="EE268" s="154">
        <v>0</v>
      </c>
      <c r="EF268" s="154">
        <v>0</v>
      </c>
      <c r="EG268" s="154">
        <v>0</v>
      </c>
      <c r="EH268" s="154">
        <v>0</v>
      </c>
      <c r="EI268" s="154">
        <v>0</v>
      </c>
      <c r="EJ268" s="154">
        <f t="shared" si="1365"/>
        <v>0</v>
      </c>
      <c r="EK268" s="154">
        <v>0</v>
      </c>
      <c r="EL268" s="154">
        <v>0</v>
      </c>
      <c r="EM268" s="154">
        <v>0</v>
      </c>
      <c r="EN268" s="154">
        <v>0</v>
      </c>
      <c r="EO268" s="154">
        <v>0</v>
      </c>
      <c r="EP268" s="154">
        <v>0</v>
      </c>
      <c r="EQ268" s="154">
        <v>0</v>
      </c>
      <c r="ER268" s="154">
        <v>0</v>
      </c>
      <c r="ES268" s="154">
        <v>0</v>
      </c>
      <c r="ET268" s="154">
        <v>0</v>
      </c>
      <c r="EU268" s="154">
        <v>0</v>
      </c>
      <c r="EV268" s="154">
        <v>0</v>
      </c>
      <c r="EW268" s="154">
        <f t="shared" si="1367"/>
        <v>0</v>
      </c>
      <c r="EX268" s="154">
        <v>0</v>
      </c>
      <c r="EY268" s="154">
        <v>0</v>
      </c>
      <c r="EZ268" s="154">
        <v>0</v>
      </c>
      <c r="FA268" s="154">
        <v>0</v>
      </c>
      <c r="FB268" s="154">
        <v>0</v>
      </c>
      <c r="FC268" s="154">
        <v>0</v>
      </c>
      <c r="FD268" s="154">
        <v>0</v>
      </c>
      <c r="FE268" s="154">
        <v>0</v>
      </c>
      <c r="FF268" s="154">
        <v>0</v>
      </c>
      <c r="FG268" s="154">
        <v>0</v>
      </c>
      <c r="FH268" s="154">
        <v>0</v>
      </c>
      <c r="FI268" s="154">
        <v>0</v>
      </c>
      <c r="FJ268" s="154">
        <f t="shared" si="1369"/>
        <v>0</v>
      </c>
      <c r="FK268" s="154">
        <v>0</v>
      </c>
      <c r="FL268" s="154">
        <v>0</v>
      </c>
      <c r="FM268" s="154">
        <v>0</v>
      </c>
      <c r="FN268" s="154">
        <v>0</v>
      </c>
      <c r="FO268" s="154">
        <v>0</v>
      </c>
      <c r="FP268" s="154">
        <v>0</v>
      </c>
      <c r="FQ268" s="154">
        <v>0</v>
      </c>
      <c r="FR268" s="154">
        <v>0</v>
      </c>
      <c r="FS268" s="154">
        <v>0</v>
      </c>
      <c r="FT268" s="154">
        <v>0</v>
      </c>
      <c r="FU268" s="154">
        <v>0</v>
      </c>
      <c r="FV268" s="154">
        <v>0</v>
      </c>
      <c r="FW268" s="154">
        <f t="shared" si="1371"/>
        <v>0</v>
      </c>
      <c r="FX268" s="154">
        <v>0</v>
      </c>
      <c r="FY268" s="154">
        <v>0</v>
      </c>
      <c r="FZ268" s="154">
        <v>0</v>
      </c>
      <c r="GA268" s="154">
        <v>0</v>
      </c>
      <c r="GB268" s="154">
        <v>0</v>
      </c>
      <c r="GC268" s="154">
        <v>0</v>
      </c>
      <c r="GD268" s="154">
        <v>0</v>
      </c>
      <c r="GE268" s="154">
        <v>0</v>
      </c>
      <c r="GF268" s="154">
        <v>0</v>
      </c>
      <c r="GG268" s="154">
        <v>0</v>
      </c>
      <c r="GH268" s="154">
        <v>0</v>
      </c>
      <c r="GI268" s="154">
        <v>0</v>
      </c>
      <c r="GJ268" s="154">
        <f t="shared" si="1373"/>
        <v>0</v>
      </c>
      <c r="GK268" s="154">
        <v>0</v>
      </c>
      <c r="GL268" s="154">
        <v>0</v>
      </c>
      <c r="GM268" s="154">
        <v>0</v>
      </c>
      <c r="GN268" s="154">
        <v>0</v>
      </c>
      <c r="GO268" s="154">
        <v>0</v>
      </c>
      <c r="GP268" s="154">
        <v>0</v>
      </c>
      <c r="GQ268" s="154">
        <v>0</v>
      </c>
      <c r="GR268" s="154">
        <v>0</v>
      </c>
      <c r="GS268" s="154">
        <v>0</v>
      </c>
      <c r="GT268" s="154">
        <v>0</v>
      </c>
      <c r="GU268" s="154">
        <v>0</v>
      </c>
      <c r="GV268" s="154">
        <v>0</v>
      </c>
      <c r="GW268" s="154">
        <f t="shared" si="1375"/>
        <v>0</v>
      </c>
      <c r="GX268" s="154">
        <v>0</v>
      </c>
      <c r="GY268" s="154">
        <v>0</v>
      </c>
      <c r="GZ268" s="154">
        <v>0</v>
      </c>
      <c r="HA268" s="154">
        <v>0</v>
      </c>
      <c r="HB268" s="154">
        <v>0</v>
      </c>
      <c r="HC268" s="154">
        <v>0</v>
      </c>
      <c r="HD268" s="154">
        <v>0</v>
      </c>
      <c r="HE268" s="154">
        <v>0</v>
      </c>
      <c r="HF268" s="154">
        <v>0</v>
      </c>
      <c r="HG268" s="154">
        <v>0</v>
      </c>
      <c r="HH268" s="154">
        <v>0</v>
      </c>
      <c r="HI268" s="154">
        <v>0</v>
      </c>
      <c r="HJ268" s="154">
        <f t="shared" si="1377"/>
        <v>0</v>
      </c>
      <c r="HK268" s="154">
        <v>0</v>
      </c>
      <c r="HL268" s="154">
        <v>0</v>
      </c>
      <c r="HM268" s="154">
        <v>0</v>
      </c>
      <c r="HN268" s="154">
        <v>0</v>
      </c>
      <c r="HO268" s="154">
        <v>0</v>
      </c>
      <c r="HP268" s="154">
        <v>0</v>
      </c>
      <c r="HQ268" s="154">
        <v>0</v>
      </c>
      <c r="HR268" s="154">
        <v>0</v>
      </c>
      <c r="HS268" s="154">
        <v>0</v>
      </c>
      <c r="HT268" s="154">
        <v>0</v>
      </c>
      <c r="HU268" s="154">
        <v>0</v>
      </c>
      <c r="HV268" s="154">
        <v>0</v>
      </c>
      <c r="HW268" s="154">
        <f t="shared" si="1379"/>
        <v>0</v>
      </c>
      <c r="HX268" s="154">
        <v>0</v>
      </c>
      <c r="HY268" s="154">
        <v>0</v>
      </c>
      <c r="HZ268" s="154">
        <v>0</v>
      </c>
      <c r="IA268" s="154">
        <v>0</v>
      </c>
      <c r="IB268" s="154">
        <v>0</v>
      </c>
      <c r="IC268" s="154">
        <v>0</v>
      </c>
      <c r="ID268" s="154">
        <v>0</v>
      </c>
      <c r="IE268" s="154">
        <v>0</v>
      </c>
      <c r="IF268" s="154">
        <v>0</v>
      </c>
      <c r="IG268" s="154">
        <v>0</v>
      </c>
      <c r="IH268" s="154">
        <v>0</v>
      </c>
      <c r="II268" s="154">
        <v>0</v>
      </c>
      <c r="IJ268" s="154">
        <f t="shared" si="1381"/>
        <v>0</v>
      </c>
      <c r="IK268" s="154">
        <v>0</v>
      </c>
      <c r="IL268" s="154">
        <v>0</v>
      </c>
      <c r="IM268" s="154">
        <v>0</v>
      </c>
      <c r="IN268" s="154">
        <v>0</v>
      </c>
      <c r="IO268" s="154">
        <v>0</v>
      </c>
      <c r="IP268" s="154">
        <v>0</v>
      </c>
      <c r="IQ268" s="154">
        <v>0</v>
      </c>
      <c r="IR268" s="154">
        <v>0</v>
      </c>
      <c r="IS268" s="154">
        <v>0</v>
      </c>
      <c r="IT268" s="154">
        <v>0</v>
      </c>
      <c r="IU268" s="154">
        <v>0</v>
      </c>
      <c r="IV268" s="154">
        <v>0</v>
      </c>
      <c r="IW268" s="154">
        <f t="shared" si="1383"/>
        <v>0</v>
      </c>
      <c r="IX268" s="154">
        <v>0</v>
      </c>
      <c r="IY268" s="154">
        <v>0</v>
      </c>
      <c r="IZ268" s="154">
        <v>0</v>
      </c>
      <c r="JA268" s="154">
        <v>0</v>
      </c>
      <c r="JB268" s="154">
        <v>0</v>
      </c>
      <c r="JC268" s="154">
        <v>0</v>
      </c>
      <c r="JD268" s="154">
        <v>0</v>
      </c>
      <c r="JE268" s="154">
        <v>0</v>
      </c>
      <c r="JF268" s="154">
        <v>0</v>
      </c>
      <c r="JG268" s="154">
        <v>0</v>
      </c>
      <c r="JH268" s="154">
        <v>0</v>
      </c>
      <c r="JI268" s="154">
        <v>0</v>
      </c>
      <c r="JJ268" s="154">
        <f t="shared" si="1385"/>
        <v>0</v>
      </c>
      <c r="JK268" s="154">
        <v>0</v>
      </c>
      <c r="JL268" s="154">
        <v>0</v>
      </c>
      <c r="JM268" s="154">
        <v>0</v>
      </c>
      <c r="JN268" s="154">
        <v>0</v>
      </c>
      <c r="JO268" s="154">
        <v>0</v>
      </c>
      <c r="JP268" s="154">
        <v>0</v>
      </c>
      <c r="JQ268" s="154">
        <v>0</v>
      </c>
      <c r="JR268" s="154">
        <v>0</v>
      </c>
      <c r="JS268" s="154">
        <v>0</v>
      </c>
      <c r="JT268" s="154">
        <v>0</v>
      </c>
      <c r="JU268" s="154">
        <v>0</v>
      </c>
      <c r="JV268" s="154">
        <v>0</v>
      </c>
      <c r="JW268" s="237">
        <f t="shared" si="1387"/>
        <v>0</v>
      </c>
      <c r="JX268" s="237">
        <v>0</v>
      </c>
      <c r="JY268" s="154">
        <v>0</v>
      </c>
      <c r="JZ268" s="154">
        <v>0</v>
      </c>
      <c r="KA268" s="154">
        <v>0</v>
      </c>
      <c r="KB268" s="154">
        <v>0</v>
      </c>
      <c r="KC268" s="154">
        <v>0</v>
      </c>
      <c r="KD268" s="154">
        <v>0</v>
      </c>
      <c r="KE268" s="154">
        <v>0</v>
      </c>
      <c r="KF268" s="154">
        <v>0</v>
      </c>
      <c r="KG268" s="154">
        <v>0</v>
      </c>
      <c r="KH268" s="154">
        <v>0</v>
      </c>
      <c r="KI268" s="154">
        <v>0</v>
      </c>
      <c r="KJ268" s="237">
        <f t="shared" si="1389"/>
        <v>0</v>
      </c>
      <c r="KK268" s="237">
        <v>0</v>
      </c>
      <c r="KL268" s="154">
        <v>0</v>
      </c>
      <c r="KM268" s="154">
        <v>0</v>
      </c>
      <c r="KN268" s="154">
        <v>0</v>
      </c>
      <c r="KO268" s="154">
        <v>0</v>
      </c>
      <c r="KP268" s="154">
        <v>0</v>
      </c>
      <c r="KQ268" s="154">
        <v>0</v>
      </c>
      <c r="KR268" s="154">
        <v>0</v>
      </c>
      <c r="KS268" s="154">
        <v>0</v>
      </c>
      <c r="KT268" s="154">
        <v>0</v>
      </c>
      <c r="KU268" s="154">
        <v>0</v>
      </c>
      <c r="KV268" s="154">
        <v>0</v>
      </c>
      <c r="KW268" s="237">
        <f t="shared" si="1391"/>
        <v>0</v>
      </c>
      <c r="KX268" s="237">
        <v>0</v>
      </c>
      <c r="KY268" s="154">
        <v>0</v>
      </c>
      <c r="KZ268" s="154">
        <v>0</v>
      </c>
      <c r="LA268" s="154">
        <v>0</v>
      </c>
      <c r="LB268" s="154">
        <v>0</v>
      </c>
      <c r="LC268" s="154">
        <v>0</v>
      </c>
      <c r="LD268" s="154">
        <v>0</v>
      </c>
      <c r="LE268" s="154">
        <v>0</v>
      </c>
      <c r="LF268" s="154">
        <v>0</v>
      </c>
      <c r="LG268" s="154">
        <v>0</v>
      </c>
      <c r="LH268" s="154">
        <v>0</v>
      </c>
      <c r="LI268" s="154">
        <v>0</v>
      </c>
      <c r="LJ268" s="237">
        <f t="shared" si="1393"/>
        <v>0</v>
      </c>
      <c r="LK268" s="237">
        <v>0</v>
      </c>
      <c r="LL268" s="154">
        <v>0</v>
      </c>
      <c r="LM268" s="154">
        <v>0</v>
      </c>
      <c r="LN268" s="154">
        <v>0</v>
      </c>
      <c r="LO268" s="154">
        <v>0</v>
      </c>
      <c r="LP268" s="154">
        <v>0</v>
      </c>
      <c r="LQ268" s="154">
        <v>0</v>
      </c>
      <c r="LR268" s="154">
        <v>0</v>
      </c>
      <c r="LS268" s="154">
        <v>0</v>
      </c>
      <c r="LT268" s="154">
        <v>0</v>
      </c>
      <c r="LU268" s="154">
        <v>0</v>
      </c>
      <c r="LV268" s="154">
        <v>0</v>
      </c>
      <c r="LW268" s="237">
        <f t="shared" si="1395"/>
        <v>0</v>
      </c>
      <c r="LX268" s="237">
        <v>0</v>
      </c>
      <c r="LY268" s="154">
        <v>0</v>
      </c>
      <c r="LZ268" s="154">
        <v>0</v>
      </c>
      <c r="MA268" s="154">
        <v>0</v>
      </c>
      <c r="MB268" s="154">
        <v>0</v>
      </c>
      <c r="MC268" s="154">
        <v>0</v>
      </c>
      <c r="MD268" s="154">
        <v>0</v>
      </c>
      <c r="ME268" s="154">
        <v>0</v>
      </c>
      <c r="MF268" s="154">
        <v>0</v>
      </c>
      <c r="MG268" s="154">
        <v>0</v>
      </c>
      <c r="MH268" s="154">
        <v>0</v>
      </c>
      <c r="MI268" s="154">
        <v>0</v>
      </c>
      <c r="MJ268" s="203">
        <f t="shared" si="1397"/>
        <v>0</v>
      </c>
    </row>
    <row r="269" spans="1:348" ht="15.75" x14ac:dyDescent="0.25">
      <c r="A269" s="75">
        <v>4404</v>
      </c>
      <c r="B269" s="76"/>
      <c r="C269" s="77" t="s">
        <v>88</v>
      </c>
      <c r="D269" s="77" t="s">
        <v>186</v>
      </c>
      <c r="E269" s="154">
        <v>0</v>
      </c>
      <c r="F269" s="154">
        <v>0</v>
      </c>
      <c r="G269" s="154">
        <v>0</v>
      </c>
      <c r="H269" s="154">
        <v>0</v>
      </c>
      <c r="I269" s="154">
        <v>0</v>
      </c>
      <c r="J269" s="154">
        <v>0</v>
      </c>
      <c r="K269" s="154">
        <v>0</v>
      </c>
      <c r="L269" s="154">
        <v>0</v>
      </c>
      <c r="M269" s="154">
        <v>0</v>
      </c>
      <c r="N269" s="154">
        <v>0</v>
      </c>
      <c r="O269" s="154">
        <v>0</v>
      </c>
      <c r="P269" s="154">
        <v>0</v>
      </c>
      <c r="Q269" s="154">
        <v>0</v>
      </c>
      <c r="R269" s="154">
        <v>0</v>
      </c>
      <c r="S269" s="154">
        <v>0</v>
      </c>
      <c r="T269" s="154">
        <v>0</v>
      </c>
      <c r="U269" s="154">
        <v>0</v>
      </c>
      <c r="V269" s="154">
        <v>0</v>
      </c>
      <c r="W269" s="154">
        <f t="shared" si="1346"/>
        <v>0</v>
      </c>
      <c r="X269" s="154">
        <v>0</v>
      </c>
      <c r="Y269" s="154">
        <v>0</v>
      </c>
      <c r="Z269" s="154">
        <v>0</v>
      </c>
      <c r="AA269" s="154">
        <v>0</v>
      </c>
      <c r="AB269" s="154">
        <v>0</v>
      </c>
      <c r="AC269" s="154">
        <v>0</v>
      </c>
      <c r="AD269" s="154">
        <v>0</v>
      </c>
      <c r="AE269" s="154">
        <v>0</v>
      </c>
      <c r="AF269" s="154">
        <v>0</v>
      </c>
      <c r="AG269" s="154">
        <v>0</v>
      </c>
      <c r="AH269" s="154">
        <v>0</v>
      </c>
      <c r="AI269" s="154">
        <v>0</v>
      </c>
      <c r="AJ269" s="154">
        <f t="shared" si="1348"/>
        <v>0</v>
      </c>
      <c r="AK269" s="154">
        <v>0</v>
      </c>
      <c r="AL269" s="154">
        <v>0</v>
      </c>
      <c r="AM269" s="154">
        <v>0</v>
      </c>
      <c r="AN269" s="154">
        <v>0</v>
      </c>
      <c r="AO269" s="154">
        <v>0</v>
      </c>
      <c r="AP269" s="154">
        <v>0</v>
      </c>
      <c r="AQ269" s="154">
        <v>0</v>
      </c>
      <c r="AR269" s="154">
        <v>0</v>
      </c>
      <c r="AS269" s="154">
        <v>0</v>
      </c>
      <c r="AT269" s="154">
        <v>0</v>
      </c>
      <c r="AU269" s="154">
        <v>0</v>
      </c>
      <c r="AV269" s="154">
        <v>0</v>
      </c>
      <c r="AW269" s="154">
        <f t="shared" si="1350"/>
        <v>0</v>
      </c>
      <c r="AX269" s="154">
        <v>0</v>
      </c>
      <c r="AY269" s="154">
        <v>0</v>
      </c>
      <c r="AZ269" s="154">
        <v>0</v>
      </c>
      <c r="BA269" s="154">
        <v>0</v>
      </c>
      <c r="BB269" s="154">
        <v>0</v>
      </c>
      <c r="BC269" s="154">
        <v>0</v>
      </c>
      <c r="BD269" s="154">
        <v>0</v>
      </c>
      <c r="BE269" s="154">
        <v>0</v>
      </c>
      <c r="BF269" s="154">
        <v>0</v>
      </c>
      <c r="BG269" s="154">
        <v>0</v>
      </c>
      <c r="BH269" s="154">
        <v>0</v>
      </c>
      <c r="BI269" s="154">
        <v>0</v>
      </c>
      <c r="BJ269" s="154">
        <f t="shared" si="1353"/>
        <v>0</v>
      </c>
      <c r="BK269" s="154">
        <v>0</v>
      </c>
      <c r="BL269" s="154">
        <v>0</v>
      </c>
      <c r="BM269" s="154">
        <v>0</v>
      </c>
      <c r="BN269" s="154">
        <v>0</v>
      </c>
      <c r="BO269" s="154">
        <v>0</v>
      </c>
      <c r="BP269" s="154">
        <v>0</v>
      </c>
      <c r="BQ269" s="154">
        <v>0</v>
      </c>
      <c r="BR269" s="154">
        <v>0</v>
      </c>
      <c r="BS269" s="154">
        <v>0</v>
      </c>
      <c r="BT269" s="154">
        <v>0</v>
      </c>
      <c r="BU269" s="154">
        <v>0</v>
      </c>
      <c r="BV269" s="154">
        <v>0</v>
      </c>
      <c r="BW269" s="154">
        <f t="shared" si="1355"/>
        <v>0</v>
      </c>
      <c r="BX269" s="154">
        <v>0</v>
      </c>
      <c r="BY269" s="154">
        <v>0</v>
      </c>
      <c r="BZ269" s="154">
        <v>0</v>
      </c>
      <c r="CA269" s="154">
        <v>0</v>
      </c>
      <c r="CB269" s="154">
        <v>0</v>
      </c>
      <c r="CC269" s="154">
        <v>0</v>
      </c>
      <c r="CD269" s="154">
        <v>0</v>
      </c>
      <c r="CE269" s="154">
        <v>0</v>
      </c>
      <c r="CF269" s="154">
        <v>0</v>
      </c>
      <c r="CG269" s="154">
        <v>0</v>
      </c>
      <c r="CH269" s="154">
        <v>0</v>
      </c>
      <c r="CI269" s="154">
        <v>0</v>
      </c>
      <c r="CJ269" s="154">
        <f t="shared" si="1357"/>
        <v>0</v>
      </c>
      <c r="CK269" s="154">
        <v>0</v>
      </c>
      <c r="CL269" s="154">
        <v>0</v>
      </c>
      <c r="CM269" s="154">
        <v>0</v>
      </c>
      <c r="CN269" s="154">
        <v>0</v>
      </c>
      <c r="CO269" s="154">
        <v>0</v>
      </c>
      <c r="CP269" s="154">
        <v>0</v>
      </c>
      <c r="CQ269" s="154">
        <v>0</v>
      </c>
      <c r="CR269" s="154">
        <v>0</v>
      </c>
      <c r="CS269" s="154">
        <v>0</v>
      </c>
      <c r="CT269" s="154">
        <v>0</v>
      </c>
      <c r="CU269" s="154">
        <v>0</v>
      </c>
      <c r="CV269" s="154">
        <v>0</v>
      </c>
      <c r="CW269" s="154">
        <f t="shared" si="1359"/>
        <v>0</v>
      </c>
      <c r="CX269" s="154">
        <v>0</v>
      </c>
      <c r="CY269" s="154">
        <v>0</v>
      </c>
      <c r="CZ269" s="154">
        <v>0</v>
      </c>
      <c r="DA269" s="154">
        <v>0</v>
      </c>
      <c r="DB269" s="154">
        <v>0</v>
      </c>
      <c r="DC269" s="154">
        <v>0</v>
      </c>
      <c r="DD269" s="154">
        <v>0</v>
      </c>
      <c r="DE269" s="154">
        <v>0</v>
      </c>
      <c r="DF269" s="154">
        <v>0</v>
      </c>
      <c r="DG269" s="154">
        <v>0</v>
      </c>
      <c r="DH269" s="154">
        <v>0</v>
      </c>
      <c r="DI269" s="154">
        <v>0</v>
      </c>
      <c r="DJ269" s="154">
        <f t="shared" si="1361"/>
        <v>0</v>
      </c>
      <c r="DK269" s="154">
        <v>0</v>
      </c>
      <c r="DL269" s="154">
        <v>0</v>
      </c>
      <c r="DM269" s="154">
        <v>0</v>
      </c>
      <c r="DN269" s="154">
        <v>0</v>
      </c>
      <c r="DO269" s="154">
        <v>0</v>
      </c>
      <c r="DP269" s="154">
        <v>0</v>
      </c>
      <c r="DQ269" s="154">
        <v>0</v>
      </c>
      <c r="DR269" s="154">
        <v>0</v>
      </c>
      <c r="DS269" s="154">
        <v>0</v>
      </c>
      <c r="DT269" s="154">
        <v>0</v>
      </c>
      <c r="DU269" s="154">
        <v>0</v>
      </c>
      <c r="DV269" s="154">
        <v>0</v>
      </c>
      <c r="DW269" s="154">
        <f t="shared" si="1363"/>
        <v>0</v>
      </c>
      <c r="DX269" s="154">
        <v>0</v>
      </c>
      <c r="DY269" s="154">
        <v>0</v>
      </c>
      <c r="DZ269" s="154">
        <v>0</v>
      </c>
      <c r="EA269" s="154">
        <v>0</v>
      </c>
      <c r="EB269" s="154">
        <v>0</v>
      </c>
      <c r="EC269" s="154">
        <v>0</v>
      </c>
      <c r="ED269" s="154">
        <v>0</v>
      </c>
      <c r="EE269" s="154">
        <v>0</v>
      </c>
      <c r="EF269" s="154">
        <v>0</v>
      </c>
      <c r="EG269" s="154">
        <v>0</v>
      </c>
      <c r="EH269" s="154">
        <v>0</v>
      </c>
      <c r="EI269" s="154">
        <v>0</v>
      </c>
      <c r="EJ269" s="154">
        <f t="shared" si="1365"/>
        <v>0</v>
      </c>
      <c r="EK269" s="154">
        <v>0</v>
      </c>
      <c r="EL269" s="154">
        <v>0</v>
      </c>
      <c r="EM269" s="154">
        <v>0</v>
      </c>
      <c r="EN269" s="154">
        <v>0</v>
      </c>
      <c r="EO269" s="154">
        <v>0</v>
      </c>
      <c r="EP269" s="154">
        <v>0</v>
      </c>
      <c r="EQ269" s="154">
        <v>0</v>
      </c>
      <c r="ER269" s="154">
        <v>0</v>
      </c>
      <c r="ES269" s="154">
        <v>0</v>
      </c>
      <c r="ET269" s="154">
        <v>0</v>
      </c>
      <c r="EU269" s="154">
        <v>0</v>
      </c>
      <c r="EV269" s="154">
        <v>0</v>
      </c>
      <c r="EW269" s="154">
        <f t="shared" si="1367"/>
        <v>0</v>
      </c>
      <c r="EX269" s="154">
        <v>0</v>
      </c>
      <c r="EY269" s="154">
        <v>0</v>
      </c>
      <c r="EZ269" s="154">
        <v>0</v>
      </c>
      <c r="FA269" s="154">
        <v>0</v>
      </c>
      <c r="FB269" s="154">
        <v>0</v>
      </c>
      <c r="FC269" s="154">
        <v>0</v>
      </c>
      <c r="FD269" s="154">
        <v>0</v>
      </c>
      <c r="FE269" s="154">
        <v>0</v>
      </c>
      <c r="FF269" s="154">
        <v>0</v>
      </c>
      <c r="FG269" s="154">
        <v>0</v>
      </c>
      <c r="FH269" s="154">
        <v>0</v>
      </c>
      <c r="FI269" s="154">
        <v>0</v>
      </c>
      <c r="FJ269" s="154">
        <f t="shared" si="1369"/>
        <v>0</v>
      </c>
      <c r="FK269" s="154">
        <v>0</v>
      </c>
      <c r="FL269" s="154">
        <v>0</v>
      </c>
      <c r="FM269" s="154">
        <v>0</v>
      </c>
      <c r="FN269" s="154">
        <v>0</v>
      </c>
      <c r="FO269" s="154">
        <v>0</v>
      </c>
      <c r="FP269" s="154">
        <v>0</v>
      </c>
      <c r="FQ269" s="154">
        <v>0</v>
      </c>
      <c r="FR269" s="154">
        <v>0</v>
      </c>
      <c r="FS269" s="154">
        <v>0</v>
      </c>
      <c r="FT269" s="154">
        <v>0</v>
      </c>
      <c r="FU269" s="154">
        <v>0</v>
      </c>
      <c r="FV269" s="154">
        <v>0</v>
      </c>
      <c r="FW269" s="154">
        <f t="shared" si="1371"/>
        <v>0</v>
      </c>
      <c r="FX269" s="154">
        <v>0</v>
      </c>
      <c r="FY269" s="154">
        <v>0</v>
      </c>
      <c r="FZ269" s="154">
        <v>0</v>
      </c>
      <c r="GA269" s="154">
        <v>0</v>
      </c>
      <c r="GB269" s="154">
        <v>0</v>
      </c>
      <c r="GC269" s="154">
        <v>0</v>
      </c>
      <c r="GD269" s="154">
        <v>0</v>
      </c>
      <c r="GE269" s="154">
        <v>0</v>
      </c>
      <c r="GF269" s="154">
        <v>0</v>
      </c>
      <c r="GG269" s="154">
        <v>0</v>
      </c>
      <c r="GH269" s="154">
        <v>0</v>
      </c>
      <c r="GI269" s="154">
        <v>0</v>
      </c>
      <c r="GJ269" s="154">
        <f t="shared" si="1373"/>
        <v>0</v>
      </c>
      <c r="GK269" s="154">
        <v>0</v>
      </c>
      <c r="GL269" s="154">
        <v>0</v>
      </c>
      <c r="GM269" s="154">
        <v>0</v>
      </c>
      <c r="GN269" s="154">
        <v>0</v>
      </c>
      <c r="GO269" s="154">
        <v>0</v>
      </c>
      <c r="GP269" s="154">
        <v>0</v>
      </c>
      <c r="GQ269" s="154">
        <v>0</v>
      </c>
      <c r="GR269" s="154">
        <v>0</v>
      </c>
      <c r="GS269" s="154">
        <v>0</v>
      </c>
      <c r="GT269" s="154">
        <v>0</v>
      </c>
      <c r="GU269" s="154">
        <v>0</v>
      </c>
      <c r="GV269" s="154">
        <v>0</v>
      </c>
      <c r="GW269" s="154">
        <f t="shared" si="1375"/>
        <v>0</v>
      </c>
      <c r="GX269" s="154">
        <v>0</v>
      </c>
      <c r="GY269" s="154">
        <v>0</v>
      </c>
      <c r="GZ269" s="154">
        <v>0</v>
      </c>
      <c r="HA269" s="154">
        <v>0</v>
      </c>
      <c r="HB269" s="154">
        <v>0</v>
      </c>
      <c r="HC269" s="154">
        <v>0</v>
      </c>
      <c r="HD269" s="154">
        <v>0</v>
      </c>
      <c r="HE269" s="154">
        <v>0</v>
      </c>
      <c r="HF269" s="154">
        <v>0</v>
      </c>
      <c r="HG269" s="154">
        <v>0</v>
      </c>
      <c r="HH269" s="154">
        <v>0</v>
      </c>
      <c r="HI269" s="154">
        <v>0</v>
      </c>
      <c r="HJ269" s="154">
        <f t="shared" si="1377"/>
        <v>0</v>
      </c>
      <c r="HK269" s="154">
        <v>0</v>
      </c>
      <c r="HL269" s="154">
        <v>0</v>
      </c>
      <c r="HM269" s="154">
        <v>0</v>
      </c>
      <c r="HN269" s="154">
        <v>0</v>
      </c>
      <c r="HO269" s="154">
        <v>0</v>
      </c>
      <c r="HP269" s="154">
        <v>0</v>
      </c>
      <c r="HQ269" s="154">
        <v>0</v>
      </c>
      <c r="HR269" s="154">
        <v>0</v>
      </c>
      <c r="HS269" s="154">
        <v>0</v>
      </c>
      <c r="HT269" s="154">
        <v>0</v>
      </c>
      <c r="HU269" s="154">
        <v>0</v>
      </c>
      <c r="HV269" s="154">
        <v>0</v>
      </c>
      <c r="HW269" s="154">
        <f t="shared" si="1379"/>
        <v>0</v>
      </c>
      <c r="HX269" s="154">
        <v>0</v>
      </c>
      <c r="HY269" s="154">
        <v>0</v>
      </c>
      <c r="HZ269" s="154">
        <v>0</v>
      </c>
      <c r="IA269" s="154">
        <v>0</v>
      </c>
      <c r="IB269" s="154">
        <v>0</v>
      </c>
      <c r="IC269" s="154">
        <v>0</v>
      </c>
      <c r="ID269" s="154">
        <v>0</v>
      </c>
      <c r="IE269" s="154">
        <v>0</v>
      </c>
      <c r="IF269" s="154">
        <v>0</v>
      </c>
      <c r="IG269" s="154">
        <v>0</v>
      </c>
      <c r="IH269" s="154">
        <v>0</v>
      </c>
      <c r="II269" s="154">
        <v>0</v>
      </c>
      <c r="IJ269" s="154">
        <f t="shared" si="1381"/>
        <v>0</v>
      </c>
      <c r="IK269" s="154">
        <v>0</v>
      </c>
      <c r="IL269" s="154">
        <v>0</v>
      </c>
      <c r="IM269" s="154">
        <v>0</v>
      </c>
      <c r="IN269" s="154">
        <v>0</v>
      </c>
      <c r="IO269" s="154">
        <v>0</v>
      </c>
      <c r="IP269" s="154">
        <v>0</v>
      </c>
      <c r="IQ269" s="154">
        <v>0</v>
      </c>
      <c r="IR269" s="154">
        <v>0</v>
      </c>
      <c r="IS269" s="154">
        <v>0</v>
      </c>
      <c r="IT269" s="154">
        <v>0</v>
      </c>
      <c r="IU269" s="154">
        <v>0</v>
      </c>
      <c r="IV269" s="154">
        <v>0</v>
      </c>
      <c r="IW269" s="154">
        <f t="shared" si="1383"/>
        <v>0</v>
      </c>
      <c r="IX269" s="154">
        <v>0</v>
      </c>
      <c r="IY269" s="154">
        <v>0</v>
      </c>
      <c r="IZ269" s="154">
        <v>0</v>
      </c>
      <c r="JA269" s="154">
        <v>0</v>
      </c>
      <c r="JB269" s="154">
        <v>0</v>
      </c>
      <c r="JC269" s="154">
        <v>0</v>
      </c>
      <c r="JD269" s="154">
        <v>0</v>
      </c>
      <c r="JE269" s="154">
        <v>0</v>
      </c>
      <c r="JF269" s="154">
        <v>0</v>
      </c>
      <c r="JG269" s="154">
        <v>0</v>
      </c>
      <c r="JH269" s="154">
        <v>0</v>
      </c>
      <c r="JI269" s="154">
        <v>0</v>
      </c>
      <c r="JJ269" s="154">
        <f t="shared" si="1385"/>
        <v>0</v>
      </c>
      <c r="JK269" s="154">
        <v>0</v>
      </c>
      <c r="JL269" s="154">
        <v>0</v>
      </c>
      <c r="JM269" s="154">
        <v>0</v>
      </c>
      <c r="JN269" s="154">
        <v>0</v>
      </c>
      <c r="JO269" s="154">
        <v>0</v>
      </c>
      <c r="JP269" s="154">
        <v>0</v>
      </c>
      <c r="JQ269" s="154">
        <v>0</v>
      </c>
      <c r="JR269" s="154">
        <v>0</v>
      </c>
      <c r="JS269" s="154">
        <v>0</v>
      </c>
      <c r="JT269" s="154">
        <v>0</v>
      </c>
      <c r="JU269" s="154">
        <v>0</v>
      </c>
      <c r="JV269" s="154">
        <v>0</v>
      </c>
      <c r="JW269" s="237">
        <f t="shared" si="1387"/>
        <v>0</v>
      </c>
      <c r="JX269" s="237">
        <v>0</v>
      </c>
      <c r="JY269" s="154">
        <v>0</v>
      </c>
      <c r="JZ269" s="154">
        <v>0</v>
      </c>
      <c r="KA269" s="154">
        <v>0</v>
      </c>
      <c r="KB269" s="154">
        <v>0</v>
      </c>
      <c r="KC269" s="154">
        <v>0</v>
      </c>
      <c r="KD269" s="154">
        <v>0</v>
      </c>
      <c r="KE269" s="154">
        <v>0</v>
      </c>
      <c r="KF269" s="154">
        <v>0</v>
      </c>
      <c r="KG269" s="154">
        <v>0</v>
      </c>
      <c r="KH269" s="154">
        <v>0</v>
      </c>
      <c r="KI269" s="154">
        <v>0</v>
      </c>
      <c r="KJ269" s="237">
        <f t="shared" si="1389"/>
        <v>0</v>
      </c>
      <c r="KK269" s="237">
        <v>0</v>
      </c>
      <c r="KL269" s="154">
        <v>0</v>
      </c>
      <c r="KM269" s="154">
        <v>0</v>
      </c>
      <c r="KN269" s="154">
        <v>0</v>
      </c>
      <c r="KO269" s="154">
        <v>0</v>
      </c>
      <c r="KP269" s="154">
        <v>0</v>
      </c>
      <c r="KQ269" s="154">
        <v>0</v>
      </c>
      <c r="KR269" s="154">
        <v>0</v>
      </c>
      <c r="KS269" s="154">
        <v>0</v>
      </c>
      <c r="KT269" s="154">
        <v>0</v>
      </c>
      <c r="KU269" s="154">
        <v>0</v>
      </c>
      <c r="KV269" s="154">
        <v>0</v>
      </c>
      <c r="KW269" s="237">
        <f t="shared" si="1391"/>
        <v>0</v>
      </c>
      <c r="KX269" s="237">
        <v>0</v>
      </c>
      <c r="KY269" s="154">
        <v>0</v>
      </c>
      <c r="KZ269" s="154">
        <v>0</v>
      </c>
      <c r="LA269" s="154">
        <v>0</v>
      </c>
      <c r="LB269" s="154">
        <v>0</v>
      </c>
      <c r="LC269" s="154">
        <v>0</v>
      </c>
      <c r="LD269" s="154">
        <v>0</v>
      </c>
      <c r="LE269" s="154">
        <v>0</v>
      </c>
      <c r="LF269" s="154">
        <v>0</v>
      </c>
      <c r="LG269" s="154">
        <v>0</v>
      </c>
      <c r="LH269" s="154">
        <v>0</v>
      </c>
      <c r="LI269" s="154">
        <v>0</v>
      </c>
      <c r="LJ269" s="237">
        <f t="shared" si="1393"/>
        <v>0</v>
      </c>
      <c r="LK269" s="237">
        <v>0</v>
      </c>
      <c r="LL269" s="154">
        <v>0</v>
      </c>
      <c r="LM269" s="154">
        <v>0</v>
      </c>
      <c r="LN269" s="154">
        <v>0</v>
      </c>
      <c r="LO269" s="154">
        <v>0</v>
      </c>
      <c r="LP269" s="154">
        <v>0</v>
      </c>
      <c r="LQ269" s="154">
        <v>0</v>
      </c>
      <c r="LR269" s="154">
        <v>0</v>
      </c>
      <c r="LS269" s="154">
        <v>0</v>
      </c>
      <c r="LT269" s="154">
        <v>0</v>
      </c>
      <c r="LU269" s="154">
        <v>0</v>
      </c>
      <c r="LV269" s="154">
        <v>0</v>
      </c>
      <c r="LW269" s="237">
        <f t="shared" si="1395"/>
        <v>0</v>
      </c>
      <c r="LX269" s="237">
        <v>0</v>
      </c>
      <c r="LY269" s="154">
        <v>0</v>
      </c>
      <c r="LZ269" s="154">
        <v>0</v>
      </c>
      <c r="MA269" s="154">
        <v>0</v>
      </c>
      <c r="MB269" s="154">
        <v>0</v>
      </c>
      <c r="MC269" s="154">
        <v>0</v>
      </c>
      <c r="MD269" s="154">
        <v>0</v>
      </c>
      <c r="ME269" s="154">
        <v>0</v>
      </c>
      <c r="MF269" s="154">
        <v>0</v>
      </c>
      <c r="MG269" s="154">
        <v>0</v>
      </c>
      <c r="MH269" s="154">
        <v>0</v>
      </c>
      <c r="MI269" s="154">
        <v>0</v>
      </c>
      <c r="MJ269" s="203">
        <f t="shared" si="1397"/>
        <v>0</v>
      </c>
    </row>
    <row r="270" spans="1:348" ht="15.75" x14ac:dyDescent="0.25">
      <c r="A270" s="75">
        <v>4405</v>
      </c>
      <c r="B270" s="76"/>
      <c r="C270" s="77" t="s">
        <v>279</v>
      </c>
      <c r="D270" s="77" t="s">
        <v>140</v>
      </c>
      <c r="E270" s="154">
        <v>0</v>
      </c>
      <c r="F270" s="154">
        <v>0</v>
      </c>
      <c r="G270" s="154">
        <v>0</v>
      </c>
      <c r="H270" s="154">
        <v>0</v>
      </c>
      <c r="I270" s="154">
        <v>0</v>
      </c>
      <c r="J270" s="154">
        <v>58420.964780504095</v>
      </c>
      <c r="K270" s="154">
        <v>0</v>
      </c>
      <c r="L270" s="154">
        <v>0</v>
      </c>
      <c r="M270" s="154">
        <v>0</v>
      </c>
      <c r="N270" s="154">
        <v>0</v>
      </c>
      <c r="O270" s="154">
        <v>0</v>
      </c>
      <c r="P270" s="154">
        <v>0</v>
      </c>
      <c r="Q270" s="154">
        <v>0</v>
      </c>
      <c r="R270" s="154">
        <v>0</v>
      </c>
      <c r="S270" s="154">
        <v>0</v>
      </c>
      <c r="T270" s="154">
        <v>0</v>
      </c>
      <c r="U270" s="154">
        <v>0</v>
      </c>
      <c r="V270" s="154">
        <v>0</v>
      </c>
      <c r="W270" s="154">
        <f t="shared" si="1346"/>
        <v>0</v>
      </c>
      <c r="X270" s="154">
        <v>0</v>
      </c>
      <c r="Y270" s="154">
        <v>0</v>
      </c>
      <c r="Z270" s="154">
        <v>0</v>
      </c>
      <c r="AA270" s="154">
        <v>0</v>
      </c>
      <c r="AB270" s="154">
        <v>0</v>
      </c>
      <c r="AC270" s="154">
        <v>0</v>
      </c>
      <c r="AD270" s="154">
        <v>0</v>
      </c>
      <c r="AE270" s="154">
        <v>0</v>
      </c>
      <c r="AF270" s="154">
        <v>0</v>
      </c>
      <c r="AG270" s="154">
        <v>0</v>
      </c>
      <c r="AH270" s="154">
        <v>0</v>
      </c>
      <c r="AI270" s="154">
        <v>0</v>
      </c>
      <c r="AJ270" s="154">
        <f t="shared" si="1348"/>
        <v>0</v>
      </c>
      <c r="AK270" s="154">
        <v>0</v>
      </c>
      <c r="AL270" s="154">
        <v>0</v>
      </c>
      <c r="AM270" s="154">
        <v>0</v>
      </c>
      <c r="AN270" s="154">
        <v>0</v>
      </c>
      <c r="AO270" s="154">
        <v>0</v>
      </c>
      <c r="AP270" s="154">
        <v>0</v>
      </c>
      <c r="AQ270" s="154">
        <v>0</v>
      </c>
      <c r="AR270" s="154">
        <v>0</v>
      </c>
      <c r="AS270" s="154">
        <v>0</v>
      </c>
      <c r="AT270" s="154">
        <v>0</v>
      </c>
      <c r="AU270" s="154">
        <v>0</v>
      </c>
      <c r="AV270" s="154">
        <v>0</v>
      </c>
      <c r="AW270" s="154">
        <f t="shared" si="1350"/>
        <v>0</v>
      </c>
      <c r="AX270" s="154">
        <v>0</v>
      </c>
      <c r="AY270" s="154">
        <v>0</v>
      </c>
      <c r="AZ270" s="154">
        <v>0</v>
      </c>
      <c r="BA270" s="154">
        <v>0</v>
      </c>
      <c r="BB270" s="154">
        <v>0</v>
      </c>
      <c r="BC270" s="154">
        <v>0</v>
      </c>
      <c r="BD270" s="154">
        <v>0</v>
      </c>
      <c r="BE270" s="154">
        <v>0</v>
      </c>
      <c r="BF270" s="154">
        <v>0</v>
      </c>
      <c r="BG270" s="154">
        <v>0</v>
      </c>
      <c r="BH270" s="154">
        <v>0</v>
      </c>
      <c r="BI270" s="154">
        <v>0</v>
      </c>
      <c r="BJ270" s="154">
        <f t="shared" si="1353"/>
        <v>0</v>
      </c>
      <c r="BK270" s="154">
        <v>0</v>
      </c>
      <c r="BL270" s="154">
        <v>0</v>
      </c>
      <c r="BM270" s="154">
        <v>0</v>
      </c>
      <c r="BN270" s="154">
        <v>0</v>
      </c>
      <c r="BO270" s="154">
        <v>0</v>
      </c>
      <c r="BP270" s="154">
        <v>0</v>
      </c>
      <c r="BQ270" s="154">
        <v>0</v>
      </c>
      <c r="BR270" s="154">
        <v>0</v>
      </c>
      <c r="BS270" s="154">
        <v>0</v>
      </c>
      <c r="BT270" s="154">
        <v>0</v>
      </c>
      <c r="BU270" s="154">
        <v>0</v>
      </c>
      <c r="BV270" s="154">
        <v>0</v>
      </c>
      <c r="BW270" s="154">
        <f t="shared" si="1355"/>
        <v>0</v>
      </c>
      <c r="BX270" s="154">
        <v>0</v>
      </c>
      <c r="BY270" s="154">
        <v>0</v>
      </c>
      <c r="BZ270" s="154">
        <v>0</v>
      </c>
      <c r="CA270" s="154">
        <v>0</v>
      </c>
      <c r="CB270" s="154">
        <v>0</v>
      </c>
      <c r="CC270" s="154">
        <v>0</v>
      </c>
      <c r="CD270" s="154">
        <v>0</v>
      </c>
      <c r="CE270" s="154">
        <v>0</v>
      </c>
      <c r="CF270" s="154">
        <v>0</v>
      </c>
      <c r="CG270" s="154">
        <v>0</v>
      </c>
      <c r="CH270" s="154">
        <v>0</v>
      </c>
      <c r="CI270" s="154">
        <v>0</v>
      </c>
      <c r="CJ270" s="154">
        <f t="shared" si="1357"/>
        <v>0</v>
      </c>
      <c r="CK270" s="154">
        <v>0</v>
      </c>
      <c r="CL270" s="154">
        <v>0</v>
      </c>
      <c r="CM270" s="154">
        <v>0</v>
      </c>
      <c r="CN270" s="154">
        <v>0</v>
      </c>
      <c r="CO270" s="154">
        <v>0</v>
      </c>
      <c r="CP270" s="154">
        <v>0</v>
      </c>
      <c r="CQ270" s="154">
        <v>0</v>
      </c>
      <c r="CR270" s="154">
        <v>0</v>
      </c>
      <c r="CS270" s="154">
        <v>0</v>
      </c>
      <c r="CT270" s="154">
        <v>0</v>
      </c>
      <c r="CU270" s="154">
        <v>0</v>
      </c>
      <c r="CV270" s="154">
        <v>0</v>
      </c>
      <c r="CW270" s="154">
        <f t="shared" si="1359"/>
        <v>0</v>
      </c>
      <c r="CX270" s="154">
        <v>0</v>
      </c>
      <c r="CY270" s="154">
        <v>0</v>
      </c>
      <c r="CZ270" s="154">
        <v>0</v>
      </c>
      <c r="DA270" s="154">
        <v>0</v>
      </c>
      <c r="DB270" s="154">
        <v>0</v>
      </c>
      <c r="DC270" s="154">
        <v>0</v>
      </c>
      <c r="DD270" s="154">
        <v>0</v>
      </c>
      <c r="DE270" s="154">
        <v>0</v>
      </c>
      <c r="DF270" s="154">
        <v>0</v>
      </c>
      <c r="DG270" s="154">
        <v>0</v>
      </c>
      <c r="DH270" s="154">
        <v>0</v>
      </c>
      <c r="DI270" s="154">
        <v>0</v>
      </c>
      <c r="DJ270" s="154">
        <f t="shared" si="1361"/>
        <v>0</v>
      </c>
      <c r="DK270" s="154">
        <v>0</v>
      </c>
      <c r="DL270" s="154">
        <v>0</v>
      </c>
      <c r="DM270" s="154">
        <v>0</v>
      </c>
      <c r="DN270" s="154">
        <v>0</v>
      </c>
      <c r="DO270" s="154">
        <v>0</v>
      </c>
      <c r="DP270" s="154">
        <v>0</v>
      </c>
      <c r="DQ270" s="154">
        <v>0</v>
      </c>
      <c r="DR270" s="154">
        <v>0</v>
      </c>
      <c r="DS270" s="154">
        <v>0</v>
      </c>
      <c r="DT270" s="154">
        <v>0</v>
      </c>
      <c r="DU270" s="154">
        <v>0</v>
      </c>
      <c r="DV270" s="154">
        <v>0</v>
      </c>
      <c r="DW270" s="154">
        <f t="shared" si="1363"/>
        <v>0</v>
      </c>
      <c r="DX270" s="154">
        <v>0</v>
      </c>
      <c r="DY270" s="154">
        <v>0</v>
      </c>
      <c r="DZ270" s="154">
        <v>0</v>
      </c>
      <c r="EA270" s="154">
        <v>0</v>
      </c>
      <c r="EB270" s="154">
        <v>0</v>
      </c>
      <c r="EC270" s="154">
        <v>0</v>
      </c>
      <c r="ED270" s="154">
        <v>0</v>
      </c>
      <c r="EE270" s="154">
        <v>0</v>
      </c>
      <c r="EF270" s="154">
        <v>0</v>
      </c>
      <c r="EG270" s="154">
        <v>0</v>
      </c>
      <c r="EH270" s="154">
        <v>0</v>
      </c>
      <c r="EI270" s="154">
        <v>0</v>
      </c>
      <c r="EJ270" s="154">
        <f t="shared" si="1365"/>
        <v>0</v>
      </c>
      <c r="EK270" s="154">
        <v>0</v>
      </c>
      <c r="EL270" s="154">
        <v>0</v>
      </c>
      <c r="EM270" s="154">
        <v>0</v>
      </c>
      <c r="EN270" s="154">
        <v>0</v>
      </c>
      <c r="EO270" s="154">
        <v>0</v>
      </c>
      <c r="EP270" s="154">
        <v>0</v>
      </c>
      <c r="EQ270" s="154">
        <v>0</v>
      </c>
      <c r="ER270" s="154">
        <v>0</v>
      </c>
      <c r="ES270" s="154">
        <v>0</v>
      </c>
      <c r="ET270" s="154">
        <v>0</v>
      </c>
      <c r="EU270" s="154">
        <v>0</v>
      </c>
      <c r="EV270" s="154">
        <v>0</v>
      </c>
      <c r="EW270" s="154">
        <f t="shared" si="1367"/>
        <v>0</v>
      </c>
      <c r="EX270" s="154">
        <v>0</v>
      </c>
      <c r="EY270" s="154">
        <v>0</v>
      </c>
      <c r="EZ270" s="154">
        <v>0</v>
      </c>
      <c r="FA270" s="154">
        <v>0</v>
      </c>
      <c r="FB270" s="154">
        <v>0</v>
      </c>
      <c r="FC270" s="154">
        <v>0</v>
      </c>
      <c r="FD270" s="154">
        <v>0</v>
      </c>
      <c r="FE270" s="154">
        <v>0</v>
      </c>
      <c r="FF270" s="154">
        <v>0</v>
      </c>
      <c r="FG270" s="154">
        <v>0</v>
      </c>
      <c r="FH270" s="154">
        <v>0</v>
      </c>
      <c r="FI270" s="154">
        <v>0</v>
      </c>
      <c r="FJ270" s="154">
        <f t="shared" si="1369"/>
        <v>0</v>
      </c>
      <c r="FK270" s="154">
        <v>0</v>
      </c>
      <c r="FL270" s="154">
        <v>0</v>
      </c>
      <c r="FM270" s="154">
        <v>0</v>
      </c>
      <c r="FN270" s="154">
        <v>0</v>
      </c>
      <c r="FO270" s="154">
        <v>0</v>
      </c>
      <c r="FP270" s="154">
        <v>0</v>
      </c>
      <c r="FQ270" s="154">
        <v>0</v>
      </c>
      <c r="FR270" s="154">
        <v>0</v>
      </c>
      <c r="FS270" s="154">
        <v>0</v>
      </c>
      <c r="FT270" s="154">
        <v>0</v>
      </c>
      <c r="FU270" s="154">
        <v>0</v>
      </c>
      <c r="FV270" s="154">
        <v>0</v>
      </c>
      <c r="FW270" s="154">
        <f t="shared" si="1371"/>
        <v>0</v>
      </c>
      <c r="FX270" s="154">
        <v>0</v>
      </c>
      <c r="FY270" s="154">
        <v>0</v>
      </c>
      <c r="FZ270" s="154">
        <v>0</v>
      </c>
      <c r="GA270" s="154">
        <v>0</v>
      </c>
      <c r="GB270" s="154">
        <v>0</v>
      </c>
      <c r="GC270" s="154">
        <v>0</v>
      </c>
      <c r="GD270" s="154">
        <v>0</v>
      </c>
      <c r="GE270" s="154">
        <v>0</v>
      </c>
      <c r="GF270" s="154">
        <v>0</v>
      </c>
      <c r="GG270" s="154">
        <v>0</v>
      </c>
      <c r="GH270" s="154">
        <v>0</v>
      </c>
      <c r="GI270" s="154">
        <v>0</v>
      </c>
      <c r="GJ270" s="154">
        <f t="shared" si="1373"/>
        <v>0</v>
      </c>
      <c r="GK270" s="154">
        <v>0</v>
      </c>
      <c r="GL270" s="154">
        <v>0</v>
      </c>
      <c r="GM270" s="154">
        <v>0</v>
      </c>
      <c r="GN270" s="154">
        <v>0</v>
      </c>
      <c r="GO270" s="154">
        <v>0</v>
      </c>
      <c r="GP270" s="154">
        <v>0</v>
      </c>
      <c r="GQ270" s="154">
        <v>0</v>
      </c>
      <c r="GR270" s="154">
        <v>0</v>
      </c>
      <c r="GS270" s="154">
        <v>0</v>
      </c>
      <c r="GT270" s="154">
        <v>0</v>
      </c>
      <c r="GU270" s="154">
        <v>0</v>
      </c>
      <c r="GV270" s="154">
        <v>0</v>
      </c>
      <c r="GW270" s="154">
        <f t="shared" si="1375"/>
        <v>0</v>
      </c>
      <c r="GX270" s="154">
        <v>0</v>
      </c>
      <c r="GY270" s="154">
        <v>0</v>
      </c>
      <c r="GZ270" s="154">
        <v>0</v>
      </c>
      <c r="HA270" s="154">
        <v>0</v>
      </c>
      <c r="HB270" s="154">
        <v>0</v>
      </c>
      <c r="HC270" s="154">
        <v>0</v>
      </c>
      <c r="HD270" s="154">
        <v>0</v>
      </c>
      <c r="HE270" s="154">
        <v>0</v>
      </c>
      <c r="HF270" s="154">
        <v>0</v>
      </c>
      <c r="HG270" s="154">
        <v>0</v>
      </c>
      <c r="HH270" s="154">
        <v>0</v>
      </c>
      <c r="HI270" s="154">
        <v>0</v>
      </c>
      <c r="HJ270" s="154">
        <f t="shared" si="1377"/>
        <v>0</v>
      </c>
      <c r="HK270" s="154">
        <v>0</v>
      </c>
      <c r="HL270" s="154">
        <v>0</v>
      </c>
      <c r="HM270" s="154">
        <v>0</v>
      </c>
      <c r="HN270" s="154">
        <v>0</v>
      </c>
      <c r="HO270" s="154">
        <v>0</v>
      </c>
      <c r="HP270" s="154">
        <v>0</v>
      </c>
      <c r="HQ270" s="154">
        <v>0</v>
      </c>
      <c r="HR270" s="154">
        <v>0</v>
      </c>
      <c r="HS270" s="154">
        <v>0</v>
      </c>
      <c r="HT270" s="154">
        <v>0</v>
      </c>
      <c r="HU270" s="154">
        <v>0</v>
      </c>
      <c r="HV270" s="154">
        <v>0</v>
      </c>
      <c r="HW270" s="154">
        <f t="shared" si="1379"/>
        <v>0</v>
      </c>
      <c r="HX270" s="154">
        <v>0</v>
      </c>
      <c r="HY270" s="154">
        <v>0</v>
      </c>
      <c r="HZ270" s="154">
        <v>0</v>
      </c>
      <c r="IA270" s="154">
        <v>0</v>
      </c>
      <c r="IB270" s="154">
        <v>0</v>
      </c>
      <c r="IC270" s="154">
        <v>0</v>
      </c>
      <c r="ID270" s="154">
        <v>0</v>
      </c>
      <c r="IE270" s="154">
        <v>0</v>
      </c>
      <c r="IF270" s="154">
        <v>0</v>
      </c>
      <c r="IG270" s="154">
        <v>0</v>
      </c>
      <c r="IH270" s="154">
        <v>0</v>
      </c>
      <c r="II270" s="154">
        <v>0</v>
      </c>
      <c r="IJ270" s="154">
        <f t="shared" si="1381"/>
        <v>0</v>
      </c>
      <c r="IK270" s="154">
        <v>0</v>
      </c>
      <c r="IL270" s="154">
        <v>0</v>
      </c>
      <c r="IM270" s="154">
        <v>0</v>
      </c>
      <c r="IN270" s="154">
        <v>0</v>
      </c>
      <c r="IO270" s="154">
        <v>0</v>
      </c>
      <c r="IP270" s="154">
        <v>0</v>
      </c>
      <c r="IQ270" s="154">
        <v>0</v>
      </c>
      <c r="IR270" s="154">
        <v>0</v>
      </c>
      <c r="IS270" s="154">
        <v>0</v>
      </c>
      <c r="IT270" s="154">
        <v>0</v>
      </c>
      <c r="IU270" s="154">
        <v>0</v>
      </c>
      <c r="IV270" s="154">
        <v>0</v>
      </c>
      <c r="IW270" s="154">
        <f t="shared" si="1383"/>
        <v>0</v>
      </c>
      <c r="IX270" s="154">
        <v>0</v>
      </c>
      <c r="IY270" s="154">
        <v>0</v>
      </c>
      <c r="IZ270" s="154">
        <v>0</v>
      </c>
      <c r="JA270" s="154">
        <v>0</v>
      </c>
      <c r="JB270" s="154">
        <v>0</v>
      </c>
      <c r="JC270" s="154">
        <v>0</v>
      </c>
      <c r="JD270" s="154">
        <v>0</v>
      </c>
      <c r="JE270" s="154">
        <v>0</v>
      </c>
      <c r="JF270" s="154">
        <v>0</v>
      </c>
      <c r="JG270" s="154">
        <v>0</v>
      </c>
      <c r="JH270" s="154">
        <v>0</v>
      </c>
      <c r="JI270" s="154">
        <v>0</v>
      </c>
      <c r="JJ270" s="154">
        <f t="shared" si="1385"/>
        <v>0</v>
      </c>
      <c r="JK270" s="154">
        <v>0</v>
      </c>
      <c r="JL270" s="154">
        <v>0</v>
      </c>
      <c r="JM270" s="154">
        <v>0</v>
      </c>
      <c r="JN270" s="154">
        <v>0</v>
      </c>
      <c r="JO270" s="154">
        <v>0</v>
      </c>
      <c r="JP270" s="154">
        <v>0</v>
      </c>
      <c r="JQ270" s="154">
        <v>0</v>
      </c>
      <c r="JR270" s="154">
        <v>0</v>
      </c>
      <c r="JS270" s="154">
        <v>0</v>
      </c>
      <c r="JT270" s="154">
        <v>0</v>
      </c>
      <c r="JU270" s="154">
        <v>0</v>
      </c>
      <c r="JV270" s="154">
        <v>0</v>
      </c>
      <c r="JW270" s="237">
        <f t="shared" si="1387"/>
        <v>0</v>
      </c>
      <c r="JX270" s="237">
        <v>0</v>
      </c>
      <c r="JY270" s="154">
        <v>0</v>
      </c>
      <c r="JZ270" s="154">
        <v>0</v>
      </c>
      <c r="KA270" s="154">
        <v>0</v>
      </c>
      <c r="KB270" s="154">
        <v>0</v>
      </c>
      <c r="KC270" s="154">
        <v>0</v>
      </c>
      <c r="KD270" s="154">
        <v>0</v>
      </c>
      <c r="KE270" s="154">
        <v>0</v>
      </c>
      <c r="KF270" s="154">
        <v>0</v>
      </c>
      <c r="KG270" s="154">
        <v>0</v>
      </c>
      <c r="KH270" s="154">
        <v>0</v>
      </c>
      <c r="KI270" s="154">
        <v>0</v>
      </c>
      <c r="KJ270" s="237">
        <f t="shared" si="1389"/>
        <v>0</v>
      </c>
      <c r="KK270" s="237">
        <v>0</v>
      </c>
      <c r="KL270" s="154">
        <v>0</v>
      </c>
      <c r="KM270" s="154">
        <v>0</v>
      </c>
      <c r="KN270" s="154">
        <v>0</v>
      </c>
      <c r="KO270" s="154">
        <v>0</v>
      </c>
      <c r="KP270" s="154">
        <v>0</v>
      </c>
      <c r="KQ270" s="154">
        <v>0</v>
      </c>
      <c r="KR270" s="154">
        <v>0</v>
      </c>
      <c r="KS270" s="154">
        <v>0</v>
      </c>
      <c r="KT270" s="154">
        <v>0</v>
      </c>
      <c r="KU270" s="154">
        <v>0</v>
      </c>
      <c r="KV270" s="154">
        <v>0</v>
      </c>
      <c r="KW270" s="237">
        <f t="shared" si="1391"/>
        <v>0</v>
      </c>
      <c r="KX270" s="237">
        <v>0</v>
      </c>
      <c r="KY270" s="154">
        <v>0</v>
      </c>
      <c r="KZ270" s="154">
        <v>0</v>
      </c>
      <c r="LA270" s="154">
        <v>0</v>
      </c>
      <c r="LB270" s="154">
        <v>0</v>
      </c>
      <c r="LC270" s="154">
        <v>0</v>
      </c>
      <c r="LD270" s="154">
        <v>0</v>
      </c>
      <c r="LE270" s="154">
        <v>0</v>
      </c>
      <c r="LF270" s="154">
        <v>0</v>
      </c>
      <c r="LG270" s="154">
        <v>0</v>
      </c>
      <c r="LH270" s="154">
        <v>0</v>
      </c>
      <c r="LI270" s="154">
        <v>0</v>
      </c>
      <c r="LJ270" s="237">
        <f t="shared" si="1393"/>
        <v>0</v>
      </c>
      <c r="LK270" s="237">
        <v>0</v>
      </c>
      <c r="LL270" s="154">
        <v>0</v>
      </c>
      <c r="LM270" s="154">
        <v>0</v>
      </c>
      <c r="LN270" s="154">
        <v>0</v>
      </c>
      <c r="LO270" s="154">
        <v>0</v>
      </c>
      <c r="LP270" s="154">
        <v>0</v>
      </c>
      <c r="LQ270" s="154">
        <v>0</v>
      </c>
      <c r="LR270" s="154">
        <v>0</v>
      </c>
      <c r="LS270" s="154">
        <v>0</v>
      </c>
      <c r="LT270" s="154">
        <v>0</v>
      </c>
      <c r="LU270" s="154">
        <v>0</v>
      </c>
      <c r="LV270" s="154">
        <v>0</v>
      </c>
      <c r="LW270" s="237">
        <f t="shared" si="1395"/>
        <v>0</v>
      </c>
      <c r="LX270" s="237">
        <v>0</v>
      </c>
      <c r="LY270" s="154">
        <v>0</v>
      </c>
      <c r="LZ270" s="154">
        <v>0</v>
      </c>
      <c r="MA270" s="154">
        <v>0</v>
      </c>
      <c r="MB270" s="154">
        <v>0</v>
      </c>
      <c r="MC270" s="154">
        <v>0</v>
      </c>
      <c r="MD270" s="154">
        <v>0</v>
      </c>
      <c r="ME270" s="154">
        <v>0</v>
      </c>
      <c r="MF270" s="154">
        <v>0</v>
      </c>
      <c r="MG270" s="154">
        <v>0</v>
      </c>
      <c r="MH270" s="154">
        <v>0</v>
      </c>
      <c r="MI270" s="154">
        <v>0</v>
      </c>
      <c r="MJ270" s="203">
        <f t="shared" si="1397"/>
        <v>0</v>
      </c>
    </row>
    <row r="271" spans="1:348" ht="15.75" x14ac:dyDescent="0.25">
      <c r="A271" s="75">
        <v>4406</v>
      </c>
      <c r="B271" s="76"/>
      <c r="C271" s="77" t="s">
        <v>89</v>
      </c>
      <c r="D271" s="77" t="s">
        <v>187</v>
      </c>
      <c r="E271" s="154">
        <v>0</v>
      </c>
      <c r="F271" s="154">
        <v>0</v>
      </c>
      <c r="G271" s="154">
        <v>0</v>
      </c>
      <c r="H271" s="154">
        <v>0</v>
      </c>
      <c r="I271" s="154">
        <v>0</v>
      </c>
      <c r="J271" s="154">
        <v>0</v>
      </c>
      <c r="K271" s="154">
        <v>0</v>
      </c>
      <c r="L271" s="154">
        <v>0</v>
      </c>
      <c r="M271" s="154">
        <v>0</v>
      </c>
      <c r="N271" s="154">
        <v>0</v>
      </c>
      <c r="O271" s="154">
        <v>0</v>
      </c>
      <c r="P271" s="154">
        <v>0</v>
      </c>
      <c r="Q271" s="154">
        <v>0</v>
      </c>
      <c r="R271" s="154">
        <v>0</v>
      </c>
      <c r="S271" s="154">
        <v>0</v>
      </c>
      <c r="T271" s="154">
        <v>0</v>
      </c>
      <c r="U271" s="154">
        <v>0</v>
      </c>
      <c r="V271" s="154">
        <v>0</v>
      </c>
      <c r="W271" s="154">
        <f t="shared" si="1346"/>
        <v>0</v>
      </c>
      <c r="X271" s="154">
        <v>0</v>
      </c>
      <c r="Y271" s="154">
        <v>0</v>
      </c>
      <c r="Z271" s="154">
        <v>0</v>
      </c>
      <c r="AA271" s="154">
        <v>0</v>
      </c>
      <c r="AB271" s="154">
        <v>0</v>
      </c>
      <c r="AC271" s="154">
        <v>0</v>
      </c>
      <c r="AD271" s="154">
        <v>0</v>
      </c>
      <c r="AE271" s="154">
        <v>0</v>
      </c>
      <c r="AF271" s="154">
        <v>0</v>
      </c>
      <c r="AG271" s="154">
        <v>0</v>
      </c>
      <c r="AH271" s="154">
        <v>0</v>
      </c>
      <c r="AI271" s="154">
        <v>0</v>
      </c>
      <c r="AJ271" s="154">
        <f t="shared" si="1348"/>
        <v>0</v>
      </c>
      <c r="AK271" s="154">
        <v>0</v>
      </c>
      <c r="AL271" s="154">
        <v>0</v>
      </c>
      <c r="AM271" s="154">
        <v>0</v>
      </c>
      <c r="AN271" s="154">
        <v>0</v>
      </c>
      <c r="AO271" s="154">
        <v>0</v>
      </c>
      <c r="AP271" s="154">
        <v>0</v>
      </c>
      <c r="AQ271" s="154">
        <v>0</v>
      </c>
      <c r="AR271" s="154">
        <v>0</v>
      </c>
      <c r="AS271" s="154">
        <v>0</v>
      </c>
      <c r="AT271" s="154">
        <v>0</v>
      </c>
      <c r="AU271" s="154">
        <v>0</v>
      </c>
      <c r="AV271" s="154">
        <v>0</v>
      </c>
      <c r="AW271" s="154">
        <f t="shared" si="1350"/>
        <v>0</v>
      </c>
      <c r="AX271" s="154">
        <v>0</v>
      </c>
      <c r="AY271" s="154">
        <v>0</v>
      </c>
      <c r="AZ271" s="154">
        <v>0</v>
      </c>
      <c r="BA271" s="154">
        <v>0</v>
      </c>
      <c r="BB271" s="154">
        <v>0</v>
      </c>
      <c r="BC271" s="154">
        <v>0</v>
      </c>
      <c r="BD271" s="154">
        <v>0</v>
      </c>
      <c r="BE271" s="154">
        <v>0</v>
      </c>
      <c r="BF271" s="154">
        <v>0</v>
      </c>
      <c r="BG271" s="154">
        <v>0</v>
      </c>
      <c r="BH271" s="154">
        <v>0</v>
      </c>
      <c r="BI271" s="154">
        <v>0</v>
      </c>
      <c r="BJ271" s="154">
        <f t="shared" si="1353"/>
        <v>0</v>
      </c>
      <c r="BK271" s="154">
        <v>0</v>
      </c>
      <c r="BL271" s="154">
        <v>0</v>
      </c>
      <c r="BM271" s="154">
        <v>0</v>
      </c>
      <c r="BN271" s="154">
        <v>0</v>
      </c>
      <c r="BO271" s="154">
        <v>0</v>
      </c>
      <c r="BP271" s="154">
        <v>0</v>
      </c>
      <c r="BQ271" s="154">
        <v>0</v>
      </c>
      <c r="BR271" s="154">
        <v>0</v>
      </c>
      <c r="BS271" s="154">
        <v>0</v>
      </c>
      <c r="BT271" s="154">
        <v>0</v>
      </c>
      <c r="BU271" s="154">
        <v>0</v>
      </c>
      <c r="BV271" s="154">
        <v>0</v>
      </c>
      <c r="BW271" s="154">
        <f t="shared" si="1355"/>
        <v>0</v>
      </c>
      <c r="BX271" s="154">
        <v>0</v>
      </c>
      <c r="BY271" s="154">
        <v>0</v>
      </c>
      <c r="BZ271" s="154">
        <v>0</v>
      </c>
      <c r="CA271" s="154">
        <v>0</v>
      </c>
      <c r="CB271" s="154">
        <v>0</v>
      </c>
      <c r="CC271" s="154">
        <v>0</v>
      </c>
      <c r="CD271" s="154">
        <v>0</v>
      </c>
      <c r="CE271" s="154">
        <v>0</v>
      </c>
      <c r="CF271" s="154">
        <v>0</v>
      </c>
      <c r="CG271" s="154">
        <v>0</v>
      </c>
      <c r="CH271" s="154">
        <v>0</v>
      </c>
      <c r="CI271" s="154">
        <v>0</v>
      </c>
      <c r="CJ271" s="154">
        <f t="shared" si="1357"/>
        <v>0</v>
      </c>
      <c r="CK271" s="154">
        <v>0</v>
      </c>
      <c r="CL271" s="154">
        <v>0</v>
      </c>
      <c r="CM271" s="154">
        <v>0</v>
      </c>
      <c r="CN271" s="154">
        <v>0</v>
      </c>
      <c r="CO271" s="154">
        <v>0</v>
      </c>
      <c r="CP271" s="154">
        <v>0</v>
      </c>
      <c r="CQ271" s="154">
        <v>0</v>
      </c>
      <c r="CR271" s="154">
        <v>0</v>
      </c>
      <c r="CS271" s="154">
        <v>0</v>
      </c>
      <c r="CT271" s="154">
        <v>0</v>
      </c>
      <c r="CU271" s="154">
        <v>0</v>
      </c>
      <c r="CV271" s="154">
        <v>0</v>
      </c>
      <c r="CW271" s="154">
        <f t="shared" si="1359"/>
        <v>0</v>
      </c>
      <c r="CX271" s="154">
        <v>0</v>
      </c>
      <c r="CY271" s="154">
        <v>0</v>
      </c>
      <c r="CZ271" s="154">
        <v>0</v>
      </c>
      <c r="DA271" s="154">
        <v>0</v>
      </c>
      <c r="DB271" s="154">
        <v>0</v>
      </c>
      <c r="DC271" s="154">
        <v>0</v>
      </c>
      <c r="DD271" s="154">
        <v>0</v>
      </c>
      <c r="DE271" s="154">
        <v>0</v>
      </c>
      <c r="DF271" s="154">
        <v>0</v>
      </c>
      <c r="DG271" s="154">
        <v>0</v>
      </c>
      <c r="DH271" s="154">
        <v>0</v>
      </c>
      <c r="DI271" s="154">
        <v>0</v>
      </c>
      <c r="DJ271" s="154">
        <f t="shared" si="1361"/>
        <v>0</v>
      </c>
      <c r="DK271" s="154">
        <v>0</v>
      </c>
      <c r="DL271" s="154">
        <v>0</v>
      </c>
      <c r="DM271" s="154">
        <v>0</v>
      </c>
      <c r="DN271" s="154">
        <v>0</v>
      </c>
      <c r="DO271" s="154">
        <v>0</v>
      </c>
      <c r="DP271" s="154">
        <v>0</v>
      </c>
      <c r="DQ271" s="154">
        <v>0</v>
      </c>
      <c r="DR271" s="154">
        <v>0</v>
      </c>
      <c r="DS271" s="154">
        <v>0</v>
      </c>
      <c r="DT271" s="154">
        <v>0</v>
      </c>
      <c r="DU271" s="154">
        <v>0</v>
      </c>
      <c r="DV271" s="154">
        <v>0</v>
      </c>
      <c r="DW271" s="154">
        <f t="shared" si="1363"/>
        <v>0</v>
      </c>
      <c r="DX271" s="154">
        <v>0</v>
      </c>
      <c r="DY271" s="154">
        <v>0</v>
      </c>
      <c r="DZ271" s="154">
        <v>0</v>
      </c>
      <c r="EA271" s="154">
        <v>0</v>
      </c>
      <c r="EB271" s="154">
        <v>0</v>
      </c>
      <c r="EC271" s="154">
        <v>0</v>
      </c>
      <c r="ED271" s="154">
        <v>0</v>
      </c>
      <c r="EE271" s="154">
        <v>0</v>
      </c>
      <c r="EF271" s="154">
        <v>0</v>
      </c>
      <c r="EG271" s="154">
        <v>0</v>
      </c>
      <c r="EH271" s="154">
        <v>0</v>
      </c>
      <c r="EI271" s="154">
        <v>0</v>
      </c>
      <c r="EJ271" s="154">
        <f t="shared" si="1365"/>
        <v>0</v>
      </c>
      <c r="EK271" s="154">
        <v>0</v>
      </c>
      <c r="EL271" s="154">
        <v>0</v>
      </c>
      <c r="EM271" s="154">
        <v>0</v>
      </c>
      <c r="EN271" s="154">
        <v>0</v>
      </c>
      <c r="EO271" s="154">
        <v>0</v>
      </c>
      <c r="EP271" s="154">
        <v>0</v>
      </c>
      <c r="EQ271" s="154">
        <v>0</v>
      </c>
      <c r="ER271" s="154">
        <v>0</v>
      </c>
      <c r="ES271" s="154">
        <v>0</v>
      </c>
      <c r="ET271" s="154">
        <v>0</v>
      </c>
      <c r="EU271" s="154">
        <v>0</v>
      </c>
      <c r="EV271" s="154">
        <v>0</v>
      </c>
      <c r="EW271" s="154">
        <f t="shared" si="1367"/>
        <v>0</v>
      </c>
      <c r="EX271" s="154">
        <v>0</v>
      </c>
      <c r="EY271" s="154">
        <v>0</v>
      </c>
      <c r="EZ271" s="154">
        <v>0</v>
      </c>
      <c r="FA271" s="154">
        <v>0</v>
      </c>
      <c r="FB271" s="154">
        <v>0</v>
      </c>
      <c r="FC271" s="154">
        <v>0</v>
      </c>
      <c r="FD271" s="154">
        <v>0</v>
      </c>
      <c r="FE271" s="154">
        <v>0</v>
      </c>
      <c r="FF271" s="154">
        <v>0</v>
      </c>
      <c r="FG271" s="154">
        <v>0</v>
      </c>
      <c r="FH271" s="154">
        <v>0</v>
      </c>
      <c r="FI271" s="154">
        <v>0</v>
      </c>
      <c r="FJ271" s="154">
        <f t="shared" si="1369"/>
        <v>0</v>
      </c>
      <c r="FK271" s="154">
        <v>0</v>
      </c>
      <c r="FL271" s="154">
        <v>0</v>
      </c>
      <c r="FM271" s="154">
        <v>0</v>
      </c>
      <c r="FN271" s="154">
        <v>0</v>
      </c>
      <c r="FO271" s="154">
        <v>0</v>
      </c>
      <c r="FP271" s="154">
        <v>0</v>
      </c>
      <c r="FQ271" s="154">
        <v>0</v>
      </c>
      <c r="FR271" s="154">
        <v>0</v>
      </c>
      <c r="FS271" s="154">
        <v>0</v>
      </c>
      <c r="FT271" s="154">
        <v>0</v>
      </c>
      <c r="FU271" s="154">
        <v>0</v>
      </c>
      <c r="FV271" s="154">
        <v>0</v>
      </c>
      <c r="FW271" s="154">
        <f t="shared" si="1371"/>
        <v>0</v>
      </c>
      <c r="FX271" s="154">
        <v>0</v>
      </c>
      <c r="FY271" s="154">
        <v>0</v>
      </c>
      <c r="FZ271" s="154">
        <v>0</v>
      </c>
      <c r="GA271" s="154">
        <v>0</v>
      </c>
      <c r="GB271" s="154">
        <v>0</v>
      </c>
      <c r="GC271" s="154">
        <v>0</v>
      </c>
      <c r="GD271" s="154">
        <v>0</v>
      </c>
      <c r="GE271" s="154">
        <v>0</v>
      </c>
      <c r="GF271" s="154">
        <v>0</v>
      </c>
      <c r="GG271" s="154">
        <v>0</v>
      </c>
      <c r="GH271" s="154">
        <v>0</v>
      </c>
      <c r="GI271" s="154">
        <v>0</v>
      </c>
      <c r="GJ271" s="154">
        <f t="shared" si="1373"/>
        <v>0</v>
      </c>
      <c r="GK271" s="154">
        <v>0</v>
      </c>
      <c r="GL271" s="154">
        <v>0</v>
      </c>
      <c r="GM271" s="154">
        <v>0</v>
      </c>
      <c r="GN271" s="154">
        <v>0</v>
      </c>
      <c r="GO271" s="154">
        <v>0</v>
      </c>
      <c r="GP271" s="154">
        <v>0</v>
      </c>
      <c r="GQ271" s="154">
        <v>0</v>
      </c>
      <c r="GR271" s="154">
        <v>0</v>
      </c>
      <c r="GS271" s="154">
        <v>0</v>
      </c>
      <c r="GT271" s="154">
        <v>0</v>
      </c>
      <c r="GU271" s="154">
        <v>0</v>
      </c>
      <c r="GV271" s="154">
        <v>0</v>
      </c>
      <c r="GW271" s="154">
        <f t="shared" si="1375"/>
        <v>0</v>
      </c>
      <c r="GX271" s="154">
        <v>0</v>
      </c>
      <c r="GY271" s="154">
        <v>0</v>
      </c>
      <c r="GZ271" s="154">
        <v>0</v>
      </c>
      <c r="HA271" s="154">
        <v>0</v>
      </c>
      <c r="HB271" s="154">
        <v>0</v>
      </c>
      <c r="HC271" s="154">
        <v>0</v>
      </c>
      <c r="HD271" s="154">
        <v>0</v>
      </c>
      <c r="HE271" s="154">
        <v>0</v>
      </c>
      <c r="HF271" s="154">
        <v>0</v>
      </c>
      <c r="HG271" s="154">
        <v>0</v>
      </c>
      <c r="HH271" s="154">
        <v>0</v>
      </c>
      <c r="HI271" s="154">
        <v>0</v>
      </c>
      <c r="HJ271" s="154">
        <f t="shared" si="1377"/>
        <v>0</v>
      </c>
      <c r="HK271" s="154">
        <v>0</v>
      </c>
      <c r="HL271" s="154">
        <v>0</v>
      </c>
      <c r="HM271" s="154">
        <v>0</v>
      </c>
      <c r="HN271" s="154">
        <v>0</v>
      </c>
      <c r="HO271" s="154">
        <v>0</v>
      </c>
      <c r="HP271" s="154">
        <v>0</v>
      </c>
      <c r="HQ271" s="154">
        <v>0</v>
      </c>
      <c r="HR271" s="154">
        <v>0</v>
      </c>
      <c r="HS271" s="154">
        <v>0</v>
      </c>
      <c r="HT271" s="154">
        <v>0</v>
      </c>
      <c r="HU271" s="154">
        <v>0</v>
      </c>
      <c r="HV271" s="154">
        <v>0</v>
      </c>
      <c r="HW271" s="154">
        <f t="shared" si="1379"/>
        <v>0</v>
      </c>
      <c r="HX271" s="154">
        <v>0</v>
      </c>
      <c r="HY271" s="154">
        <v>0</v>
      </c>
      <c r="HZ271" s="154">
        <v>0</v>
      </c>
      <c r="IA271" s="154">
        <v>0</v>
      </c>
      <c r="IB271" s="154">
        <v>0</v>
      </c>
      <c r="IC271" s="154">
        <v>0</v>
      </c>
      <c r="ID271" s="154">
        <v>0</v>
      </c>
      <c r="IE271" s="154">
        <v>0</v>
      </c>
      <c r="IF271" s="154">
        <v>0</v>
      </c>
      <c r="IG271" s="154">
        <v>0</v>
      </c>
      <c r="IH271" s="154">
        <v>0</v>
      </c>
      <c r="II271" s="154">
        <v>0</v>
      </c>
      <c r="IJ271" s="154">
        <f t="shared" si="1381"/>
        <v>0</v>
      </c>
      <c r="IK271" s="154">
        <v>0</v>
      </c>
      <c r="IL271" s="154">
        <v>0</v>
      </c>
      <c r="IM271" s="154">
        <v>0</v>
      </c>
      <c r="IN271" s="154">
        <v>0</v>
      </c>
      <c r="IO271" s="154">
        <v>0</v>
      </c>
      <c r="IP271" s="154">
        <v>0</v>
      </c>
      <c r="IQ271" s="154">
        <v>0</v>
      </c>
      <c r="IR271" s="154">
        <v>0</v>
      </c>
      <c r="IS271" s="154">
        <v>0</v>
      </c>
      <c r="IT271" s="154">
        <v>0</v>
      </c>
      <c r="IU271" s="154">
        <v>0</v>
      </c>
      <c r="IV271" s="154">
        <v>0</v>
      </c>
      <c r="IW271" s="154">
        <f t="shared" si="1383"/>
        <v>0</v>
      </c>
      <c r="IX271" s="154">
        <v>0</v>
      </c>
      <c r="IY271" s="154">
        <v>0</v>
      </c>
      <c r="IZ271" s="154">
        <v>0</v>
      </c>
      <c r="JA271" s="154">
        <v>0</v>
      </c>
      <c r="JB271" s="154">
        <v>0</v>
      </c>
      <c r="JC271" s="154">
        <v>0</v>
      </c>
      <c r="JD271" s="154">
        <v>0</v>
      </c>
      <c r="JE271" s="154">
        <v>0</v>
      </c>
      <c r="JF271" s="154">
        <v>0</v>
      </c>
      <c r="JG271" s="154">
        <v>0</v>
      </c>
      <c r="JH271" s="154">
        <v>0</v>
      </c>
      <c r="JI271" s="154">
        <v>0</v>
      </c>
      <c r="JJ271" s="154">
        <f t="shared" si="1385"/>
        <v>0</v>
      </c>
      <c r="JK271" s="154">
        <v>0</v>
      </c>
      <c r="JL271" s="154">
        <v>0</v>
      </c>
      <c r="JM271" s="154">
        <v>0</v>
      </c>
      <c r="JN271" s="154">
        <v>0</v>
      </c>
      <c r="JO271" s="154">
        <v>0</v>
      </c>
      <c r="JP271" s="154">
        <v>0</v>
      </c>
      <c r="JQ271" s="154">
        <v>0</v>
      </c>
      <c r="JR271" s="154">
        <v>0</v>
      </c>
      <c r="JS271" s="154">
        <v>0</v>
      </c>
      <c r="JT271" s="154">
        <v>0</v>
      </c>
      <c r="JU271" s="154">
        <v>0</v>
      </c>
      <c r="JV271" s="154">
        <v>0</v>
      </c>
      <c r="JW271" s="237">
        <f t="shared" si="1387"/>
        <v>0</v>
      </c>
      <c r="JX271" s="237">
        <v>0</v>
      </c>
      <c r="JY271" s="154">
        <v>0</v>
      </c>
      <c r="JZ271" s="154">
        <v>0</v>
      </c>
      <c r="KA271" s="154">
        <v>0</v>
      </c>
      <c r="KB271" s="154">
        <v>0</v>
      </c>
      <c r="KC271" s="154">
        <v>0</v>
      </c>
      <c r="KD271" s="154">
        <v>0</v>
      </c>
      <c r="KE271" s="154">
        <v>0</v>
      </c>
      <c r="KF271" s="154">
        <v>0</v>
      </c>
      <c r="KG271" s="154">
        <v>0</v>
      </c>
      <c r="KH271" s="154">
        <v>0</v>
      </c>
      <c r="KI271" s="154">
        <v>0</v>
      </c>
      <c r="KJ271" s="237">
        <f t="shared" si="1389"/>
        <v>0</v>
      </c>
      <c r="KK271" s="237">
        <v>0</v>
      </c>
      <c r="KL271" s="154">
        <v>0</v>
      </c>
      <c r="KM271" s="154">
        <v>0</v>
      </c>
      <c r="KN271" s="154">
        <v>0</v>
      </c>
      <c r="KO271" s="154">
        <v>0</v>
      </c>
      <c r="KP271" s="154">
        <v>0</v>
      </c>
      <c r="KQ271" s="154">
        <v>0</v>
      </c>
      <c r="KR271" s="154">
        <v>0</v>
      </c>
      <c r="KS271" s="154">
        <v>0</v>
      </c>
      <c r="KT271" s="154">
        <v>0</v>
      </c>
      <c r="KU271" s="154">
        <v>0</v>
      </c>
      <c r="KV271" s="154">
        <v>0</v>
      </c>
      <c r="KW271" s="237">
        <f t="shared" si="1391"/>
        <v>0</v>
      </c>
      <c r="KX271" s="237">
        <v>0</v>
      </c>
      <c r="KY271" s="154">
        <v>0</v>
      </c>
      <c r="KZ271" s="154">
        <v>0</v>
      </c>
      <c r="LA271" s="154">
        <v>0</v>
      </c>
      <c r="LB271" s="154">
        <v>0</v>
      </c>
      <c r="LC271" s="154">
        <v>0</v>
      </c>
      <c r="LD271" s="154">
        <v>0</v>
      </c>
      <c r="LE271" s="154">
        <v>0</v>
      </c>
      <c r="LF271" s="154">
        <v>0</v>
      </c>
      <c r="LG271" s="154">
        <v>0</v>
      </c>
      <c r="LH271" s="154">
        <v>0</v>
      </c>
      <c r="LI271" s="154">
        <v>0</v>
      </c>
      <c r="LJ271" s="237">
        <f t="shared" si="1393"/>
        <v>0</v>
      </c>
      <c r="LK271" s="237">
        <v>0</v>
      </c>
      <c r="LL271" s="154">
        <v>0</v>
      </c>
      <c r="LM271" s="154">
        <v>0</v>
      </c>
      <c r="LN271" s="154">
        <v>0</v>
      </c>
      <c r="LO271" s="154">
        <v>0</v>
      </c>
      <c r="LP271" s="154">
        <v>0</v>
      </c>
      <c r="LQ271" s="154">
        <v>0</v>
      </c>
      <c r="LR271" s="154">
        <v>0</v>
      </c>
      <c r="LS271" s="154">
        <v>0</v>
      </c>
      <c r="LT271" s="154">
        <v>0</v>
      </c>
      <c r="LU271" s="154">
        <v>0</v>
      </c>
      <c r="LV271" s="154">
        <v>0</v>
      </c>
      <c r="LW271" s="237">
        <f t="shared" si="1395"/>
        <v>0</v>
      </c>
      <c r="LX271" s="237">
        <v>0</v>
      </c>
      <c r="LY271" s="154">
        <v>0</v>
      </c>
      <c r="LZ271" s="154">
        <v>0</v>
      </c>
      <c r="MA271" s="154">
        <v>0</v>
      </c>
      <c r="MB271" s="154">
        <v>0</v>
      </c>
      <c r="MC271" s="154">
        <v>0</v>
      </c>
      <c r="MD271" s="154">
        <v>0</v>
      </c>
      <c r="ME271" s="154">
        <v>0</v>
      </c>
      <c r="MF271" s="154">
        <v>0</v>
      </c>
      <c r="MG271" s="154">
        <v>0</v>
      </c>
      <c r="MH271" s="154">
        <v>0</v>
      </c>
      <c r="MI271" s="154">
        <v>0</v>
      </c>
      <c r="MJ271" s="203">
        <f t="shared" si="1397"/>
        <v>0</v>
      </c>
    </row>
    <row r="272" spans="1:348" ht="15.75" x14ac:dyDescent="0.25">
      <c r="A272" s="75">
        <v>4407</v>
      </c>
      <c r="B272" s="76"/>
      <c r="C272" s="77" t="s">
        <v>90</v>
      </c>
      <c r="D272" s="77" t="s">
        <v>448</v>
      </c>
      <c r="E272" s="154">
        <v>29210482.390252046</v>
      </c>
      <c r="F272" s="154">
        <v>0</v>
      </c>
      <c r="G272" s="154">
        <v>0</v>
      </c>
      <c r="H272" s="154">
        <v>0</v>
      </c>
      <c r="I272" s="154">
        <v>0</v>
      </c>
      <c r="J272" s="154">
        <v>0</v>
      </c>
      <c r="K272" s="154">
        <v>0</v>
      </c>
      <c r="L272" s="154">
        <v>0</v>
      </c>
      <c r="M272" s="154">
        <v>0</v>
      </c>
      <c r="N272" s="154">
        <v>0</v>
      </c>
      <c r="O272" s="154">
        <v>0</v>
      </c>
      <c r="P272" s="154">
        <v>0</v>
      </c>
      <c r="Q272" s="154">
        <v>0</v>
      </c>
      <c r="R272" s="154">
        <v>0</v>
      </c>
      <c r="S272" s="154">
        <v>0</v>
      </c>
      <c r="T272" s="154">
        <v>0</v>
      </c>
      <c r="U272" s="154">
        <v>0</v>
      </c>
      <c r="V272" s="154">
        <v>0</v>
      </c>
      <c r="W272" s="154">
        <f t="shared" si="1346"/>
        <v>0</v>
      </c>
      <c r="X272" s="154">
        <v>8345852.1115005845</v>
      </c>
      <c r="Y272" s="154">
        <v>3680520.7811717577</v>
      </c>
      <c r="Z272" s="154">
        <v>-4174595.2261725925</v>
      </c>
      <c r="AA272" s="154">
        <v>-3680520.7811717577</v>
      </c>
      <c r="AB272" s="154">
        <v>7928559.5059255557</v>
      </c>
      <c r="AC272" s="154">
        <v>12311801.034885662</v>
      </c>
      <c r="AD272" s="154">
        <v>5424186.2794191297</v>
      </c>
      <c r="AE272" s="154">
        <v>1702553.8307461194</v>
      </c>
      <c r="AF272" s="154">
        <v>-1307240.026706727</v>
      </c>
      <c r="AG272" s="154">
        <v>-9518127.1907861792</v>
      </c>
      <c r="AH272" s="154">
        <v>-13804039.392421968</v>
      </c>
      <c r="AI272" s="154">
        <v>11035386.412952762</v>
      </c>
      <c r="AJ272" s="154">
        <f t="shared" si="1348"/>
        <v>17944337.339342345</v>
      </c>
      <c r="AK272" s="154">
        <v>0</v>
      </c>
      <c r="AL272" s="154">
        <v>0</v>
      </c>
      <c r="AM272" s="154">
        <v>0</v>
      </c>
      <c r="AN272" s="154">
        <v>0</v>
      </c>
      <c r="AO272" s="154">
        <v>0</v>
      </c>
      <c r="AP272" s="154">
        <v>0</v>
      </c>
      <c r="AQ272" s="154">
        <v>0</v>
      </c>
      <c r="AR272" s="154">
        <v>0</v>
      </c>
      <c r="AS272" s="154">
        <v>0</v>
      </c>
      <c r="AT272" s="154">
        <v>0</v>
      </c>
      <c r="AU272" s="154">
        <v>0</v>
      </c>
      <c r="AV272" s="154">
        <v>0</v>
      </c>
      <c r="AW272" s="154">
        <f t="shared" si="1350"/>
        <v>0</v>
      </c>
      <c r="AX272" s="154">
        <v>0</v>
      </c>
      <c r="AY272" s="154">
        <v>0</v>
      </c>
      <c r="AZ272" s="154">
        <v>0</v>
      </c>
      <c r="BA272" s="154">
        <v>0</v>
      </c>
      <c r="BB272" s="154">
        <v>0</v>
      </c>
      <c r="BC272" s="154">
        <v>0</v>
      </c>
      <c r="BD272" s="154">
        <v>0</v>
      </c>
      <c r="BE272" s="154">
        <v>0</v>
      </c>
      <c r="BF272" s="154">
        <v>0</v>
      </c>
      <c r="BG272" s="154">
        <v>0</v>
      </c>
      <c r="BH272" s="154">
        <v>0</v>
      </c>
      <c r="BI272" s="154">
        <v>0</v>
      </c>
      <c r="BJ272" s="154">
        <f t="shared" si="1353"/>
        <v>0</v>
      </c>
      <c r="BK272" s="154">
        <v>0</v>
      </c>
      <c r="BL272" s="154">
        <v>0</v>
      </c>
      <c r="BM272" s="154">
        <v>0</v>
      </c>
      <c r="BN272" s="154">
        <v>0</v>
      </c>
      <c r="BO272" s="154">
        <v>0</v>
      </c>
      <c r="BP272" s="154">
        <v>0</v>
      </c>
      <c r="BQ272" s="154">
        <v>0</v>
      </c>
      <c r="BR272" s="154">
        <v>0</v>
      </c>
      <c r="BS272" s="154">
        <v>0</v>
      </c>
      <c r="BT272" s="154">
        <v>0</v>
      </c>
      <c r="BU272" s="154">
        <v>0</v>
      </c>
      <c r="BV272" s="154">
        <v>0</v>
      </c>
      <c r="BW272" s="154">
        <f t="shared" si="1355"/>
        <v>0</v>
      </c>
      <c r="BX272" s="154">
        <v>0</v>
      </c>
      <c r="BY272" s="154">
        <v>0</v>
      </c>
      <c r="BZ272" s="154">
        <v>0</v>
      </c>
      <c r="CA272" s="154">
        <v>0</v>
      </c>
      <c r="CB272" s="154">
        <v>0</v>
      </c>
      <c r="CC272" s="154">
        <v>0</v>
      </c>
      <c r="CD272" s="154">
        <v>0</v>
      </c>
      <c r="CE272" s="154">
        <v>0</v>
      </c>
      <c r="CF272" s="154">
        <v>0</v>
      </c>
      <c r="CG272" s="154">
        <v>0</v>
      </c>
      <c r="CH272" s="154">
        <v>0</v>
      </c>
      <c r="CI272" s="154">
        <v>0</v>
      </c>
      <c r="CJ272" s="154">
        <f t="shared" si="1357"/>
        <v>0</v>
      </c>
      <c r="CK272" s="154">
        <v>0</v>
      </c>
      <c r="CL272" s="154">
        <v>0</v>
      </c>
      <c r="CM272" s="154">
        <v>0</v>
      </c>
      <c r="CN272" s="154">
        <v>0</v>
      </c>
      <c r="CO272" s="154">
        <v>0</v>
      </c>
      <c r="CP272" s="154">
        <v>0</v>
      </c>
      <c r="CQ272" s="154">
        <v>0</v>
      </c>
      <c r="CR272" s="154">
        <v>0</v>
      </c>
      <c r="CS272" s="154">
        <v>0</v>
      </c>
      <c r="CT272" s="154">
        <v>0</v>
      </c>
      <c r="CU272" s="154">
        <v>0</v>
      </c>
      <c r="CV272" s="154">
        <v>0</v>
      </c>
      <c r="CW272" s="154">
        <f t="shared" si="1359"/>
        <v>0</v>
      </c>
      <c r="CX272" s="154">
        <v>0</v>
      </c>
      <c r="CY272" s="154">
        <v>0</v>
      </c>
      <c r="CZ272" s="154">
        <v>0</v>
      </c>
      <c r="DA272" s="154">
        <v>0</v>
      </c>
      <c r="DB272" s="154">
        <v>0</v>
      </c>
      <c r="DC272" s="154">
        <v>0</v>
      </c>
      <c r="DD272" s="154">
        <v>0</v>
      </c>
      <c r="DE272" s="154">
        <v>0</v>
      </c>
      <c r="DF272" s="154">
        <v>0</v>
      </c>
      <c r="DG272" s="154">
        <v>0</v>
      </c>
      <c r="DH272" s="154">
        <v>0</v>
      </c>
      <c r="DI272" s="154">
        <v>0</v>
      </c>
      <c r="DJ272" s="154">
        <f t="shared" si="1361"/>
        <v>0</v>
      </c>
      <c r="DK272" s="154">
        <v>0</v>
      </c>
      <c r="DL272" s="154">
        <v>0</v>
      </c>
      <c r="DM272" s="154">
        <v>0</v>
      </c>
      <c r="DN272" s="154">
        <v>0</v>
      </c>
      <c r="DO272" s="154">
        <v>0</v>
      </c>
      <c r="DP272" s="154">
        <v>0</v>
      </c>
      <c r="DQ272" s="154">
        <v>0</v>
      </c>
      <c r="DR272" s="154">
        <v>0</v>
      </c>
      <c r="DS272" s="154">
        <v>0</v>
      </c>
      <c r="DT272" s="154">
        <v>0</v>
      </c>
      <c r="DU272" s="154">
        <v>0</v>
      </c>
      <c r="DV272" s="154">
        <v>0</v>
      </c>
      <c r="DW272" s="154">
        <f t="shared" si="1363"/>
        <v>0</v>
      </c>
      <c r="DX272" s="154">
        <v>0</v>
      </c>
      <c r="DY272" s="154">
        <v>0</v>
      </c>
      <c r="DZ272" s="154">
        <v>0</v>
      </c>
      <c r="EA272" s="154">
        <v>0</v>
      </c>
      <c r="EB272" s="154">
        <v>0</v>
      </c>
      <c r="EC272" s="154">
        <v>0</v>
      </c>
      <c r="ED272" s="154">
        <v>0</v>
      </c>
      <c r="EE272" s="154">
        <v>0</v>
      </c>
      <c r="EF272" s="154">
        <v>0</v>
      </c>
      <c r="EG272" s="154">
        <v>0</v>
      </c>
      <c r="EH272" s="154">
        <v>0</v>
      </c>
      <c r="EI272" s="154">
        <v>0</v>
      </c>
      <c r="EJ272" s="154">
        <f t="shared" si="1365"/>
        <v>0</v>
      </c>
      <c r="EK272" s="154">
        <v>0</v>
      </c>
      <c r="EL272" s="154">
        <v>0</v>
      </c>
      <c r="EM272" s="154">
        <v>0</v>
      </c>
      <c r="EN272" s="154">
        <v>0</v>
      </c>
      <c r="EO272" s="154">
        <v>0</v>
      </c>
      <c r="EP272" s="154">
        <v>0</v>
      </c>
      <c r="EQ272" s="154">
        <v>0</v>
      </c>
      <c r="ER272" s="154">
        <v>0</v>
      </c>
      <c r="ES272" s="154">
        <v>0</v>
      </c>
      <c r="ET272" s="154">
        <v>0</v>
      </c>
      <c r="EU272" s="154">
        <v>0</v>
      </c>
      <c r="EV272" s="154">
        <v>0</v>
      </c>
      <c r="EW272" s="154">
        <f t="shared" si="1367"/>
        <v>0</v>
      </c>
      <c r="EX272" s="154">
        <v>0</v>
      </c>
      <c r="EY272" s="154">
        <v>0</v>
      </c>
      <c r="EZ272" s="154">
        <v>0</v>
      </c>
      <c r="FA272" s="154">
        <v>0</v>
      </c>
      <c r="FB272" s="154">
        <v>0</v>
      </c>
      <c r="FC272" s="154">
        <v>0</v>
      </c>
      <c r="FD272" s="154">
        <v>0</v>
      </c>
      <c r="FE272" s="154">
        <v>0</v>
      </c>
      <c r="FF272" s="154">
        <v>0</v>
      </c>
      <c r="FG272" s="154">
        <v>0</v>
      </c>
      <c r="FH272" s="154">
        <v>0</v>
      </c>
      <c r="FI272" s="154">
        <v>0</v>
      </c>
      <c r="FJ272" s="154">
        <f t="shared" si="1369"/>
        <v>0</v>
      </c>
      <c r="FK272" s="154">
        <v>0</v>
      </c>
      <c r="FL272" s="154">
        <v>0</v>
      </c>
      <c r="FM272" s="154">
        <v>0</v>
      </c>
      <c r="FN272" s="154">
        <v>0</v>
      </c>
      <c r="FO272" s="154">
        <v>0</v>
      </c>
      <c r="FP272" s="154">
        <v>0</v>
      </c>
      <c r="FQ272" s="154">
        <v>0</v>
      </c>
      <c r="FR272" s="154">
        <v>0</v>
      </c>
      <c r="FS272" s="154">
        <v>0</v>
      </c>
      <c r="FT272" s="154">
        <v>0</v>
      </c>
      <c r="FU272" s="154">
        <v>0</v>
      </c>
      <c r="FV272" s="154">
        <v>0</v>
      </c>
      <c r="FW272" s="154">
        <f t="shared" si="1371"/>
        <v>0</v>
      </c>
      <c r="FX272" s="154">
        <v>0</v>
      </c>
      <c r="FY272" s="154">
        <v>0</v>
      </c>
      <c r="FZ272" s="154">
        <v>0</v>
      </c>
      <c r="GA272" s="154">
        <v>0</v>
      </c>
      <c r="GB272" s="154">
        <v>0</v>
      </c>
      <c r="GC272" s="154">
        <v>0</v>
      </c>
      <c r="GD272" s="154">
        <v>0</v>
      </c>
      <c r="GE272" s="154">
        <v>0</v>
      </c>
      <c r="GF272" s="154">
        <v>0</v>
      </c>
      <c r="GG272" s="154">
        <v>0</v>
      </c>
      <c r="GH272" s="154">
        <v>0</v>
      </c>
      <c r="GI272" s="154">
        <v>0</v>
      </c>
      <c r="GJ272" s="154">
        <f t="shared" si="1373"/>
        <v>0</v>
      </c>
      <c r="GK272" s="154">
        <v>0</v>
      </c>
      <c r="GL272" s="154">
        <v>0</v>
      </c>
      <c r="GM272" s="154">
        <v>0</v>
      </c>
      <c r="GN272" s="154">
        <v>0</v>
      </c>
      <c r="GO272" s="154">
        <v>0</v>
      </c>
      <c r="GP272" s="154">
        <v>0</v>
      </c>
      <c r="GQ272" s="154">
        <v>0</v>
      </c>
      <c r="GR272" s="154">
        <v>0</v>
      </c>
      <c r="GS272" s="154">
        <v>0</v>
      </c>
      <c r="GT272" s="154">
        <v>0</v>
      </c>
      <c r="GU272" s="154">
        <v>0</v>
      </c>
      <c r="GV272" s="154">
        <v>0</v>
      </c>
      <c r="GW272" s="154">
        <f t="shared" si="1375"/>
        <v>0</v>
      </c>
      <c r="GX272" s="154">
        <v>0</v>
      </c>
      <c r="GY272" s="154">
        <v>0</v>
      </c>
      <c r="GZ272" s="154">
        <v>0</v>
      </c>
      <c r="HA272" s="154">
        <v>0</v>
      </c>
      <c r="HB272" s="154">
        <v>0</v>
      </c>
      <c r="HC272" s="154">
        <v>0</v>
      </c>
      <c r="HD272" s="154">
        <v>0</v>
      </c>
      <c r="HE272" s="154">
        <v>0</v>
      </c>
      <c r="HF272" s="154">
        <v>0</v>
      </c>
      <c r="HG272" s="154">
        <v>0</v>
      </c>
      <c r="HH272" s="154">
        <v>0</v>
      </c>
      <c r="HI272" s="154">
        <v>0</v>
      </c>
      <c r="HJ272" s="154">
        <f t="shared" si="1377"/>
        <v>0</v>
      </c>
      <c r="HK272" s="154">
        <v>0</v>
      </c>
      <c r="HL272" s="154">
        <v>0</v>
      </c>
      <c r="HM272" s="154">
        <v>0</v>
      </c>
      <c r="HN272" s="154">
        <v>0</v>
      </c>
      <c r="HO272" s="154">
        <v>0</v>
      </c>
      <c r="HP272" s="154">
        <v>0</v>
      </c>
      <c r="HQ272" s="154">
        <v>0</v>
      </c>
      <c r="HR272" s="154">
        <v>0</v>
      </c>
      <c r="HS272" s="154">
        <v>0</v>
      </c>
      <c r="HT272" s="154">
        <v>0</v>
      </c>
      <c r="HU272" s="154">
        <v>0</v>
      </c>
      <c r="HV272" s="154">
        <v>0</v>
      </c>
      <c r="HW272" s="154">
        <f t="shared" si="1379"/>
        <v>0</v>
      </c>
      <c r="HX272" s="154">
        <v>0</v>
      </c>
      <c r="HY272" s="154">
        <v>0</v>
      </c>
      <c r="HZ272" s="154">
        <v>0</v>
      </c>
      <c r="IA272" s="154">
        <v>0</v>
      </c>
      <c r="IB272" s="154">
        <v>0</v>
      </c>
      <c r="IC272" s="154">
        <v>0</v>
      </c>
      <c r="ID272" s="154">
        <v>0</v>
      </c>
      <c r="IE272" s="154">
        <v>0</v>
      </c>
      <c r="IF272" s="154">
        <v>0</v>
      </c>
      <c r="IG272" s="154">
        <v>0</v>
      </c>
      <c r="IH272" s="154">
        <v>0</v>
      </c>
      <c r="II272" s="154">
        <v>0</v>
      </c>
      <c r="IJ272" s="154">
        <f t="shared" si="1381"/>
        <v>0</v>
      </c>
      <c r="IK272" s="154">
        <v>0</v>
      </c>
      <c r="IL272" s="154">
        <v>0</v>
      </c>
      <c r="IM272" s="154">
        <v>0</v>
      </c>
      <c r="IN272" s="154">
        <v>0</v>
      </c>
      <c r="IO272" s="154">
        <v>0</v>
      </c>
      <c r="IP272" s="154">
        <v>0</v>
      </c>
      <c r="IQ272" s="154">
        <v>0</v>
      </c>
      <c r="IR272" s="154">
        <v>0</v>
      </c>
      <c r="IS272" s="154">
        <v>0</v>
      </c>
      <c r="IT272" s="154">
        <v>0</v>
      </c>
      <c r="IU272" s="154">
        <v>0</v>
      </c>
      <c r="IV272" s="154">
        <v>0</v>
      </c>
      <c r="IW272" s="154">
        <f t="shared" si="1383"/>
        <v>0</v>
      </c>
      <c r="IX272" s="154">
        <v>0</v>
      </c>
      <c r="IY272" s="154">
        <v>0</v>
      </c>
      <c r="IZ272" s="154">
        <v>0</v>
      </c>
      <c r="JA272" s="154">
        <v>0</v>
      </c>
      <c r="JB272" s="154">
        <v>0</v>
      </c>
      <c r="JC272" s="154">
        <v>0</v>
      </c>
      <c r="JD272" s="154">
        <v>0</v>
      </c>
      <c r="JE272" s="154">
        <v>0</v>
      </c>
      <c r="JF272" s="154">
        <v>0</v>
      </c>
      <c r="JG272" s="154">
        <v>0</v>
      </c>
      <c r="JH272" s="154">
        <v>0</v>
      </c>
      <c r="JI272" s="154">
        <v>0</v>
      </c>
      <c r="JJ272" s="154">
        <f t="shared" si="1385"/>
        <v>0</v>
      </c>
      <c r="JK272" s="154">
        <v>0</v>
      </c>
      <c r="JL272" s="154">
        <v>0</v>
      </c>
      <c r="JM272" s="154">
        <v>0</v>
      </c>
      <c r="JN272" s="154">
        <v>0</v>
      </c>
      <c r="JO272" s="154">
        <v>0</v>
      </c>
      <c r="JP272" s="154">
        <v>0</v>
      </c>
      <c r="JQ272" s="154">
        <v>0</v>
      </c>
      <c r="JR272" s="154">
        <v>0</v>
      </c>
      <c r="JS272" s="154">
        <v>0</v>
      </c>
      <c r="JT272" s="154">
        <v>0</v>
      </c>
      <c r="JU272" s="154">
        <v>0</v>
      </c>
      <c r="JV272" s="154">
        <v>0</v>
      </c>
      <c r="JW272" s="237">
        <f t="shared" si="1387"/>
        <v>0</v>
      </c>
      <c r="JX272" s="237">
        <v>0</v>
      </c>
      <c r="JY272" s="154">
        <v>0</v>
      </c>
      <c r="JZ272" s="154">
        <v>0</v>
      </c>
      <c r="KA272" s="154">
        <v>0</v>
      </c>
      <c r="KB272" s="154">
        <v>0</v>
      </c>
      <c r="KC272" s="154">
        <v>0</v>
      </c>
      <c r="KD272" s="154">
        <v>0</v>
      </c>
      <c r="KE272" s="154">
        <v>0</v>
      </c>
      <c r="KF272" s="154">
        <v>0</v>
      </c>
      <c r="KG272" s="154">
        <v>0</v>
      </c>
      <c r="KH272" s="154">
        <v>0</v>
      </c>
      <c r="KI272" s="154">
        <v>0</v>
      </c>
      <c r="KJ272" s="237">
        <f t="shared" si="1389"/>
        <v>0</v>
      </c>
      <c r="KK272" s="237">
        <v>0</v>
      </c>
      <c r="KL272" s="154">
        <v>0</v>
      </c>
      <c r="KM272" s="154">
        <v>0</v>
      </c>
      <c r="KN272" s="154">
        <v>0</v>
      </c>
      <c r="KO272" s="154">
        <v>0</v>
      </c>
      <c r="KP272" s="154">
        <v>0</v>
      </c>
      <c r="KQ272" s="154">
        <v>0</v>
      </c>
      <c r="KR272" s="154">
        <v>0</v>
      </c>
      <c r="KS272" s="154">
        <v>0</v>
      </c>
      <c r="KT272" s="154">
        <v>0</v>
      </c>
      <c r="KU272" s="154">
        <v>0</v>
      </c>
      <c r="KV272" s="154">
        <v>0</v>
      </c>
      <c r="KW272" s="237">
        <f t="shared" si="1391"/>
        <v>0</v>
      </c>
      <c r="KX272" s="237">
        <v>0</v>
      </c>
      <c r="KY272" s="154">
        <v>0</v>
      </c>
      <c r="KZ272" s="154">
        <v>0</v>
      </c>
      <c r="LA272" s="154">
        <v>0</v>
      </c>
      <c r="LB272" s="154">
        <v>0</v>
      </c>
      <c r="LC272" s="154">
        <v>0</v>
      </c>
      <c r="LD272" s="154">
        <v>0</v>
      </c>
      <c r="LE272" s="154">
        <v>0</v>
      </c>
      <c r="LF272" s="154">
        <v>0</v>
      </c>
      <c r="LG272" s="154">
        <v>0</v>
      </c>
      <c r="LH272" s="154">
        <v>0</v>
      </c>
      <c r="LI272" s="154">
        <v>0</v>
      </c>
      <c r="LJ272" s="237">
        <f t="shared" si="1393"/>
        <v>0</v>
      </c>
      <c r="LK272" s="237">
        <v>0</v>
      </c>
      <c r="LL272" s="154">
        <v>0</v>
      </c>
      <c r="LM272" s="154">
        <v>0</v>
      </c>
      <c r="LN272" s="154">
        <v>0</v>
      </c>
      <c r="LO272" s="154">
        <v>0</v>
      </c>
      <c r="LP272" s="154">
        <v>0</v>
      </c>
      <c r="LQ272" s="154">
        <v>0</v>
      </c>
      <c r="LR272" s="154">
        <v>0</v>
      </c>
      <c r="LS272" s="154">
        <v>0</v>
      </c>
      <c r="LT272" s="154">
        <v>0</v>
      </c>
      <c r="LU272" s="154">
        <v>0</v>
      </c>
      <c r="LV272" s="154">
        <v>0</v>
      </c>
      <c r="LW272" s="237">
        <f t="shared" si="1395"/>
        <v>0</v>
      </c>
      <c r="LX272" s="237">
        <v>0</v>
      </c>
      <c r="LY272" s="154">
        <v>0</v>
      </c>
      <c r="LZ272" s="154">
        <v>0</v>
      </c>
      <c r="MA272" s="154">
        <v>0</v>
      </c>
      <c r="MB272" s="154">
        <v>0</v>
      </c>
      <c r="MC272" s="154">
        <v>0</v>
      </c>
      <c r="MD272" s="154">
        <v>0</v>
      </c>
      <c r="ME272" s="154">
        <v>0</v>
      </c>
      <c r="MF272" s="154">
        <v>0</v>
      </c>
      <c r="MG272" s="154">
        <v>0</v>
      </c>
      <c r="MH272" s="154">
        <v>0</v>
      </c>
      <c r="MI272" s="154">
        <v>0</v>
      </c>
      <c r="MJ272" s="203">
        <f t="shared" si="1397"/>
        <v>0</v>
      </c>
    </row>
    <row r="273" spans="1:348" x14ac:dyDescent="0.2">
      <c r="A273" s="33"/>
      <c r="B273" s="34"/>
      <c r="C273" s="35" t="s">
        <v>68</v>
      </c>
      <c r="D273" s="35" t="s">
        <v>68</v>
      </c>
      <c r="E273" s="150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150"/>
      <c r="AQ273" s="150"/>
      <c r="AR273" s="150"/>
      <c r="AS273" s="150"/>
      <c r="AT273" s="150"/>
      <c r="AU273" s="150"/>
      <c r="AV273" s="150"/>
      <c r="AW273" s="150"/>
      <c r="AX273" s="150"/>
      <c r="AY273" s="150"/>
      <c r="AZ273" s="150"/>
      <c r="BA273" s="150"/>
      <c r="BB273" s="150"/>
      <c r="BC273" s="150"/>
      <c r="BD273" s="150"/>
      <c r="BE273" s="150"/>
      <c r="BF273" s="150"/>
      <c r="BG273" s="150"/>
      <c r="BH273" s="150"/>
      <c r="BI273" s="150"/>
      <c r="BJ273" s="150"/>
      <c r="BK273" s="150"/>
      <c r="BL273" s="150"/>
      <c r="BM273" s="150"/>
      <c r="BN273" s="150"/>
      <c r="BO273" s="150"/>
      <c r="BP273" s="150"/>
      <c r="BQ273" s="150"/>
      <c r="BR273" s="150"/>
      <c r="BS273" s="150"/>
      <c r="BT273" s="150"/>
      <c r="BU273" s="150"/>
      <c r="BV273" s="150"/>
      <c r="BW273" s="150"/>
      <c r="BX273" s="150"/>
      <c r="BY273" s="150"/>
      <c r="BZ273" s="150"/>
      <c r="CA273" s="150"/>
      <c r="CB273" s="150"/>
      <c r="CC273" s="150"/>
      <c r="CD273" s="150"/>
      <c r="CE273" s="150"/>
      <c r="CF273" s="150"/>
      <c r="CG273" s="150"/>
      <c r="CH273" s="150"/>
      <c r="CI273" s="150"/>
      <c r="CJ273" s="150"/>
      <c r="CK273" s="150"/>
      <c r="CL273" s="150"/>
      <c r="CM273" s="150"/>
      <c r="CN273" s="150"/>
      <c r="CO273" s="150"/>
      <c r="CP273" s="150"/>
      <c r="CQ273" s="150"/>
      <c r="CR273" s="150"/>
      <c r="CS273" s="150"/>
      <c r="CT273" s="150"/>
      <c r="CU273" s="150"/>
      <c r="CV273" s="150"/>
      <c r="CW273" s="150"/>
      <c r="CX273" s="150"/>
      <c r="CY273" s="150"/>
      <c r="CZ273" s="150"/>
      <c r="DA273" s="150"/>
      <c r="DB273" s="150"/>
      <c r="DC273" s="150"/>
      <c r="DD273" s="150"/>
      <c r="DE273" s="150"/>
      <c r="DF273" s="150"/>
      <c r="DG273" s="150"/>
      <c r="DH273" s="150"/>
      <c r="DI273" s="150"/>
      <c r="DJ273" s="150"/>
      <c r="DK273" s="150"/>
      <c r="DL273" s="150"/>
      <c r="DM273" s="150"/>
      <c r="DN273" s="150"/>
      <c r="DO273" s="150"/>
      <c r="DP273" s="150"/>
      <c r="DQ273" s="150"/>
      <c r="DR273" s="150"/>
      <c r="DS273" s="150"/>
      <c r="DT273" s="150"/>
      <c r="DU273" s="150"/>
      <c r="DV273" s="150"/>
      <c r="DW273" s="150"/>
      <c r="DX273" s="150"/>
      <c r="DY273" s="150"/>
      <c r="DZ273" s="150"/>
      <c r="EA273" s="150"/>
      <c r="EB273" s="150"/>
      <c r="EC273" s="150"/>
      <c r="ED273" s="150"/>
      <c r="EE273" s="150"/>
      <c r="EF273" s="150"/>
      <c r="EG273" s="150"/>
      <c r="EH273" s="150"/>
      <c r="EI273" s="150"/>
      <c r="EJ273" s="150"/>
      <c r="EK273" s="150"/>
      <c r="EL273" s="150"/>
      <c r="EM273" s="150"/>
      <c r="EN273" s="150"/>
      <c r="EO273" s="150"/>
      <c r="EP273" s="150"/>
      <c r="EQ273" s="150"/>
      <c r="ER273" s="150"/>
      <c r="ES273" s="150"/>
      <c r="ET273" s="150"/>
      <c r="EU273" s="150"/>
      <c r="EV273" s="150"/>
      <c r="EW273" s="150"/>
      <c r="EX273" s="150"/>
      <c r="EY273" s="150"/>
      <c r="EZ273" s="150"/>
      <c r="FA273" s="150"/>
      <c r="FB273" s="150"/>
      <c r="FC273" s="150"/>
      <c r="FD273" s="150"/>
      <c r="FE273" s="150"/>
      <c r="FF273" s="150"/>
      <c r="FG273" s="150"/>
      <c r="FH273" s="150"/>
      <c r="FI273" s="150"/>
      <c r="FJ273" s="150"/>
      <c r="FK273" s="150"/>
      <c r="FL273" s="150"/>
      <c r="FM273" s="150"/>
      <c r="FN273" s="150"/>
      <c r="FO273" s="150"/>
      <c r="FP273" s="150"/>
      <c r="FQ273" s="150"/>
      <c r="FR273" s="150"/>
      <c r="FS273" s="150"/>
      <c r="FT273" s="150"/>
      <c r="FU273" s="150"/>
      <c r="FV273" s="150"/>
      <c r="FW273" s="150"/>
      <c r="FX273" s="150"/>
      <c r="FY273" s="150"/>
      <c r="FZ273" s="150"/>
      <c r="GA273" s="150"/>
      <c r="GB273" s="150"/>
      <c r="GC273" s="150"/>
      <c r="GD273" s="150"/>
      <c r="GE273" s="150"/>
      <c r="GF273" s="150"/>
      <c r="GG273" s="150"/>
      <c r="GH273" s="150"/>
      <c r="GI273" s="150"/>
      <c r="GJ273" s="150"/>
      <c r="GK273" s="150"/>
      <c r="GL273" s="150"/>
      <c r="GM273" s="150"/>
      <c r="GN273" s="150"/>
      <c r="GO273" s="150"/>
      <c r="GP273" s="150"/>
      <c r="GQ273" s="150"/>
      <c r="GR273" s="150"/>
      <c r="GS273" s="150"/>
      <c r="GT273" s="150"/>
      <c r="GU273" s="150"/>
      <c r="GV273" s="150"/>
      <c r="GW273" s="150"/>
      <c r="GX273" s="150"/>
      <c r="GY273" s="150"/>
      <c r="GZ273" s="150"/>
      <c r="HA273" s="150"/>
      <c r="HB273" s="150"/>
      <c r="HC273" s="150"/>
      <c r="HD273" s="150"/>
      <c r="HE273" s="150"/>
      <c r="HF273" s="150"/>
      <c r="HG273" s="150"/>
      <c r="HH273" s="150"/>
      <c r="HI273" s="150"/>
      <c r="HJ273" s="150"/>
      <c r="HK273" s="150"/>
      <c r="HL273" s="150"/>
      <c r="HM273" s="150"/>
      <c r="HN273" s="150"/>
      <c r="HO273" s="150"/>
      <c r="HP273" s="150"/>
      <c r="HQ273" s="150"/>
      <c r="HR273" s="150"/>
      <c r="HS273" s="150"/>
      <c r="HT273" s="150"/>
      <c r="HU273" s="150"/>
      <c r="HV273" s="150"/>
      <c r="HW273" s="150"/>
      <c r="HX273" s="150"/>
      <c r="HY273" s="150"/>
      <c r="HZ273" s="150"/>
      <c r="IA273" s="150"/>
      <c r="IB273" s="150"/>
      <c r="IC273" s="150"/>
      <c r="ID273" s="150"/>
      <c r="IE273" s="150"/>
      <c r="IF273" s="150"/>
      <c r="IG273" s="150"/>
      <c r="IH273" s="150"/>
      <c r="II273" s="150"/>
      <c r="IJ273" s="150"/>
      <c r="IK273" s="150"/>
      <c r="IL273" s="150"/>
      <c r="IM273" s="150"/>
      <c r="IN273" s="150"/>
      <c r="IO273" s="150"/>
      <c r="IP273" s="150"/>
      <c r="IQ273" s="150"/>
      <c r="IR273" s="150"/>
      <c r="IS273" s="150"/>
      <c r="IT273" s="150"/>
      <c r="IU273" s="150"/>
      <c r="IV273" s="150"/>
      <c r="IW273" s="150"/>
      <c r="IX273" s="150"/>
      <c r="IY273" s="150"/>
      <c r="IZ273" s="150"/>
      <c r="JA273" s="150"/>
      <c r="JB273" s="150"/>
      <c r="JC273" s="150"/>
      <c r="JD273" s="150"/>
      <c r="JE273" s="150"/>
      <c r="JF273" s="150"/>
      <c r="JG273" s="150"/>
      <c r="JH273" s="150"/>
      <c r="JI273" s="150"/>
      <c r="JJ273" s="150"/>
      <c r="JK273" s="150"/>
      <c r="JL273" s="150"/>
      <c r="JM273" s="150"/>
      <c r="JN273" s="150"/>
      <c r="JO273" s="150"/>
      <c r="JP273" s="150"/>
      <c r="JQ273" s="150"/>
      <c r="JR273" s="150"/>
      <c r="JS273" s="150"/>
      <c r="JT273" s="150"/>
      <c r="JU273" s="150"/>
      <c r="JV273" s="150"/>
      <c r="JW273" s="234"/>
      <c r="JX273" s="234"/>
      <c r="JY273" s="150"/>
      <c r="JZ273" s="150"/>
      <c r="KA273" s="150"/>
      <c r="KB273" s="150"/>
      <c r="KC273" s="150"/>
      <c r="KD273" s="150"/>
      <c r="KE273" s="150"/>
      <c r="KF273" s="150"/>
      <c r="KG273" s="150"/>
      <c r="KH273" s="150"/>
      <c r="KI273" s="150"/>
      <c r="KJ273" s="234"/>
      <c r="KK273" s="234"/>
      <c r="KL273" s="150"/>
      <c r="KM273" s="150"/>
      <c r="KN273" s="150"/>
      <c r="KO273" s="150"/>
      <c r="KP273" s="150"/>
      <c r="KQ273" s="150"/>
      <c r="KR273" s="150"/>
      <c r="KS273" s="150"/>
      <c r="KT273" s="150"/>
      <c r="KU273" s="150"/>
      <c r="KV273" s="150"/>
      <c r="KW273" s="234"/>
      <c r="KX273" s="234"/>
      <c r="KY273" s="150"/>
      <c r="KZ273" s="150"/>
      <c r="LA273" s="150"/>
      <c r="LB273" s="150"/>
      <c r="LC273" s="150"/>
      <c r="LD273" s="150"/>
      <c r="LE273" s="150"/>
      <c r="LF273" s="150"/>
      <c r="LG273" s="150"/>
      <c r="LH273" s="150"/>
      <c r="LI273" s="150"/>
      <c r="LJ273" s="234"/>
      <c r="LK273" s="234"/>
      <c r="LL273" s="150"/>
      <c r="LM273" s="150"/>
      <c r="LN273" s="150"/>
      <c r="LO273" s="150"/>
      <c r="LP273" s="150"/>
      <c r="LQ273" s="150"/>
      <c r="LR273" s="150"/>
      <c r="LS273" s="150"/>
      <c r="LT273" s="150"/>
      <c r="LU273" s="150"/>
      <c r="LV273" s="150"/>
      <c r="LW273" s="234"/>
      <c r="LX273" s="234"/>
      <c r="LY273" s="150"/>
      <c r="LZ273" s="150"/>
      <c r="MA273" s="150"/>
      <c r="MB273" s="150"/>
      <c r="MC273" s="150"/>
      <c r="MD273" s="150"/>
      <c r="ME273" s="150"/>
      <c r="MF273" s="150"/>
      <c r="MG273" s="150"/>
      <c r="MH273" s="150"/>
      <c r="MI273" s="150"/>
      <c r="MJ273" s="200"/>
    </row>
    <row r="274" spans="1:348" ht="18" x14ac:dyDescent="0.25">
      <c r="A274" s="36">
        <v>441</v>
      </c>
      <c r="B274" s="37"/>
      <c r="C274" s="2" t="s">
        <v>367</v>
      </c>
      <c r="D274" s="2" t="s">
        <v>368</v>
      </c>
      <c r="E274" s="153">
        <v>0</v>
      </c>
      <c r="F274" s="153">
        <v>0</v>
      </c>
      <c r="G274" s="153">
        <v>0</v>
      </c>
      <c r="H274" s="153">
        <v>0</v>
      </c>
      <c r="I274" s="153">
        <v>0</v>
      </c>
      <c r="J274" s="153">
        <v>0</v>
      </c>
      <c r="K274" s="153">
        <v>0</v>
      </c>
      <c r="L274" s="153">
        <v>0</v>
      </c>
      <c r="M274" s="153">
        <v>0</v>
      </c>
      <c r="N274" s="153">
        <v>0</v>
      </c>
      <c r="O274" s="153">
        <v>0</v>
      </c>
      <c r="P274" s="153">
        <v>0</v>
      </c>
      <c r="Q274" s="153">
        <v>0</v>
      </c>
      <c r="R274" s="153">
        <v>0</v>
      </c>
      <c r="S274" s="153">
        <v>0</v>
      </c>
      <c r="T274" s="153">
        <v>0</v>
      </c>
      <c r="U274" s="153">
        <v>0</v>
      </c>
      <c r="V274" s="153">
        <v>0</v>
      </c>
      <c r="W274" s="153">
        <f>K274+L274+M274+N274+O274+P274+Q274+R274+S274+T274+U274+V274</f>
        <v>0</v>
      </c>
      <c r="X274" s="153">
        <v>0</v>
      </c>
      <c r="Y274" s="153">
        <v>0</v>
      </c>
      <c r="Z274" s="153">
        <v>0</v>
      </c>
      <c r="AA274" s="153">
        <v>0</v>
      </c>
      <c r="AB274" s="153">
        <v>0</v>
      </c>
      <c r="AC274" s="153">
        <v>0</v>
      </c>
      <c r="AD274" s="153">
        <v>0</v>
      </c>
      <c r="AE274" s="153">
        <v>0</v>
      </c>
      <c r="AF274" s="153">
        <v>0</v>
      </c>
      <c r="AG274" s="153">
        <v>0</v>
      </c>
      <c r="AH274" s="153">
        <v>0</v>
      </c>
      <c r="AI274" s="153">
        <v>0</v>
      </c>
      <c r="AJ274" s="153">
        <f>X274+Y274+Z274+AA274+AB274+AC274+AD274+AE274+AF274+AG274+AH274+AI274</f>
        <v>0</v>
      </c>
      <c r="AK274" s="153">
        <v>0</v>
      </c>
      <c r="AL274" s="153">
        <v>0</v>
      </c>
      <c r="AM274" s="153">
        <v>0</v>
      </c>
      <c r="AN274" s="153">
        <v>0</v>
      </c>
      <c r="AO274" s="153">
        <v>0</v>
      </c>
      <c r="AP274" s="153">
        <v>0</v>
      </c>
      <c r="AQ274" s="153">
        <v>0</v>
      </c>
      <c r="AR274" s="153">
        <v>0</v>
      </c>
      <c r="AS274" s="153">
        <v>0</v>
      </c>
      <c r="AT274" s="153">
        <v>0</v>
      </c>
      <c r="AU274" s="153">
        <v>0</v>
      </c>
      <c r="AV274" s="153">
        <v>0</v>
      </c>
      <c r="AW274" s="153">
        <f>AK274+AL274+AM274+AN274+AO274+AP274+AQ274+AR274+AS274+AT274+AU274+AV274</f>
        <v>0</v>
      </c>
      <c r="AX274" s="153">
        <v>0</v>
      </c>
      <c r="AY274" s="153">
        <v>0</v>
      </c>
      <c r="AZ274" s="153">
        <v>0</v>
      </c>
      <c r="BA274" s="153">
        <v>0</v>
      </c>
      <c r="BB274" s="153">
        <v>0</v>
      </c>
      <c r="BC274" s="153">
        <v>0</v>
      </c>
      <c r="BD274" s="153">
        <v>0</v>
      </c>
      <c r="BE274" s="153">
        <v>0</v>
      </c>
      <c r="BF274" s="153">
        <v>0</v>
      </c>
      <c r="BG274" s="153">
        <v>0</v>
      </c>
      <c r="BH274" s="153">
        <v>0</v>
      </c>
      <c r="BI274" s="153">
        <v>0</v>
      </c>
      <c r="BJ274" s="153">
        <f>AX274+AY274+AZ274+BA274+BB274+BC274+BD274+BE274+BF274+BG274+BH274+BI274</f>
        <v>0</v>
      </c>
      <c r="BK274" s="153">
        <v>0</v>
      </c>
      <c r="BL274" s="153">
        <v>0</v>
      </c>
      <c r="BM274" s="153">
        <v>0</v>
      </c>
      <c r="BN274" s="153">
        <v>0</v>
      </c>
      <c r="BO274" s="153">
        <v>0</v>
      </c>
      <c r="BP274" s="153">
        <v>0</v>
      </c>
      <c r="BQ274" s="153">
        <v>0</v>
      </c>
      <c r="BR274" s="153">
        <v>0</v>
      </c>
      <c r="BS274" s="153">
        <v>0</v>
      </c>
      <c r="BT274" s="153">
        <v>0</v>
      </c>
      <c r="BU274" s="153">
        <v>0</v>
      </c>
      <c r="BV274" s="153">
        <v>0</v>
      </c>
      <c r="BW274" s="153">
        <f>BK274+BL274+BM274+BN274+BO274+BP274+BQ274+BR274+BS274+BT274+BU274+BV274</f>
        <v>0</v>
      </c>
      <c r="BX274" s="153">
        <v>0</v>
      </c>
      <c r="BY274" s="153">
        <v>0</v>
      </c>
      <c r="BZ274" s="153">
        <v>0</v>
      </c>
      <c r="CA274" s="153">
        <v>0</v>
      </c>
      <c r="CB274" s="153">
        <v>0</v>
      </c>
      <c r="CC274" s="153">
        <v>0</v>
      </c>
      <c r="CD274" s="153">
        <v>0</v>
      </c>
      <c r="CE274" s="153">
        <v>0</v>
      </c>
      <c r="CF274" s="153">
        <v>0</v>
      </c>
      <c r="CG274" s="153">
        <v>0</v>
      </c>
      <c r="CH274" s="153">
        <v>0</v>
      </c>
      <c r="CI274" s="153">
        <v>0</v>
      </c>
      <c r="CJ274" s="153">
        <f>BX274+BY274+BZ274+CA274+CB274+CC274+CD274+CE274+CF274+CG274+CH274+CI274</f>
        <v>0</v>
      </c>
      <c r="CK274" s="153">
        <v>0</v>
      </c>
      <c r="CL274" s="153">
        <v>0</v>
      </c>
      <c r="CM274" s="153">
        <v>0</v>
      </c>
      <c r="CN274" s="153">
        <v>0</v>
      </c>
      <c r="CO274" s="153">
        <v>0</v>
      </c>
      <c r="CP274" s="153">
        <v>0</v>
      </c>
      <c r="CQ274" s="153">
        <v>0</v>
      </c>
      <c r="CR274" s="153">
        <v>0</v>
      </c>
      <c r="CS274" s="153">
        <v>0</v>
      </c>
      <c r="CT274" s="153">
        <v>0</v>
      </c>
      <c r="CU274" s="153">
        <v>0</v>
      </c>
      <c r="CV274" s="153">
        <v>0</v>
      </c>
      <c r="CW274" s="153">
        <f>CK274+CL274+CM274+CN274+CO274+CP274+CQ274+CR274+CS274+CT274+CU274+CV274</f>
        <v>0</v>
      </c>
      <c r="CX274" s="153">
        <v>0</v>
      </c>
      <c r="CY274" s="153">
        <v>0</v>
      </c>
      <c r="CZ274" s="153">
        <v>0</v>
      </c>
      <c r="DA274" s="153">
        <v>0</v>
      </c>
      <c r="DB274" s="153">
        <v>0</v>
      </c>
      <c r="DC274" s="153">
        <v>0</v>
      </c>
      <c r="DD274" s="153">
        <v>0</v>
      </c>
      <c r="DE274" s="153">
        <v>0</v>
      </c>
      <c r="DF274" s="153">
        <v>0</v>
      </c>
      <c r="DG274" s="153">
        <v>0</v>
      </c>
      <c r="DH274" s="153">
        <v>0</v>
      </c>
      <c r="DI274" s="153">
        <v>0</v>
      </c>
      <c r="DJ274" s="153">
        <f>CX274+CY274+CZ274+DA274+DB274+DC274+DD274+DE274+DF274+DG274+DH274+DI274</f>
        <v>0</v>
      </c>
      <c r="DK274" s="153">
        <v>0</v>
      </c>
      <c r="DL274" s="153">
        <v>0</v>
      </c>
      <c r="DM274" s="153">
        <v>0</v>
      </c>
      <c r="DN274" s="153">
        <v>0</v>
      </c>
      <c r="DO274" s="153">
        <v>0</v>
      </c>
      <c r="DP274" s="153">
        <v>0</v>
      </c>
      <c r="DQ274" s="153">
        <v>0</v>
      </c>
      <c r="DR274" s="153">
        <v>0</v>
      </c>
      <c r="DS274" s="153">
        <v>0</v>
      </c>
      <c r="DT274" s="153">
        <v>0</v>
      </c>
      <c r="DU274" s="153">
        <v>0</v>
      </c>
      <c r="DV274" s="153">
        <v>0</v>
      </c>
      <c r="DW274" s="153">
        <f>DK274+DL274+DM274+DN274+DO274+DP274+DQ274+DR274+DS274+DT274+DU274+DV274</f>
        <v>0</v>
      </c>
      <c r="DX274" s="153">
        <v>0</v>
      </c>
      <c r="DY274" s="153">
        <v>0</v>
      </c>
      <c r="DZ274" s="153">
        <v>0</v>
      </c>
      <c r="EA274" s="153">
        <v>0</v>
      </c>
      <c r="EB274" s="153">
        <v>0</v>
      </c>
      <c r="EC274" s="153">
        <v>0</v>
      </c>
      <c r="ED274" s="153">
        <v>0</v>
      </c>
      <c r="EE274" s="153">
        <v>0</v>
      </c>
      <c r="EF274" s="153">
        <v>0</v>
      </c>
      <c r="EG274" s="153">
        <v>0</v>
      </c>
      <c r="EH274" s="153">
        <v>0</v>
      </c>
      <c r="EI274" s="153">
        <v>0</v>
      </c>
      <c r="EJ274" s="153">
        <f>DX274+DY274+DZ274+EA274+EB274+EC274+ED274+EE274+EF274+EG274+EH274+EI274</f>
        <v>0</v>
      </c>
      <c r="EK274" s="153">
        <v>0</v>
      </c>
      <c r="EL274" s="153">
        <v>0</v>
      </c>
      <c r="EM274" s="153">
        <v>0</v>
      </c>
      <c r="EN274" s="153">
        <v>0</v>
      </c>
      <c r="EO274" s="153">
        <v>0</v>
      </c>
      <c r="EP274" s="153">
        <v>0</v>
      </c>
      <c r="EQ274" s="153">
        <v>0</v>
      </c>
      <c r="ER274" s="153">
        <v>0</v>
      </c>
      <c r="ES274" s="153">
        <v>0</v>
      </c>
      <c r="ET274" s="153">
        <v>0</v>
      </c>
      <c r="EU274" s="153">
        <v>0</v>
      </c>
      <c r="EV274" s="153">
        <v>0</v>
      </c>
      <c r="EW274" s="153">
        <f>EK274+EL274+EM274+EN274+EO274+EP274+EQ274+ER274+ES274+ET274+EU274+EV274</f>
        <v>0</v>
      </c>
      <c r="EX274" s="153">
        <v>0</v>
      </c>
      <c r="EY274" s="153">
        <v>0</v>
      </c>
      <c r="EZ274" s="153">
        <v>0</v>
      </c>
      <c r="FA274" s="153">
        <v>0</v>
      </c>
      <c r="FB274" s="153">
        <v>0</v>
      </c>
      <c r="FC274" s="153">
        <v>0</v>
      </c>
      <c r="FD274" s="153">
        <v>0</v>
      </c>
      <c r="FE274" s="153">
        <v>0</v>
      </c>
      <c r="FF274" s="153">
        <v>0</v>
      </c>
      <c r="FG274" s="153">
        <v>0</v>
      </c>
      <c r="FH274" s="153">
        <v>0</v>
      </c>
      <c r="FI274" s="153">
        <v>0</v>
      </c>
      <c r="FJ274" s="153">
        <f>EX274+EY274+EZ274+FA274+FB274+FC274+FD274+FE274+FF274+FG274+FH274+FI274</f>
        <v>0</v>
      </c>
      <c r="FK274" s="153">
        <v>0</v>
      </c>
      <c r="FL274" s="153">
        <v>0</v>
      </c>
      <c r="FM274" s="153">
        <v>0</v>
      </c>
      <c r="FN274" s="153">
        <v>0</v>
      </c>
      <c r="FO274" s="153">
        <v>0</v>
      </c>
      <c r="FP274" s="153">
        <v>0</v>
      </c>
      <c r="FQ274" s="153">
        <v>0</v>
      </c>
      <c r="FR274" s="153">
        <v>0</v>
      </c>
      <c r="FS274" s="153">
        <v>0</v>
      </c>
      <c r="FT274" s="153">
        <v>0</v>
      </c>
      <c r="FU274" s="153">
        <v>0</v>
      </c>
      <c r="FV274" s="153">
        <v>0</v>
      </c>
      <c r="FW274" s="153">
        <f>FK274+FL274+FM274+FN274+FO274+FP274+FQ274+FR274+FS274+FT274+FU274+FV274</f>
        <v>0</v>
      </c>
      <c r="FX274" s="153">
        <v>0</v>
      </c>
      <c r="FY274" s="153">
        <v>0</v>
      </c>
      <c r="FZ274" s="153">
        <v>0</v>
      </c>
      <c r="GA274" s="153">
        <v>0</v>
      </c>
      <c r="GB274" s="153">
        <v>0</v>
      </c>
      <c r="GC274" s="153">
        <v>0</v>
      </c>
      <c r="GD274" s="153">
        <v>0</v>
      </c>
      <c r="GE274" s="153">
        <v>0</v>
      </c>
      <c r="GF274" s="153">
        <v>0</v>
      </c>
      <c r="GG274" s="153">
        <v>0</v>
      </c>
      <c r="GH274" s="153">
        <v>0</v>
      </c>
      <c r="GI274" s="153">
        <v>0</v>
      </c>
      <c r="GJ274" s="153">
        <f>FY274+FZ274+GA274+GB274+GC274+GD274+GE274+GF274+GH274+GG274+GI274+FX274</f>
        <v>0</v>
      </c>
      <c r="GK274" s="153">
        <v>0</v>
      </c>
      <c r="GL274" s="153">
        <v>0</v>
      </c>
      <c r="GM274" s="153">
        <v>0</v>
      </c>
      <c r="GN274" s="153">
        <v>0</v>
      </c>
      <c r="GO274" s="153">
        <v>0</v>
      </c>
      <c r="GP274" s="153">
        <v>0</v>
      </c>
      <c r="GQ274" s="153">
        <v>0</v>
      </c>
      <c r="GR274" s="153">
        <v>0</v>
      </c>
      <c r="GS274" s="153">
        <v>0</v>
      </c>
      <c r="GT274" s="153">
        <v>0</v>
      </c>
      <c r="GU274" s="153">
        <v>0</v>
      </c>
      <c r="GV274" s="153">
        <v>0</v>
      </c>
      <c r="GW274" s="153">
        <f>GK274+GL274+GM274+GN274+GO274+GP274+GQ274+GR274+GS274+GT274+GU274+GV274</f>
        <v>0</v>
      </c>
      <c r="GX274" s="153">
        <v>0</v>
      </c>
      <c r="GY274" s="153">
        <v>0</v>
      </c>
      <c r="GZ274" s="153">
        <v>0</v>
      </c>
      <c r="HA274" s="153">
        <v>0</v>
      </c>
      <c r="HB274" s="153">
        <v>0</v>
      </c>
      <c r="HC274" s="153">
        <v>0</v>
      </c>
      <c r="HD274" s="153">
        <v>0</v>
      </c>
      <c r="HE274" s="153">
        <v>0</v>
      </c>
      <c r="HF274" s="153">
        <v>0</v>
      </c>
      <c r="HG274" s="153">
        <v>0</v>
      </c>
      <c r="HH274" s="153">
        <v>0</v>
      </c>
      <c r="HI274" s="153">
        <v>0</v>
      </c>
      <c r="HJ274" s="153">
        <f>GX274+GY274+GZ274+HA274+HB274+HC274+HD274+HE274+HF274+HG274+HH274+HI274</f>
        <v>0</v>
      </c>
      <c r="HK274" s="153">
        <v>0</v>
      </c>
      <c r="HL274" s="153">
        <v>0</v>
      </c>
      <c r="HM274" s="153">
        <v>0</v>
      </c>
      <c r="HN274" s="153">
        <v>0</v>
      </c>
      <c r="HO274" s="153">
        <v>0</v>
      </c>
      <c r="HP274" s="153">
        <v>0</v>
      </c>
      <c r="HQ274" s="153">
        <v>0</v>
      </c>
      <c r="HR274" s="153">
        <v>0</v>
      </c>
      <c r="HS274" s="153">
        <v>0</v>
      </c>
      <c r="HT274" s="153">
        <v>0</v>
      </c>
      <c r="HU274" s="153">
        <v>0</v>
      </c>
      <c r="HV274" s="153">
        <v>0</v>
      </c>
      <c r="HW274" s="153">
        <f>HK274+HL274+HM274+HN274+HO274+HP274+HQ274+HR274+HS274+HT274+HU274+HV274</f>
        <v>0</v>
      </c>
      <c r="HX274" s="153">
        <v>0</v>
      </c>
      <c r="HY274" s="153">
        <v>0</v>
      </c>
      <c r="HZ274" s="153">
        <v>0</v>
      </c>
      <c r="IA274" s="153">
        <v>0</v>
      </c>
      <c r="IB274" s="153">
        <v>0</v>
      </c>
      <c r="IC274" s="153">
        <v>0</v>
      </c>
      <c r="ID274" s="153">
        <v>0</v>
      </c>
      <c r="IE274" s="153">
        <v>0</v>
      </c>
      <c r="IF274" s="153">
        <v>0</v>
      </c>
      <c r="IG274" s="153">
        <v>0</v>
      </c>
      <c r="IH274" s="153">
        <v>0</v>
      </c>
      <c r="II274" s="153">
        <v>0</v>
      </c>
      <c r="IJ274" s="153">
        <f>HX274+HY274+HZ274+IA274+IB274+IC274+ID274+IE274+IF274+IG274+IH274+II274</f>
        <v>0</v>
      </c>
      <c r="IK274" s="153">
        <v>0</v>
      </c>
      <c r="IL274" s="153">
        <v>0</v>
      </c>
      <c r="IM274" s="153">
        <v>0</v>
      </c>
      <c r="IN274" s="153">
        <v>0</v>
      </c>
      <c r="IO274" s="153">
        <v>0</v>
      </c>
      <c r="IP274" s="153">
        <v>0</v>
      </c>
      <c r="IQ274" s="153">
        <v>0</v>
      </c>
      <c r="IR274" s="153">
        <v>0</v>
      </c>
      <c r="IS274" s="153">
        <v>0</v>
      </c>
      <c r="IT274" s="153">
        <v>0</v>
      </c>
      <c r="IU274" s="153">
        <v>0</v>
      </c>
      <c r="IV274" s="153">
        <v>0</v>
      </c>
      <c r="IW274" s="153">
        <f>IK274+IL274+IM274+IN274+IO274+IP274+IQ274+IR274+IS274+IT274+IU274+IV274</f>
        <v>0</v>
      </c>
      <c r="IX274" s="153">
        <v>0</v>
      </c>
      <c r="IY274" s="153">
        <v>0</v>
      </c>
      <c r="IZ274" s="153">
        <v>0</v>
      </c>
      <c r="JA274" s="153">
        <v>0</v>
      </c>
      <c r="JB274" s="153">
        <v>0</v>
      </c>
      <c r="JC274" s="153">
        <v>0</v>
      </c>
      <c r="JD274" s="153">
        <v>0</v>
      </c>
      <c r="JE274" s="153">
        <v>0</v>
      </c>
      <c r="JF274" s="153">
        <v>0</v>
      </c>
      <c r="JG274" s="153">
        <v>0</v>
      </c>
      <c r="JH274" s="153">
        <v>0</v>
      </c>
      <c r="JI274" s="153">
        <v>0</v>
      </c>
      <c r="JJ274" s="153">
        <f>IX274+IY274+IZ274+JA274+JB274+JC274+JD274+JE274+JF274+JG274+JH274+JI274</f>
        <v>0</v>
      </c>
      <c r="JK274" s="153">
        <v>0</v>
      </c>
      <c r="JL274" s="153">
        <v>0</v>
      </c>
      <c r="JM274" s="153">
        <v>0</v>
      </c>
      <c r="JN274" s="153">
        <v>0</v>
      </c>
      <c r="JO274" s="153">
        <v>0</v>
      </c>
      <c r="JP274" s="153">
        <v>0</v>
      </c>
      <c r="JQ274" s="153">
        <v>0</v>
      </c>
      <c r="JR274" s="153">
        <v>0</v>
      </c>
      <c r="JS274" s="153">
        <v>0</v>
      </c>
      <c r="JT274" s="153">
        <v>0</v>
      </c>
      <c r="JU274" s="153">
        <v>0</v>
      </c>
      <c r="JV274" s="153">
        <v>0</v>
      </c>
      <c r="JW274" s="236">
        <f>JK274+JL274+JM274+JN274+JO274+JP274+JQ274+JR274+JS274+JT274+JU274+JV274</f>
        <v>0</v>
      </c>
      <c r="JX274" s="236">
        <v>0</v>
      </c>
      <c r="JY274" s="153">
        <v>0</v>
      </c>
      <c r="JZ274" s="153">
        <v>0</v>
      </c>
      <c r="KA274" s="153">
        <v>0</v>
      </c>
      <c r="KB274" s="153">
        <v>0</v>
      </c>
      <c r="KC274" s="153">
        <v>0</v>
      </c>
      <c r="KD274" s="153">
        <v>0</v>
      </c>
      <c r="KE274" s="153">
        <v>0</v>
      </c>
      <c r="KF274" s="153">
        <v>0</v>
      </c>
      <c r="KG274" s="153">
        <v>0</v>
      </c>
      <c r="KH274" s="153">
        <v>0</v>
      </c>
      <c r="KI274" s="153">
        <v>0</v>
      </c>
      <c r="KJ274" s="236">
        <f>JX274+JY274+JZ274+KA274+KB274+KC274+KD274+KE274+KF274+KG274+KH274+KI274</f>
        <v>0</v>
      </c>
      <c r="KK274" s="236">
        <v>0</v>
      </c>
      <c r="KL274" s="153">
        <v>0</v>
      </c>
      <c r="KM274" s="153">
        <v>0</v>
      </c>
      <c r="KN274" s="153">
        <v>0</v>
      </c>
      <c r="KO274" s="153">
        <v>0</v>
      </c>
      <c r="KP274" s="153">
        <v>0</v>
      </c>
      <c r="KQ274" s="153">
        <v>0</v>
      </c>
      <c r="KR274" s="153">
        <v>0</v>
      </c>
      <c r="KS274" s="153">
        <v>0</v>
      </c>
      <c r="KT274" s="153">
        <v>0</v>
      </c>
      <c r="KU274" s="153">
        <v>0</v>
      </c>
      <c r="KV274" s="153">
        <v>0</v>
      </c>
      <c r="KW274" s="236">
        <f>KK274+KL274+KM274+KN274+KO274+KP274+KQ274+KR274+KS274+KT274+KU274+KV274</f>
        <v>0</v>
      </c>
      <c r="KX274" s="236">
        <v>0</v>
      </c>
      <c r="KY274" s="153">
        <v>0</v>
      </c>
      <c r="KZ274" s="153">
        <v>0</v>
      </c>
      <c r="LA274" s="153">
        <v>0</v>
      </c>
      <c r="LB274" s="153">
        <v>0</v>
      </c>
      <c r="LC274" s="153">
        <v>0</v>
      </c>
      <c r="LD274" s="153">
        <v>0</v>
      </c>
      <c r="LE274" s="153">
        <v>0</v>
      </c>
      <c r="LF274" s="153">
        <v>0</v>
      </c>
      <c r="LG274" s="153">
        <v>0</v>
      </c>
      <c r="LH274" s="153">
        <v>0</v>
      </c>
      <c r="LI274" s="153">
        <v>0</v>
      </c>
      <c r="LJ274" s="236">
        <f>KX274+KY274+KZ274+LA274+LB274+LC274+LD274+LE274+LF274+LG274+LH274+LI274</f>
        <v>0</v>
      </c>
      <c r="LK274" s="236">
        <v>0</v>
      </c>
      <c r="LL274" s="153">
        <v>0</v>
      </c>
      <c r="LM274" s="153">
        <v>0</v>
      </c>
      <c r="LN274" s="153">
        <v>0</v>
      </c>
      <c r="LO274" s="153">
        <v>0</v>
      </c>
      <c r="LP274" s="153">
        <v>0</v>
      </c>
      <c r="LQ274" s="153">
        <v>0</v>
      </c>
      <c r="LR274" s="153">
        <v>0</v>
      </c>
      <c r="LS274" s="153">
        <v>0</v>
      </c>
      <c r="LT274" s="153">
        <v>0</v>
      </c>
      <c r="LU274" s="153">
        <v>0</v>
      </c>
      <c r="LV274" s="153">
        <v>0</v>
      </c>
      <c r="LW274" s="236">
        <f>LK274+LL274+LM274+LN274+LO274+LP274+LQ274+LR274+LS274+LT274+LU274+LV274</f>
        <v>0</v>
      </c>
      <c r="LX274" s="236">
        <v>0</v>
      </c>
      <c r="LY274" s="153">
        <v>0</v>
      </c>
      <c r="LZ274" s="153">
        <v>0</v>
      </c>
      <c r="MA274" s="153">
        <v>0</v>
      </c>
      <c r="MB274" s="153">
        <v>0</v>
      </c>
      <c r="MC274" s="153">
        <v>0</v>
      </c>
      <c r="MD274" s="153">
        <v>0</v>
      </c>
      <c r="ME274" s="153">
        <v>0</v>
      </c>
      <c r="MF274" s="153">
        <v>0</v>
      </c>
      <c r="MG274" s="153">
        <v>0</v>
      </c>
      <c r="MH274" s="153">
        <v>0</v>
      </c>
      <c r="MI274" s="153">
        <v>0</v>
      </c>
      <c r="MJ274" s="202">
        <f>LX274+LY274+LZ274+MA274+MB274+MC274+MD274+ME274+MF274+MG274+MH274+MI274</f>
        <v>0</v>
      </c>
    </row>
    <row r="275" spans="1:348" ht="15.75" thickBot="1" x14ac:dyDescent="0.25">
      <c r="A275" s="94"/>
      <c r="B275" s="103"/>
      <c r="C275" s="104"/>
      <c r="D275" s="104"/>
      <c r="E275" s="158"/>
      <c r="F275" s="158"/>
      <c r="G275" s="158"/>
      <c r="H275" s="158"/>
      <c r="I275" s="158"/>
      <c r="J275" s="158"/>
      <c r="K275" s="158"/>
      <c r="L275" s="158"/>
      <c r="M275" s="158"/>
      <c r="N275" s="158"/>
      <c r="O275" s="158"/>
      <c r="P275" s="158"/>
      <c r="Q275" s="158"/>
      <c r="R275" s="158"/>
      <c r="S275" s="158"/>
      <c r="T275" s="158"/>
      <c r="U275" s="158"/>
      <c r="V275" s="158"/>
      <c r="W275" s="158"/>
      <c r="X275" s="158"/>
      <c r="Y275" s="158"/>
      <c r="Z275" s="158"/>
      <c r="AA275" s="158"/>
      <c r="AB275" s="158"/>
      <c r="AC275" s="158"/>
      <c r="AD275" s="158"/>
      <c r="AE275" s="158"/>
      <c r="AF275" s="158"/>
      <c r="AG275" s="158"/>
      <c r="AH275" s="158"/>
      <c r="AI275" s="158"/>
      <c r="AJ275" s="158"/>
      <c r="AK275" s="158"/>
      <c r="AL275" s="158"/>
      <c r="AM275" s="158"/>
      <c r="AN275" s="158"/>
      <c r="AO275" s="158"/>
      <c r="AP275" s="158"/>
      <c r="AQ275" s="158"/>
      <c r="AR275" s="158"/>
      <c r="AS275" s="158"/>
      <c r="AT275" s="158"/>
      <c r="AU275" s="158"/>
      <c r="AV275" s="158"/>
      <c r="AW275" s="158"/>
      <c r="AX275" s="158"/>
      <c r="AY275" s="158"/>
      <c r="AZ275" s="158"/>
      <c r="BA275" s="158"/>
      <c r="BB275" s="158"/>
      <c r="BC275" s="158"/>
      <c r="BD275" s="158"/>
      <c r="BE275" s="158"/>
      <c r="BF275" s="158"/>
      <c r="BG275" s="158"/>
      <c r="BH275" s="158"/>
      <c r="BI275" s="158"/>
      <c r="BJ275" s="158"/>
      <c r="BK275" s="158"/>
      <c r="BL275" s="158"/>
      <c r="BM275" s="158"/>
      <c r="BN275" s="158"/>
      <c r="BO275" s="158"/>
      <c r="BP275" s="158"/>
      <c r="BQ275" s="158"/>
      <c r="BR275" s="158"/>
      <c r="BS275" s="158"/>
      <c r="BT275" s="158"/>
      <c r="BU275" s="158"/>
      <c r="BV275" s="158"/>
      <c r="BW275" s="158"/>
      <c r="BX275" s="158"/>
      <c r="BY275" s="158"/>
      <c r="BZ275" s="158"/>
      <c r="CA275" s="158"/>
      <c r="CB275" s="158"/>
      <c r="CC275" s="158"/>
      <c r="CD275" s="158"/>
      <c r="CE275" s="158"/>
      <c r="CF275" s="158"/>
      <c r="CG275" s="158"/>
      <c r="CH275" s="158"/>
      <c r="CI275" s="158"/>
      <c r="CJ275" s="158"/>
      <c r="CK275" s="158"/>
      <c r="CL275" s="158"/>
      <c r="CM275" s="158"/>
      <c r="CN275" s="158"/>
      <c r="CO275" s="158"/>
      <c r="CP275" s="158"/>
      <c r="CQ275" s="158"/>
      <c r="CR275" s="158"/>
      <c r="CS275" s="158"/>
      <c r="CT275" s="158"/>
      <c r="CU275" s="158"/>
      <c r="CV275" s="158"/>
      <c r="CW275" s="158"/>
      <c r="CX275" s="158"/>
      <c r="CY275" s="158"/>
      <c r="CZ275" s="158"/>
      <c r="DA275" s="158"/>
      <c r="DB275" s="158"/>
      <c r="DC275" s="158"/>
      <c r="DD275" s="158"/>
      <c r="DE275" s="158"/>
      <c r="DF275" s="158"/>
      <c r="DG275" s="158"/>
      <c r="DH275" s="158"/>
      <c r="DI275" s="158"/>
      <c r="DJ275" s="158"/>
      <c r="DK275" s="158"/>
      <c r="DL275" s="158"/>
      <c r="DM275" s="158"/>
      <c r="DN275" s="158"/>
      <c r="DO275" s="158"/>
      <c r="DP275" s="158"/>
      <c r="DQ275" s="158"/>
      <c r="DR275" s="158"/>
      <c r="DS275" s="158"/>
      <c r="DT275" s="158"/>
      <c r="DU275" s="158"/>
      <c r="DV275" s="158"/>
      <c r="DW275" s="158"/>
      <c r="DX275" s="158"/>
      <c r="DY275" s="158"/>
      <c r="DZ275" s="158"/>
      <c r="EA275" s="158"/>
      <c r="EB275" s="158"/>
      <c r="EC275" s="158"/>
      <c r="ED275" s="158"/>
      <c r="EE275" s="158"/>
      <c r="EF275" s="158"/>
      <c r="EG275" s="158"/>
      <c r="EH275" s="158"/>
      <c r="EI275" s="158"/>
      <c r="EJ275" s="158"/>
      <c r="EK275" s="158"/>
      <c r="EL275" s="158"/>
      <c r="EM275" s="158"/>
      <c r="EN275" s="158"/>
      <c r="EO275" s="158"/>
      <c r="EP275" s="158"/>
      <c r="EQ275" s="158"/>
      <c r="ER275" s="158"/>
      <c r="ES275" s="158"/>
      <c r="ET275" s="158"/>
      <c r="EU275" s="158"/>
      <c r="EV275" s="158"/>
      <c r="EW275" s="158"/>
      <c r="EX275" s="158"/>
      <c r="EY275" s="158"/>
      <c r="EZ275" s="158"/>
      <c r="FA275" s="158"/>
      <c r="FB275" s="158"/>
      <c r="FC275" s="158"/>
      <c r="FD275" s="158"/>
      <c r="FE275" s="158"/>
      <c r="FF275" s="158"/>
      <c r="FG275" s="158"/>
      <c r="FH275" s="158"/>
      <c r="FI275" s="158"/>
      <c r="FJ275" s="158"/>
      <c r="FK275" s="158"/>
      <c r="FL275" s="158"/>
      <c r="FM275" s="158"/>
      <c r="FN275" s="158"/>
      <c r="FO275" s="158"/>
      <c r="FP275" s="158"/>
      <c r="FQ275" s="158"/>
      <c r="FR275" s="158"/>
      <c r="FS275" s="158"/>
      <c r="FT275" s="158"/>
      <c r="FU275" s="158"/>
      <c r="FV275" s="158"/>
      <c r="FW275" s="158"/>
      <c r="FX275" s="158"/>
      <c r="FY275" s="158"/>
      <c r="FZ275" s="158"/>
      <c r="GA275" s="158"/>
      <c r="GB275" s="158"/>
      <c r="GC275" s="158"/>
      <c r="GD275" s="158"/>
      <c r="GE275" s="158"/>
      <c r="GF275" s="158"/>
      <c r="GG275" s="158"/>
      <c r="GH275" s="158"/>
      <c r="GI275" s="158"/>
      <c r="GJ275" s="158"/>
      <c r="GK275" s="158"/>
      <c r="GL275" s="158"/>
      <c r="GM275" s="158"/>
      <c r="GN275" s="158"/>
      <c r="GO275" s="158"/>
      <c r="GP275" s="158"/>
      <c r="GQ275" s="158"/>
      <c r="GR275" s="158"/>
      <c r="GS275" s="158"/>
      <c r="GT275" s="158"/>
      <c r="GU275" s="158"/>
      <c r="GV275" s="158"/>
      <c r="GW275" s="158"/>
      <c r="GX275" s="158"/>
      <c r="GY275" s="158"/>
      <c r="GZ275" s="158"/>
      <c r="HA275" s="158"/>
      <c r="HB275" s="158"/>
      <c r="HC275" s="158"/>
      <c r="HD275" s="158"/>
      <c r="HE275" s="158"/>
      <c r="HF275" s="158"/>
      <c r="HG275" s="158"/>
      <c r="HH275" s="158"/>
      <c r="HI275" s="158"/>
      <c r="HJ275" s="158"/>
      <c r="HK275" s="158"/>
      <c r="HL275" s="158"/>
      <c r="HM275" s="158"/>
      <c r="HN275" s="158"/>
      <c r="HO275" s="158"/>
      <c r="HP275" s="158"/>
      <c r="HQ275" s="158"/>
      <c r="HR275" s="158"/>
      <c r="HS275" s="158"/>
      <c r="HT275" s="158"/>
      <c r="HU275" s="158"/>
      <c r="HV275" s="158"/>
      <c r="HW275" s="158"/>
      <c r="HX275" s="158"/>
      <c r="HY275" s="158"/>
      <c r="HZ275" s="158"/>
      <c r="IA275" s="158"/>
      <c r="IB275" s="158"/>
      <c r="IC275" s="158"/>
      <c r="ID275" s="158"/>
      <c r="IE275" s="158"/>
      <c r="IF275" s="158"/>
      <c r="IG275" s="158"/>
      <c r="IH275" s="158"/>
      <c r="II275" s="158"/>
      <c r="IJ275" s="158"/>
      <c r="IK275" s="158"/>
      <c r="IL275" s="158"/>
      <c r="IM275" s="158"/>
      <c r="IN275" s="158"/>
      <c r="IO275" s="158"/>
      <c r="IP275" s="158"/>
      <c r="IQ275" s="158"/>
      <c r="IR275" s="158"/>
      <c r="IS275" s="158"/>
      <c r="IT275" s="158"/>
      <c r="IU275" s="158"/>
      <c r="IV275" s="158"/>
      <c r="IW275" s="158"/>
      <c r="IX275" s="158"/>
      <c r="IY275" s="158"/>
      <c r="IZ275" s="158"/>
      <c r="JA275" s="158"/>
      <c r="JB275" s="158"/>
      <c r="JC275" s="158"/>
      <c r="JD275" s="158"/>
      <c r="JE275" s="158"/>
      <c r="JF275" s="158"/>
      <c r="JG275" s="158"/>
      <c r="JH275" s="158"/>
      <c r="JI275" s="158"/>
      <c r="JJ275" s="158"/>
      <c r="JK275" s="158"/>
      <c r="JL275" s="158"/>
      <c r="JM275" s="158"/>
      <c r="JN275" s="158"/>
      <c r="JO275" s="158"/>
      <c r="JP275" s="158"/>
      <c r="JQ275" s="158"/>
      <c r="JR275" s="158"/>
      <c r="JS275" s="158"/>
      <c r="JT275" s="158"/>
      <c r="JU275" s="158"/>
      <c r="JV275" s="158"/>
      <c r="JW275" s="239"/>
      <c r="JX275" s="239"/>
      <c r="JY275" s="158"/>
      <c r="JZ275" s="158"/>
      <c r="KA275" s="158"/>
      <c r="KB275" s="158"/>
      <c r="KC275" s="158"/>
      <c r="KD275" s="158"/>
      <c r="KE275" s="158"/>
      <c r="KF275" s="158"/>
      <c r="KG275" s="158"/>
      <c r="KH275" s="158"/>
      <c r="KI275" s="158"/>
      <c r="KJ275" s="239"/>
      <c r="KK275" s="239"/>
      <c r="KL275" s="158"/>
      <c r="KM275" s="158"/>
      <c r="KN275" s="158"/>
      <c r="KO275" s="158"/>
      <c r="KP275" s="158"/>
      <c r="KQ275" s="158"/>
      <c r="KR275" s="158"/>
      <c r="KS275" s="158"/>
      <c r="KT275" s="158"/>
      <c r="KU275" s="158"/>
      <c r="KV275" s="158"/>
      <c r="KW275" s="239"/>
      <c r="KX275" s="239"/>
      <c r="KY275" s="158"/>
      <c r="KZ275" s="158"/>
      <c r="LA275" s="158"/>
      <c r="LB275" s="158"/>
      <c r="LC275" s="158"/>
      <c r="LD275" s="158"/>
      <c r="LE275" s="158"/>
      <c r="LF275" s="158"/>
      <c r="LG275" s="158"/>
      <c r="LH275" s="158"/>
      <c r="LI275" s="158"/>
      <c r="LJ275" s="239"/>
      <c r="LK275" s="239"/>
      <c r="LL275" s="158"/>
      <c r="LM275" s="158"/>
      <c r="LN275" s="158"/>
      <c r="LO275" s="158"/>
      <c r="LP275" s="158"/>
      <c r="LQ275" s="158"/>
      <c r="LR275" s="158"/>
      <c r="LS275" s="158"/>
      <c r="LT275" s="158"/>
      <c r="LU275" s="158"/>
      <c r="LV275" s="158"/>
      <c r="LW275" s="239"/>
      <c r="LX275" s="239"/>
      <c r="LY275" s="158"/>
      <c r="LZ275" s="158"/>
      <c r="MA275" s="158"/>
      <c r="MB275" s="158"/>
      <c r="MC275" s="158"/>
      <c r="MD275" s="158"/>
      <c r="ME275" s="158"/>
      <c r="MF275" s="158"/>
      <c r="MG275" s="158"/>
      <c r="MH275" s="158"/>
      <c r="MI275" s="158"/>
      <c r="MJ275" s="205"/>
    </row>
    <row r="276" spans="1:348" ht="15.75" thickTop="1" x14ac:dyDescent="0.2">
      <c r="A276" s="51"/>
      <c r="B276" s="52"/>
      <c r="C276" s="53"/>
      <c r="D276" s="53"/>
      <c r="E276" s="171"/>
      <c r="F276" s="171"/>
      <c r="G276" s="171"/>
      <c r="H276" s="171"/>
      <c r="I276" s="171"/>
      <c r="J276" s="171"/>
      <c r="K276" s="171"/>
      <c r="L276" s="171"/>
      <c r="M276" s="171"/>
      <c r="N276" s="171"/>
      <c r="O276" s="171"/>
      <c r="P276" s="171"/>
      <c r="Q276" s="171"/>
      <c r="R276" s="171"/>
      <c r="S276" s="171"/>
      <c r="T276" s="171"/>
      <c r="U276" s="171"/>
      <c r="V276" s="171"/>
      <c r="W276" s="171"/>
      <c r="X276" s="171"/>
      <c r="Y276" s="171"/>
      <c r="Z276" s="171"/>
      <c r="AA276" s="171"/>
      <c r="AB276" s="171"/>
      <c r="AC276" s="171"/>
      <c r="AD276" s="171"/>
      <c r="AE276" s="171"/>
      <c r="AF276" s="171"/>
      <c r="AG276" s="171"/>
      <c r="AH276" s="171"/>
      <c r="AI276" s="171"/>
      <c r="AJ276" s="171"/>
      <c r="AK276" s="171"/>
      <c r="AL276" s="171"/>
      <c r="AM276" s="171"/>
      <c r="AN276" s="171"/>
      <c r="AO276" s="171"/>
      <c r="AP276" s="171"/>
      <c r="AQ276" s="171"/>
      <c r="AR276" s="171"/>
      <c r="AS276" s="171"/>
      <c r="AT276" s="171"/>
      <c r="AU276" s="171"/>
      <c r="AV276" s="171"/>
      <c r="AW276" s="171"/>
      <c r="AX276" s="171"/>
      <c r="AY276" s="171"/>
      <c r="AZ276" s="171"/>
      <c r="BA276" s="171"/>
      <c r="BB276" s="171"/>
      <c r="BC276" s="171"/>
      <c r="BD276" s="171"/>
      <c r="BE276" s="171"/>
      <c r="BF276" s="171"/>
      <c r="BG276" s="171"/>
      <c r="BH276" s="171"/>
      <c r="BI276" s="171"/>
      <c r="BJ276" s="171"/>
      <c r="BK276" s="171"/>
      <c r="BL276" s="171"/>
      <c r="BM276" s="171"/>
      <c r="BN276" s="171"/>
      <c r="BO276" s="171"/>
      <c r="BP276" s="171"/>
      <c r="BQ276" s="171"/>
      <c r="BR276" s="171"/>
      <c r="BS276" s="171"/>
      <c r="BT276" s="171"/>
      <c r="BU276" s="171"/>
      <c r="BV276" s="171"/>
      <c r="BW276" s="171"/>
      <c r="BX276" s="171"/>
      <c r="BY276" s="171"/>
      <c r="BZ276" s="171"/>
      <c r="CA276" s="171"/>
      <c r="CB276" s="171"/>
      <c r="CC276" s="171"/>
      <c r="CD276" s="171"/>
      <c r="CE276" s="171"/>
      <c r="CF276" s="171"/>
      <c r="CG276" s="171"/>
      <c r="CH276" s="171"/>
      <c r="CI276" s="171"/>
      <c r="CJ276" s="171"/>
      <c r="CK276" s="171"/>
      <c r="CL276" s="171"/>
      <c r="CM276" s="171"/>
      <c r="CN276" s="171"/>
      <c r="CO276" s="171"/>
      <c r="CP276" s="171"/>
      <c r="CQ276" s="171"/>
      <c r="CR276" s="171"/>
      <c r="CS276" s="171"/>
      <c r="CT276" s="171"/>
      <c r="CU276" s="171"/>
      <c r="CV276" s="171"/>
      <c r="CW276" s="171"/>
      <c r="CX276" s="171"/>
      <c r="CY276" s="171"/>
      <c r="CZ276" s="171"/>
      <c r="DA276" s="171"/>
      <c r="DB276" s="171"/>
      <c r="DC276" s="171"/>
      <c r="DD276" s="171"/>
      <c r="DE276" s="171"/>
      <c r="DF276" s="171"/>
      <c r="DG276" s="171"/>
      <c r="DH276" s="171"/>
      <c r="DI276" s="171"/>
      <c r="DJ276" s="171"/>
      <c r="DK276" s="171"/>
      <c r="DL276" s="171"/>
      <c r="DM276" s="171"/>
      <c r="DN276" s="171"/>
      <c r="DO276" s="171"/>
      <c r="DP276" s="171"/>
      <c r="DQ276" s="171"/>
      <c r="DR276" s="171"/>
      <c r="DS276" s="171"/>
      <c r="DT276" s="171"/>
      <c r="DU276" s="171"/>
      <c r="DV276" s="171"/>
      <c r="DW276" s="171"/>
      <c r="DX276" s="171"/>
      <c r="DY276" s="171"/>
      <c r="DZ276" s="171"/>
      <c r="EA276" s="171"/>
      <c r="EB276" s="171"/>
      <c r="EC276" s="171"/>
      <c r="ED276" s="171"/>
      <c r="EE276" s="171"/>
      <c r="EF276" s="171"/>
      <c r="EG276" s="171"/>
      <c r="EH276" s="171"/>
      <c r="EI276" s="171"/>
      <c r="EJ276" s="171"/>
      <c r="EK276" s="171"/>
      <c r="EL276" s="171"/>
      <c r="EM276" s="171"/>
      <c r="EN276" s="171"/>
      <c r="EO276" s="171"/>
      <c r="EP276" s="171"/>
      <c r="EQ276" s="171"/>
      <c r="ER276" s="171"/>
      <c r="ES276" s="171"/>
      <c r="ET276" s="171"/>
      <c r="EU276" s="171"/>
      <c r="EV276" s="171"/>
      <c r="EW276" s="171"/>
      <c r="EX276" s="171"/>
      <c r="EY276" s="171"/>
      <c r="EZ276" s="171"/>
      <c r="FA276" s="171"/>
      <c r="FB276" s="171"/>
      <c r="FC276" s="171"/>
      <c r="FD276" s="171"/>
      <c r="FE276" s="171"/>
      <c r="FF276" s="171"/>
      <c r="FG276" s="171"/>
      <c r="FH276" s="171"/>
      <c r="FI276" s="171"/>
      <c r="FJ276" s="171"/>
      <c r="FK276" s="171"/>
      <c r="FL276" s="171"/>
      <c r="FM276" s="171"/>
      <c r="FN276" s="171"/>
      <c r="FO276" s="171"/>
      <c r="FP276" s="171"/>
      <c r="FQ276" s="171"/>
      <c r="FR276" s="171"/>
      <c r="FS276" s="171"/>
      <c r="FT276" s="171"/>
      <c r="FU276" s="171"/>
      <c r="FV276" s="171"/>
      <c r="FW276" s="171"/>
      <c r="FX276" s="171"/>
      <c r="FY276" s="171"/>
      <c r="FZ276" s="171"/>
      <c r="GA276" s="171"/>
      <c r="GB276" s="171"/>
      <c r="GC276" s="171"/>
      <c r="GD276" s="171"/>
      <c r="GE276" s="171"/>
      <c r="GF276" s="171"/>
      <c r="GG276" s="171"/>
      <c r="GH276" s="171"/>
      <c r="GI276" s="171"/>
      <c r="GJ276" s="171"/>
      <c r="GK276" s="171"/>
      <c r="GL276" s="171"/>
      <c r="GM276" s="171"/>
      <c r="GN276" s="171"/>
      <c r="GO276" s="171"/>
      <c r="GP276" s="171"/>
      <c r="GQ276" s="171"/>
      <c r="GR276" s="171"/>
      <c r="GS276" s="171"/>
      <c r="GT276" s="171"/>
      <c r="GU276" s="171"/>
      <c r="GV276" s="171"/>
      <c r="GW276" s="171"/>
      <c r="GX276" s="171"/>
      <c r="GY276" s="171"/>
      <c r="GZ276" s="171"/>
      <c r="HA276" s="171"/>
      <c r="HB276" s="171"/>
      <c r="HC276" s="171"/>
      <c r="HD276" s="171"/>
      <c r="HE276" s="171"/>
      <c r="HF276" s="171"/>
      <c r="HG276" s="171"/>
      <c r="HH276" s="171"/>
      <c r="HI276" s="171"/>
      <c r="HJ276" s="171"/>
      <c r="HK276" s="171"/>
      <c r="HL276" s="171"/>
      <c r="HM276" s="171"/>
      <c r="HN276" s="171"/>
      <c r="HO276" s="171"/>
      <c r="HP276" s="171"/>
      <c r="HQ276" s="171"/>
      <c r="HR276" s="171"/>
      <c r="HS276" s="171"/>
      <c r="HT276" s="171"/>
      <c r="HU276" s="171"/>
      <c r="HV276" s="171"/>
      <c r="HW276" s="171"/>
      <c r="HX276" s="171"/>
      <c r="HY276" s="171"/>
      <c r="HZ276" s="171"/>
      <c r="IA276" s="171"/>
      <c r="IB276" s="171"/>
      <c r="IC276" s="171"/>
      <c r="ID276" s="171"/>
      <c r="IE276" s="171"/>
      <c r="IF276" s="171"/>
      <c r="IG276" s="171"/>
      <c r="IH276" s="171"/>
      <c r="II276" s="171"/>
      <c r="IJ276" s="171"/>
      <c r="IK276" s="171"/>
      <c r="IL276" s="171"/>
      <c r="IM276" s="171"/>
      <c r="IN276" s="171"/>
      <c r="IO276" s="171"/>
      <c r="IP276" s="171"/>
      <c r="IQ276" s="171"/>
      <c r="IR276" s="171"/>
      <c r="IS276" s="171"/>
      <c r="IT276" s="171"/>
      <c r="IU276" s="171"/>
      <c r="IV276" s="171"/>
      <c r="IW276" s="171"/>
      <c r="IX276" s="171"/>
      <c r="IY276" s="171"/>
      <c r="IZ276" s="171"/>
      <c r="JA276" s="171"/>
      <c r="JB276" s="171"/>
      <c r="JC276" s="171"/>
      <c r="JD276" s="171"/>
      <c r="JE276" s="171"/>
      <c r="JF276" s="171"/>
      <c r="JG276" s="171"/>
      <c r="JH276" s="171"/>
      <c r="JI276" s="171"/>
      <c r="JJ276" s="171"/>
      <c r="JK276" s="171"/>
      <c r="JL276" s="171"/>
      <c r="JM276" s="171"/>
      <c r="JN276" s="171"/>
      <c r="JO276" s="171"/>
      <c r="JP276" s="171"/>
      <c r="JQ276" s="171"/>
      <c r="JR276" s="171"/>
      <c r="JS276" s="171"/>
      <c r="JT276" s="171"/>
      <c r="JU276" s="171"/>
      <c r="JV276" s="171"/>
      <c r="JW276" s="248"/>
      <c r="JX276" s="248"/>
      <c r="JY276" s="171"/>
      <c r="JZ276" s="171"/>
      <c r="KA276" s="171"/>
      <c r="KB276" s="171"/>
      <c r="KC276" s="171"/>
      <c r="KD276" s="171"/>
      <c r="KE276" s="171"/>
      <c r="KF276" s="171"/>
      <c r="KG276" s="171"/>
      <c r="KH276" s="171"/>
      <c r="KI276" s="171"/>
      <c r="KJ276" s="248"/>
      <c r="KK276" s="248"/>
      <c r="KL276" s="171"/>
      <c r="KM276" s="171"/>
      <c r="KN276" s="171"/>
      <c r="KO276" s="171"/>
      <c r="KP276" s="171"/>
      <c r="KQ276" s="171"/>
      <c r="KR276" s="171"/>
      <c r="KS276" s="171"/>
      <c r="KT276" s="171"/>
      <c r="KU276" s="171"/>
      <c r="KV276" s="171"/>
      <c r="KW276" s="248"/>
      <c r="KX276" s="248"/>
      <c r="KY276" s="171"/>
      <c r="KZ276" s="171"/>
      <c r="LA276" s="171"/>
      <c r="LB276" s="171"/>
      <c r="LC276" s="171"/>
      <c r="LD276" s="171"/>
      <c r="LE276" s="171"/>
      <c r="LF276" s="171"/>
      <c r="LG276" s="171"/>
      <c r="LH276" s="171"/>
      <c r="LI276" s="171"/>
      <c r="LJ276" s="248"/>
      <c r="LK276" s="248"/>
      <c r="LL276" s="171"/>
      <c r="LM276" s="171"/>
      <c r="LN276" s="171"/>
      <c r="LO276" s="171"/>
      <c r="LP276" s="171"/>
      <c r="LQ276" s="171"/>
      <c r="LR276" s="171"/>
      <c r="LS276" s="171"/>
      <c r="LT276" s="171"/>
      <c r="LU276" s="171"/>
      <c r="LV276" s="171"/>
      <c r="LW276" s="248"/>
      <c r="LX276" s="248"/>
      <c r="LY276" s="171"/>
      <c r="LZ276" s="171"/>
      <c r="MA276" s="171"/>
      <c r="MB276" s="171"/>
      <c r="MC276" s="171"/>
      <c r="MD276" s="171"/>
      <c r="ME276" s="171"/>
      <c r="MF276" s="171"/>
      <c r="MG276" s="171"/>
      <c r="MH276" s="171"/>
      <c r="MI276" s="171"/>
      <c r="MJ276" s="214"/>
    </row>
    <row r="277" spans="1:348" ht="20.25" x14ac:dyDescent="0.3">
      <c r="A277" s="45"/>
      <c r="B277" s="46" t="s">
        <v>91</v>
      </c>
      <c r="C277" s="47" t="s">
        <v>197</v>
      </c>
      <c r="D277" s="47" t="s">
        <v>120</v>
      </c>
      <c r="E277" s="162">
        <f t="shared" ref="E277:V277" si="1398">E245-E262</f>
        <v>-29210482.390252046</v>
      </c>
      <c r="F277" s="162">
        <f t="shared" si="1398"/>
        <v>0</v>
      </c>
      <c r="G277" s="162">
        <f t="shared" si="1398"/>
        <v>0</v>
      </c>
      <c r="H277" s="162">
        <v>29210482.390252046</v>
      </c>
      <c r="I277" s="162">
        <f t="shared" si="1398"/>
        <v>0</v>
      </c>
      <c r="J277" s="162">
        <f t="shared" si="1398"/>
        <v>1534109.4975797031</v>
      </c>
      <c r="K277" s="162">
        <f t="shared" si="1398"/>
        <v>0</v>
      </c>
      <c r="L277" s="162">
        <f t="shared" si="1398"/>
        <v>0</v>
      </c>
      <c r="M277" s="162">
        <f t="shared" si="1398"/>
        <v>2137610.5825404776</v>
      </c>
      <c r="N277" s="162">
        <f t="shared" si="1398"/>
        <v>0</v>
      </c>
      <c r="O277" s="162">
        <f t="shared" si="1398"/>
        <v>0</v>
      </c>
      <c r="P277" s="162">
        <f t="shared" si="1398"/>
        <v>0</v>
      </c>
      <c r="Q277" s="162">
        <f t="shared" si="1398"/>
        <v>0</v>
      </c>
      <c r="R277" s="162">
        <f t="shared" si="1398"/>
        <v>0</v>
      </c>
      <c r="S277" s="162">
        <f t="shared" si="1398"/>
        <v>860490.73610415636</v>
      </c>
      <c r="T277" s="162">
        <f t="shared" si="1398"/>
        <v>0</v>
      </c>
      <c r="U277" s="162">
        <f t="shared" si="1398"/>
        <v>0</v>
      </c>
      <c r="V277" s="162">
        <f t="shared" si="1398"/>
        <v>130616.7584710399</v>
      </c>
      <c r="W277" s="162">
        <f>K277+L277+M277+N277+O277+P277+Q277+R277+S277+T277+U277+V277</f>
        <v>3128718.077115674</v>
      </c>
      <c r="X277" s="162">
        <f t="shared" ref="X277:AI277" si="1399">X245-X262</f>
        <v>-8338791.5206142552</v>
      </c>
      <c r="Y277" s="162">
        <f t="shared" si="1399"/>
        <v>-3673460.1902854284</v>
      </c>
      <c r="Z277" s="162">
        <f t="shared" si="1399"/>
        <v>5676109.9983308297</v>
      </c>
      <c r="AA277" s="162">
        <f t="shared" si="1399"/>
        <v>3692175.7636454683</v>
      </c>
      <c r="AB277" s="162">
        <f t="shared" si="1399"/>
        <v>-7921498.9150392264</v>
      </c>
      <c r="AC277" s="162">
        <f t="shared" si="1399"/>
        <v>-12311801.034885662</v>
      </c>
      <c r="AD277" s="162">
        <f t="shared" si="1399"/>
        <v>-5424186.2794191297</v>
      </c>
      <c r="AE277" s="162">
        <f t="shared" si="1399"/>
        <v>-1702553.8307461194</v>
      </c>
      <c r="AF277" s="162">
        <f t="shared" si="1399"/>
        <v>2814634.4516775166</v>
      </c>
      <c r="AG277" s="162">
        <f t="shared" si="1399"/>
        <v>9518127.1907861792</v>
      </c>
      <c r="AH277" s="162">
        <f t="shared" si="1399"/>
        <v>13804039.392421968</v>
      </c>
      <c r="AI277" s="162">
        <f t="shared" si="1399"/>
        <v>-11035386.412952762</v>
      </c>
      <c r="AJ277" s="162">
        <f>X277+Y277+Z277+AA277+AB277+AC277+AD277+AE277+AF277+AG277+AH277+AI277</f>
        <v>-14902591.387080621</v>
      </c>
      <c r="AK277" s="162">
        <f t="shared" ref="AK277:AV277" si="1400">AK245-AK262</f>
        <v>0</v>
      </c>
      <c r="AL277" s="162">
        <f t="shared" si="1400"/>
        <v>0</v>
      </c>
      <c r="AM277" s="162">
        <f t="shared" si="1400"/>
        <v>1499048.5728592889</v>
      </c>
      <c r="AN277" s="162">
        <f t="shared" si="1400"/>
        <v>0</v>
      </c>
      <c r="AO277" s="162">
        <f t="shared" si="1400"/>
        <v>0</v>
      </c>
      <c r="AP277" s="162">
        <f t="shared" si="1400"/>
        <v>0</v>
      </c>
      <c r="AQ277" s="162">
        <f t="shared" si="1400"/>
        <v>0</v>
      </c>
      <c r="AR277" s="162">
        <f t="shared" si="1400"/>
        <v>0</v>
      </c>
      <c r="AS277" s="162">
        <f t="shared" si="1400"/>
        <v>1499052.7457853449</v>
      </c>
      <c r="AT277" s="162">
        <f t="shared" si="1400"/>
        <v>34329.950383909192</v>
      </c>
      <c r="AU277" s="162">
        <f t="shared" si="1400"/>
        <v>61149.743573693879</v>
      </c>
      <c r="AV277" s="162">
        <f t="shared" si="1400"/>
        <v>78526.834793857459</v>
      </c>
      <c r="AW277" s="162">
        <f>AK277+AL277+AM277+AN277+AO277+AP277+AQ277+AR277+AS277+AT277+AU277+AV277</f>
        <v>3172107.8473960939</v>
      </c>
      <c r="AX277" s="162">
        <f t="shared" ref="AX277:BI277" si="1401">AX245-AX262</f>
        <v>1974.2265064263065</v>
      </c>
      <c r="AY277" s="162">
        <f t="shared" si="1401"/>
        <v>2578.8736855282923</v>
      </c>
      <c r="AZ277" s="162">
        <f t="shared" si="1401"/>
        <v>1501650.2826740111</v>
      </c>
      <c r="BA277" s="162">
        <f t="shared" si="1401"/>
        <v>2104.8294525121019</v>
      </c>
      <c r="BB277" s="162">
        <f t="shared" si="1401"/>
        <v>1990.7854698714734</v>
      </c>
      <c r="BC277" s="162">
        <f t="shared" si="1401"/>
        <v>2051.1099983308309</v>
      </c>
      <c r="BD277" s="162">
        <f t="shared" si="1401"/>
        <v>2321.4321064930723</v>
      </c>
      <c r="BE277" s="162">
        <f t="shared" si="1401"/>
        <v>2278.3269487564667</v>
      </c>
      <c r="BF277" s="162">
        <f t="shared" si="1401"/>
        <v>1501200.2164079454</v>
      </c>
      <c r="BG277" s="162">
        <f t="shared" si="1401"/>
        <v>2299.2822567184112</v>
      </c>
      <c r="BH277" s="162">
        <f t="shared" si="1401"/>
        <v>2244.6919128693094</v>
      </c>
      <c r="BI277" s="162">
        <f t="shared" si="1401"/>
        <v>1313.3066683361021</v>
      </c>
      <c r="BJ277" s="162">
        <f>AX277+AY277+AZ277+BA277+BB277+BC277+BD277+BE277+BF277+BG277+BH277+BI277</f>
        <v>3024007.3640877986</v>
      </c>
      <c r="BK277" s="162">
        <f t="shared" ref="BK277:BV277" si="1402">BK245-BK262</f>
        <v>3747.0580871306965</v>
      </c>
      <c r="BL277" s="162">
        <f t="shared" si="1402"/>
        <v>2179.2028876648301</v>
      </c>
      <c r="BM277" s="162">
        <f t="shared" si="1402"/>
        <v>1501274.9348606244</v>
      </c>
      <c r="BN277" s="162">
        <f t="shared" si="1402"/>
        <v>2472.6274828910032</v>
      </c>
      <c r="BO277" s="162">
        <f t="shared" si="1402"/>
        <v>2173.8241111667489</v>
      </c>
      <c r="BP277" s="162">
        <f t="shared" si="1402"/>
        <v>2469.0447754965799</v>
      </c>
      <c r="BQ277" s="162">
        <f t="shared" si="1402"/>
        <v>2144.6519779669502</v>
      </c>
      <c r="BR277" s="162">
        <f t="shared" si="1402"/>
        <v>3429.8785678517793</v>
      </c>
      <c r="BS277" s="162">
        <f t="shared" si="1402"/>
        <v>2157.893256551491</v>
      </c>
      <c r="BT277" s="162">
        <f t="shared" si="1402"/>
        <v>2202.4660741111697</v>
      </c>
      <c r="BU277" s="162">
        <f t="shared" si="1402"/>
        <v>2243.987063929228</v>
      </c>
      <c r="BV277" s="162">
        <f t="shared" si="1402"/>
        <v>2240.2484560173602</v>
      </c>
      <c r="BW277" s="162">
        <f>BK277+BL277+BM277+BN277+BO277+BP277+BQ277+BR277+BS277+BT277+BU277+BV277</f>
        <v>1528735.8176014023</v>
      </c>
      <c r="BX277" s="162">
        <f t="shared" ref="BX277:CI277" si="1403">BX245-BX262</f>
        <v>2707.9873143047903</v>
      </c>
      <c r="BY277" s="162">
        <f t="shared" si="1403"/>
        <v>2331.4730846269413</v>
      </c>
      <c r="BZ277" s="162">
        <f t="shared" si="1403"/>
        <v>2506.3714321482216</v>
      </c>
      <c r="CA277" s="162">
        <f t="shared" si="1403"/>
        <v>2387.0321732598895</v>
      </c>
      <c r="CB277" s="162">
        <f t="shared" si="1403"/>
        <v>2274.4436654982478</v>
      </c>
      <c r="CC277" s="162">
        <f t="shared" si="1403"/>
        <v>3110.9978300784505</v>
      </c>
      <c r="CD277" s="162">
        <f t="shared" si="1403"/>
        <v>2482.507511266901</v>
      </c>
      <c r="CE277" s="162">
        <f t="shared" si="1403"/>
        <v>2288.7798364213008</v>
      </c>
      <c r="CF277" s="162">
        <f t="shared" si="1403"/>
        <v>2519.4445000834558</v>
      </c>
      <c r="CG277" s="162">
        <f t="shared" si="1403"/>
        <v>2459.6773493573719</v>
      </c>
      <c r="CH277" s="162">
        <f t="shared" si="1403"/>
        <v>2459.670672675677</v>
      </c>
      <c r="CI277" s="162">
        <f t="shared" si="1403"/>
        <v>53269.512268402606</v>
      </c>
      <c r="CJ277" s="162">
        <f>BX277+BY277+BZ277+CA277+CB277+CC277+CD277+CE277+CF277+CG277+CH277+CI277</f>
        <v>80797.897638123861</v>
      </c>
      <c r="CK277" s="162">
        <f t="shared" ref="CK277:CV277" si="1404">CK245-CK262</f>
        <v>2544.2705725254546</v>
      </c>
      <c r="CL277" s="162">
        <f t="shared" si="1404"/>
        <v>2572.8895426473046</v>
      </c>
      <c r="CM277" s="162">
        <f t="shared" si="1404"/>
        <v>2363.1578617926893</v>
      </c>
      <c r="CN277" s="162">
        <f t="shared" si="1404"/>
        <v>2136.2565097646475</v>
      </c>
      <c r="CO277" s="162">
        <f t="shared" si="1404"/>
        <v>2053.0796194291438</v>
      </c>
      <c r="CP277" s="162">
        <f t="shared" si="1404"/>
        <v>2007.1774328158906</v>
      </c>
      <c r="CQ277" s="162">
        <f t="shared" si="1404"/>
        <v>127274.24470038392</v>
      </c>
      <c r="CR277" s="162">
        <f t="shared" si="1404"/>
        <v>1844.4333166416291</v>
      </c>
      <c r="CS277" s="162">
        <f t="shared" si="1404"/>
        <v>53012.852612251721</v>
      </c>
      <c r="CT277" s="162">
        <f t="shared" si="1404"/>
        <v>1992.5058003672095</v>
      </c>
      <c r="CU277" s="162">
        <f t="shared" si="1404"/>
        <v>2040.5608412618928</v>
      </c>
      <c r="CV277" s="162">
        <f t="shared" si="1404"/>
        <v>1940.4106159238859</v>
      </c>
      <c r="CW277" s="162">
        <f>CK277+CL277+CM277+CN277+CO277+CP277+CQ277+CR277+CS277+CT277+CU277+CV277</f>
        <v>201781.8394258054</v>
      </c>
      <c r="CX277" s="162">
        <f t="shared" ref="CX277:DI277" si="1405">CX245-CX262</f>
        <v>2048.2778334167915</v>
      </c>
      <c r="CY277" s="162">
        <f t="shared" si="1405"/>
        <v>1980.0290852946086</v>
      </c>
      <c r="CZ277" s="162">
        <f t="shared" si="1405"/>
        <v>1311.400141879486</v>
      </c>
      <c r="DA277" s="162">
        <f t="shared" si="1405"/>
        <v>387.69328993490268</v>
      </c>
      <c r="DB277" s="162">
        <f t="shared" si="1405"/>
        <v>229.54894842263437</v>
      </c>
      <c r="DC277" s="162">
        <f t="shared" si="1405"/>
        <v>4735.626940410616</v>
      </c>
      <c r="DD277" s="162">
        <f t="shared" si="1405"/>
        <v>1788.4931146720082</v>
      </c>
      <c r="DE277" s="162">
        <f t="shared" si="1405"/>
        <v>1829.9535553329997</v>
      </c>
      <c r="DF277" s="162">
        <f t="shared" si="1405"/>
        <v>1787.1417125688533</v>
      </c>
      <c r="DG277" s="162">
        <f t="shared" si="1405"/>
        <v>1795.0516608245703</v>
      </c>
      <c r="DH277" s="162">
        <f t="shared" si="1405"/>
        <v>1797.3596644967452</v>
      </c>
      <c r="DI277" s="162">
        <f t="shared" si="1405"/>
        <v>1593.7963612084795</v>
      </c>
      <c r="DJ277" s="162">
        <f>CX277+CY277+CZ277+DA277+DB277+DC277+DD277+DE277+DF277+DG277+DH277+DI277</f>
        <v>21284.372308462694</v>
      </c>
      <c r="DK277" s="162">
        <f t="shared" ref="DK277:DV277" si="1406">DK245-DK262</f>
        <v>1618.9030211984643</v>
      </c>
      <c r="DL277" s="162">
        <f t="shared" si="1406"/>
        <v>1771.2171590719413</v>
      </c>
      <c r="DM277" s="162">
        <f t="shared" si="1406"/>
        <v>1792.2956935403106</v>
      </c>
      <c r="DN277" s="162">
        <f t="shared" si="1406"/>
        <v>1810.5083458521115</v>
      </c>
      <c r="DO277" s="162">
        <f t="shared" si="1406"/>
        <v>1588.1786012351861</v>
      </c>
      <c r="DP277" s="162">
        <f t="shared" si="1406"/>
        <v>1826.5068435987314</v>
      </c>
      <c r="DQ277" s="162">
        <f t="shared" si="1406"/>
        <v>1833.3556584877317</v>
      </c>
      <c r="DR277" s="162">
        <f t="shared" si="1406"/>
        <v>6820.4990402270078</v>
      </c>
      <c r="DS277" s="162">
        <f t="shared" si="1406"/>
        <v>1737.4745034217995</v>
      </c>
      <c r="DT277" s="162">
        <f t="shared" si="1406"/>
        <v>1968.9944082790855</v>
      </c>
      <c r="DU277" s="162">
        <f t="shared" si="1406"/>
        <v>1538.2106075780337</v>
      </c>
      <c r="DV277" s="162">
        <f t="shared" si="1406"/>
        <v>1545.6347020530773</v>
      </c>
      <c r="DW277" s="162">
        <f>DK277+DL277+DM277+DN277+DO277+DP277+DQ277+DR277+DS277+DT277+DU277+DV277</f>
        <v>25851.778584543477</v>
      </c>
      <c r="DX277" s="162">
        <f t="shared" ref="DX277:EI277" si="1407">DX245-DX262</f>
        <v>1552.23</v>
      </c>
      <c r="DY277" s="162">
        <f t="shared" si="1407"/>
        <v>1530.96</v>
      </c>
      <c r="DZ277" s="162">
        <f t="shared" si="1407"/>
        <v>1315.55</v>
      </c>
      <c r="EA277" s="162">
        <f t="shared" si="1407"/>
        <v>1324.1</v>
      </c>
      <c r="EB277" s="162">
        <f t="shared" si="1407"/>
        <v>1329.13</v>
      </c>
      <c r="EC277" s="162">
        <f t="shared" si="1407"/>
        <v>1333.98</v>
      </c>
      <c r="ED277" s="162">
        <f t="shared" si="1407"/>
        <v>1338.87</v>
      </c>
      <c r="EE277" s="162">
        <f t="shared" si="1407"/>
        <v>1344</v>
      </c>
      <c r="EF277" s="162">
        <f t="shared" si="1407"/>
        <v>1348.9</v>
      </c>
      <c r="EG277" s="162">
        <f t="shared" si="1407"/>
        <v>1353.82</v>
      </c>
      <c r="EH277" s="162">
        <f t="shared" si="1407"/>
        <v>1360.36</v>
      </c>
      <c r="EI277" s="162">
        <f t="shared" si="1407"/>
        <v>1378.62</v>
      </c>
      <c r="EJ277" s="162">
        <f>DX277+DY277+DZ277+EA277+EB277+EC277+ED277+EE277+EF277+EG277+EH277+EI277</f>
        <v>16510.52</v>
      </c>
      <c r="EK277" s="162">
        <f t="shared" ref="EK277:EV277" si="1408">EK245-EK262</f>
        <v>1366.09</v>
      </c>
      <c r="EL277" s="162">
        <f t="shared" si="1408"/>
        <v>1373.22</v>
      </c>
      <c r="EM277" s="162">
        <f t="shared" si="1408"/>
        <v>1379.64</v>
      </c>
      <c r="EN277" s="162">
        <f t="shared" si="1408"/>
        <v>1386.19</v>
      </c>
      <c r="EO277" s="162">
        <f t="shared" si="1408"/>
        <v>1392.99</v>
      </c>
      <c r="EP277" s="162">
        <f t="shared" si="1408"/>
        <v>1399.6</v>
      </c>
      <c r="EQ277" s="162">
        <f t="shared" si="1408"/>
        <v>1406.26</v>
      </c>
      <c r="ER277" s="162">
        <f t="shared" si="1408"/>
        <v>1413.28</v>
      </c>
      <c r="ES277" s="162">
        <f t="shared" si="1408"/>
        <v>1419.97</v>
      </c>
      <c r="ET277" s="162">
        <f t="shared" si="1408"/>
        <v>1426.71</v>
      </c>
      <c r="EU277" s="162">
        <f t="shared" si="1408"/>
        <v>1433.7</v>
      </c>
      <c r="EV277" s="162">
        <f t="shared" si="1408"/>
        <v>1440.53</v>
      </c>
      <c r="EW277" s="162">
        <f>EK277+EL277+EM277+EN277+EO277+EP277+EQ277+ER277+ES277+ET277+EU277+EV277</f>
        <v>16838.18</v>
      </c>
      <c r="EX277" s="162">
        <f t="shared" ref="EX277:FI277" si="1409">EX245-EX262</f>
        <v>1530.92</v>
      </c>
      <c r="EY277" s="162">
        <f t="shared" si="1409"/>
        <v>1183.8</v>
      </c>
      <c r="EZ277" s="162">
        <f t="shared" si="1409"/>
        <v>1185.96</v>
      </c>
      <c r="FA277" s="162">
        <f t="shared" si="1409"/>
        <v>931.64</v>
      </c>
      <c r="FB277" s="162">
        <f t="shared" si="1409"/>
        <v>625.78000000000065</v>
      </c>
      <c r="FC277" s="162">
        <f t="shared" si="1409"/>
        <v>217.66</v>
      </c>
      <c r="FD277" s="162">
        <f t="shared" si="1409"/>
        <v>201.73</v>
      </c>
      <c r="FE277" s="162">
        <f t="shared" si="1409"/>
        <v>16.020000000000437</v>
      </c>
      <c r="FF277" s="162">
        <f t="shared" si="1409"/>
        <v>15.989999999999782</v>
      </c>
      <c r="FG277" s="162">
        <f t="shared" si="1409"/>
        <v>16.020000000000437</v>
      </c>
      <c r="FH277" s="162">
        <f t="shared" si="1409"/>
        <v>16.259999999999309</v>
      </c>
      <c r="FI277" s="162">
        <f t="shared" si="1409"/>
        <v>16.260000000000218</v>
      </c>
      <c r="FJ277" s="162">
        <f>EX277+EY277+EZ277+FA277+FB277+FC277+FD277+FE277+FF277+FG277+FH277+FI277</f>
        <v>5958.0400000000009</v>
      </c>
      <c r="FK277" s="162">
        <f t="shared" ref="FK277:FV277" si="1410">FK245-FK262</f>
        <v>16.420000000000002</v>
      </c>
      <c r="FL277" s="162">
        <f t="shared" si="1410"/>
        <v>280.41000000000003</v>
      </c>
      <c r="FM277" s="162">
        <f t="shared" si="1410"/>
        <v>0</v>
      </c>
      <c r="FN277" s="162">
        <f t="shared" si="1410"/>
        <v>0</v>
      </c>
      <c r="FO277" s="162">
        <f t="shared" si="1410"/>
        <v>0</v>
      </c>
      <c r="FP277" s="162">
        <f t="shared" si="1410"/>
        <v>0</v>
      </c>
      <c r="FQ277" s="162">
        <f t="shared" si="1410"/>
        <v>0</v>
      </c>
      <c r="FR277" s="162">
        <f t="shared" si="1410"/>
        <v>0</v>
      </c>
      <c r="FS277" s="162">
        <f t="shared" si="1410"/>
        <v>0</v>
      </c>
      <c r="FT277" s="162">
        <f t="shared" si="1410"/>
        <v>0</v>
      </c>
      <c r="FU277" s="162">
        <f t="shared" si="1410"/>
        <v>0</v>
      </c>
      <c r="FV277" s="162">
        <f t="shared" si="1410"/>
        <v>0</v>
      </c>
      <c r="FW277" s="162">
        <f>FK277+FL277+FM277+FN277+FO277+FP277+FQ277+FR277+FS277+FT277+FU277+FV277</f>
        <v>296.83000000000004</v>
      </c>
      <c r="FX277" s="162">
        <f t="shared" ref="FX277:GF277" si="1411">FX245-FX262</f>
        <v>0</v>
      </c>
      <c r="FY277" s="162">
        <f t="shared" si="1411"/>
        <v>0</v>
      </c>
      <c r="FZ277" s="162">
        <f t="shared" si="1411"/>
        <v>0</v>
      </c>
      <c r="GA277" s="162">
        <f t="shared" si="1411"/>
        <v>0</v>
      </c>
      <c r="GB277" s="162">
        <f t="shared" si="1411"/>
        <v>0</v>
      </c>
      <c r="GC277" s="162">
        <f t="shared" si="1411"/>
        <v>0</v>
      </c>
      <c r="GD277" s="162">
        <f t="shared" si="1411"/>
        <v>0</v>
      </c>
      <c r="GE277" s="162">
        <f t="shared" si="1411"/>
        <v>0</v>
      </c>
      <c r="GF277" s="162">
        <f t="shared" si="1411"/>
        <v>0</v>
      </c>
      <c r="GG277" s="162">
        <f>GG245-GG262</f>
        <v>0</v>
      </c>
      <c r="GH277" s="162">
        <f>GH245-GH262</f>
        <v>0</v>
      </c>
      <c r="GI277" s="162">
        <f>GI245-GI262</f>
        <v>0</v>
      </c>
      <c r="GJ277" s="162">
        <f>FY277+FZ277+GA277+GB277+GC277+GD277+GE277+GF277+GH277+GG277+GI277+FX277</f>
        <v>0</v>
      </c>
      <c r="GK277" s="162">
        <f t="shared" ref="GK277:GT277" si="1412">GK245-GK262</f>
        <v>0</v>
      </c>
      <c r="GL277" s="162">
        <f t="shared" si="1412"/>
        <v>0</v>
      </c>
      <c r="GM277" s="162">
        <f t="shared" si="1412"/>
        <v>0</v>
      </c>
      <c r="GN277" s="162">
        <f t="shared" si="1412"/>
        <v>0</v>
      </c>
      <c r="GO277" s="162">
        <f t="shared" si="1412"/>
        <v>0</v>
      </c>
      <c r="GP277" s="162">
        <f t="shared" si="1412"/>
        <v>0</v>
      </c>
      <c r="GQ277" s="162">
        <f t="shared" si="1412"/>
        <v>0</v>
      </c>
      <c r="GR277" s="162">
        <f t="shared" si="1412"/>
        <v>0</v>
      </c>
      <c r="GS277" s="162">
        <f t="shared" si="1412"/>
        <v>0</v>
      </c>
      <c r="GT277" s="162">
        <f t="shared" si="1412"/>
        <v>0</v>
      </c>
      <c r="GU277" s="162">
        <f>GU245-GU262</f>
        <v>0</v>
      </c>
      <c r="GV277" s="162">
        <f>GV245-GV262</f>
        <v>0</v>
      </c>
      <c r="GW277" s="162">
        <f>GK277+GL277+GM277+GN277+GO277+GP277+GQ277+GR277+GS277+GT277+GU277+GV277</f>
        <v>0</v>
      </c>
      <c r="GX277" s="162">
        <f t="shared" ref="GX277:HG277" si="1413">GX245-GX262</f>
        <v>0</v>
      </c>
      <c r="GY277" s="162">
        <f t="shared" si="1413"/>
        <v>0</v>
      </c>
      <c r="GZ277" s="162">
        <f t="shared" si="1413"/>
        <v>0</v>
      </c>
      <c r="HA277" s="162">
        <f t="shared" si="1413"/>
        <v>0</v>
      </c>
      <c r="HB277" s="162">
        <f t="shared" si="1413"/>
        <v>0</v>
      </c>
      <c r="HC277" s="162">
        <f t="shared" si="1413"/>
        <v>0</v>
      </c>
      <c r="HD277" s="162">
        <f t="shared" si="1413"/>
        <v>0</v>
      </c>
      <c r="HE277" s="162">
        <f t="shared" si="1413"/>
        <v>0</v>
      </c>
      <c r="HF277" s="162">
        <f t="shared" si="1413"/>
        <v>0</v>
      </c>
      <c r="HG277" s="162">
        <f t="shared" si="1413"/>
        <v>0</v>
      </c>
      <c r="HH277" s="162">
        <f>HH245-HH262</f>
        <v>0</v>
      </c>
      <c r="HI277" s="162">
        <f>HI245-HI262</f>
        <v>0</v>
      </c>
      <c r="HJ277" s="162">
        <f>GX277+GY277+GZ277+HA277+HB277+HC277+HD277+HE277+HF277+HG277+HH277+HI277</f>
        <v>0</v>
      </c>
      <c r="HK277" s="162">
        <f t="shared" ref="HK277:HT277" si="1414">HK245-HK262</f>
        <v>0</v>
      </c>
      <c r="HL277" s="162">
        <f t="shared" si="1414"/>
        <v>0</v>
      </c>
      <c r="HM277" s="162">
        <f t="shared" si="1414"/>
        <v>0</v>
      </c>
      <c r="HN277" s="162">
        <f t="shared" si="1414"/>
        <v>0</v>
      </c>
      <c r="HO277" s="162">
        <f t="shared" si="1414"/>
        <v>0</v>
      </c>
      <c r="HP277" s="162">
        <f t="shared" si="1414"/>
        <v>0</v>
      </c>
      <c r="HQ277" s="162">
        <f t="shared" si="1414"/>
        <v>0</v>
      </c>
      <c r="HR277" s="162">
        <f t="shared" si="1414"/>
        <v>0</v>
      </c>
      <c r="HS277" s="162">
        <f t="shared" si="1414"/>
        <v>0</v>
      </c>
      <c r="HT277" s="162">
        <f t="shared" si="1414"/>
        <v>0</v>
      </c>
      <c r="HU277" s="162">
        <f>HU245-HU262</f>
        <v>0</v>
      </c>
      <c r="HV277" s="162">
        <f>HV245-HV262</f>
        <v>0</v>
      </c>
      <c r="HW277" s="162">
        <f>HK277+HL277+HM277+HN277+HO277+HP277+HQ277+HR277+HS277+HT277+HU277+HV277</f>
        <v>0</v>
      </c>
      <c r="HX277" s="162">
        <f t="shared" ref="HX277:IG277" si="1415">HX245-HX262</f>
        <v>0</v>
      </c>
      <c r="HY277" s="162">
        <f t="shared" si="1415"/>
        <v>0</v>
      </c>
      <c r="HZ277" s="162">
        <f t="shared" si="1415"/>
        <v>0</v>
      </c>
      <c r="IA277" s="162">
        <f t="shared" si="1415"/>
        <v>0</v>
      </c>
      <c r="IB277" s="162">
        <f t="shared" si="1415"/>
        <v>0</v>
      </c>
      <c r="IC277" s="162">
        <f t="shared" si="1415"/>
        <v>0</v>
      </c>
      <c r="ID277" s="162">
        <f t="shared" si="1415"/>
        <v>0</v>
      </c>
      <c r="IE277" s="162">
        <f t="shared" si="1415"/>
        <v>0</v>
      </c>
      <c r="IF277" s="162">
        <f t="shared" si="1415"/>
        <v>0</v>
      </c>
      <c r="IG277" s="162">
        <f t="shared" si="1415"/>
        <v>0</v>
      </c>
      <c r="IH277" s="162">
        <f>IH245-IH262</f>
        <v>0</v>
      </c>
      <c r="II277" s="162">
        <f>II245-II262</f>
        <v>0</v>
      </c>
      <c r="IJ277" s="162">
        <f>HX277+HY277+HZ277+IA277+IB277+IC277+ID277+IE277+IF277+IG277+IH277+II277</f>
        <v>0</v>
      </c>
      <c r="IK277" s="162">
        <f t="shared" ref="IK277:IT277" si="1416">IK245-IK262</f>
        <v>0</v>
      </c>
      <c r="IL277" s="162">
        <f t="shared" si="1416"/>
        <v>0</v>
      </c>
      <c r="IM277" s="162">
        <f t="shared" si="1416"/>
        <v>0</v>
      </c>
      <c r="IN277" s="162">
        <f t="shared" si="1416"/>
        <v>0</v>
      </c>
      <c r="IO277" s="162">
        <f t="shared" si="1416"/>
        <v>0</v>
      </c>
      <c r="IP277" s="162">
        <f t="shared" si="1416"/>
        <v>0</v>
      </c>
      <c r="IQ277" s="162">
        <f t="shared" si="1416"/>
        <v>0</v>
      </c>
      <c r="IR277" s="162">
        <f t="shared" si="1416"/>
        <v>0</v>
      </c>
      <c r="IS277" s="162">
        <f t="shared" si="1416"/>
        <v>0</v>
      </c>
      <c r="IT277" s="162">
        <f t="shared" si="1416"/>
        <v>0</v>
      </c>
      <c r="IU277" s="162">
        <f>IU245-IU262</f>
        <v>0</v>
      </c>
      <c r="IV277" s="162">
        <f>IV245-IV262</f>
        <v>0</v>
      </c>
      <c r="IW277" s="162">
        <f>IK277+IL277+IM277+IN277+IO277+IP277+IQ277+IR277+IS277+IT277+IU277+IV277</f>
        <v>0</v>
      </c>
      <c r="IX277" s="162">
        <f t="shared" ref="IX277:JG277" si="1417">IX245-IX262</f>
        <v>0</v>
      </c>
      <c r="IY277" s="162">
        <f t="shared" si="1417"/>
        <v>0</v>
      </c>
      <c r="IZ277" s="162">
        <f t="shared" si="1417"/>
        <v>0</v>
      </c>
      <c r="JA277" s="162">
        <f t="shared" si="1417"/>
        <v>0</v>
      </c>
      <c r="JB277" s="162">
        <f t="shared" si="1417"/>
        <v>0</v>
      </c>
      <c r="JC277" s="162">
        <f t="shared" si="1417"/>
        <v>0</v>
      </c>
      <c r="JD277" s="162">
        <f t="shared" si="1417"/>
        <v>0</v>
      </c>
      <c r="JE277" s="162">
        <f t="shared" si="1417"/>
        <v>0</v>
      </c>
      <c r="JF277" s="162">
        <f t="shared" si="1417"/>
        <v>0</v>
      </c>
      <c r="JG277" s="162">
        <f t="shared" si="1417"/>
        <v>0</v>
      </c>
      <c r="JH277" s="162">
        <f>JH245-JH262</f>
        <v>0</v>
      </c>
      <c r="JI277" s="162">
        <f>JI245-JI262</f>
        <v>0</v>
      </c>
      <c r="JJ277" s="162">
        <f>IX277+IY277+IZ277+JA277+JB277+JC277+JD277+JE277+JF277+JG277+JH277+JI277</f>
        <v>0</v>
      </c>
      <c r="JK277" s="162">
        <f t="shared" ref="JK277:JT277" si="1418">JK245-JK262</f>
        <v>0</v>
      </c>
      <c r="JL277" s="162">
        <f t="shared" si="1418"/>
        <v>0</v>
      </c>
      <c r="JM277" s="162">
        <f t="shared" si="1418"/>
        <v>0</v>
      </c>
      <c r="JN277" s="162">
        <f t="shared" si="1418"/>
        <v>0</v>
      </c>
      <c r="JO277" s="162">
        <f t="shared" si="1418"/>
        <v>0</v>
      </c>
      <c r="JP277" s="162">
        <f t="shared" si="1418"/>
        <v>0</v>
      </c>
      <c r="JQ277" s="162">
        <f t="shared" si="1418"/>
        <v>0</v>
      </c>
      <c r="JR277" s="162">
        <f t="shared" si="1418"/>
        <v>0</v>
      </c>
      <c r="JS277" s="162">
        <f t="shared" si="1418"/>
        <v>0</v>
      </c>
      <c r="JT277" s="162">
        <f t="shared" si="1418"/>
        <v>0</v>
      </c>
      <c r="JU277" s="162">
        <f>JU245-JU262</f>
        <v>0</v>
      </c>
      <c r="JV277" s="162">
        <f>JV245-JV262</f>
        <v>0</v>
      </c>
      <c r="JW277" s="242">
        <f>JK277+JL277+JM277+JN277+JO277+JP277+JQ277+JR277+JS277+JT277+JU277+JV277</f>
        <v>0</v>
      </c>
      <c r="JX277" s="242">
        <f t="shared" ref="JX277:KG277" si="1419">JX245-JX262</f>
        <v>0</v>
      </c>
      <c r="JY277" s="162">
        <f t="shared" si="1419"/>
        <v>0</v>
      </c>
      <c r="JZ277" s="162">
        <f t="shared" si="1419"/>
        <v>0</v>
      </c>
      <c r="KA277" s="162">
        <f t="shared" si="1419"/>
        <v>0</v>
      </c>
      <c r="KB277" s="162">
        <f t="shared" si="1419"/>
        <v>0</v>
      </c>
      <c r="KC277" s="162">
        <f t="shared" si="1419"/>
        <v>0</v>
      </c>
      <c r="KD277" s="162">
        <f t="shared" si="1419"/>
        <v>0</v>
      </c>
      <c r="KE277" s="162">
        <f t="shared" si="1419"/>
        <v>0</v>
      </c>
      <c r="KF277" s="162">
        <f t="shared" si="1419"/>
        <v>0</v>
      </c>
      <c r="KG277" s="162">
        <f t="shared" si="1419"/>
        <v>0</v>
      </c>
      <c r="KH277" s="162">
        <f>KH245-KH262</f>
        <v>0</v>
      </c>
      <c r="KI277" s="162">
        <f>KI245-KI262</f>
        <v>0</v>
      </c>
      <c r="KJ277" s="242">
        <f>JX277+JY277+JZ277+KA277+KB277+KC277+KD277+KE277+KF277+KG277+KH277+KI277</f>
        <v>0</v>
      </c>
      <c r="KK277" s="242">
        <f t="shared" ref="KK277:KT277" si="1420">KK245-KK262</f>
        <v>0</v>
      </c>
      <c r="KL277" s="162">
        <f t="shared" si="1420"/>
        <v>0</v>
      </c>
      <c r="KM277" s="162">
        <f t="shared" si="1420"/>
        <v>0</v>
      </c>
      <c r="KN277" s="162">
        <f t="shared" si="1420"/>
        <v>0</v>
      </c>
      <c r="KO277" s="162">
        <f t="shared" si="1420"/>
        <v>0</v>
      </c>
      <c r="KP277" s="162">
        <f t="shared" si="1420"/>
        <v>0</v>
      </c>
      <c r="KQ277" s="162">
        <f t="shared" si="1420"/>
        <v>0</v>
      </c>
      <c r="KR277" s="162">
        <f t="shared" si="1420"/>
        <v>0</v>
      </c>
      <c r="KS277" s="162">
        <f t="shared" si="1420"/>
        <v>0</v>
      </c>
      <c r="KT277" s="162">
        <f t="shared" si="1420"/>
        <v>0</v>
      </c>
      <c r="KU277" s="162">
        <f>KU245-KU262</f>
        <v>0</v>
      </c>
      <c r="KV277" s="162">
        <f>KV245-KV262</f>
        <v>0</v>
      </c>
      <c r="KW277" s="242">
        <f>KK277+KL277+KM277+KN277+KO277+KP277+KQ277+KR277+KS277+KT277+KU277+KV277</f>
        <v>0</v>
      </c>
      <c r="KX277" s="242">
        <f t="shared" ref="KX277:LG277" si="1421">KX245-KX262</f>
        <v>0</v>
      </c>
      <c r="KY277" s="162">
        <f t="shared" si="1421"/>
        <v>0</v>
      </c>
      <c r="KZ277" s="162">
        <f t="shared" si="1421"/>
        <v>0</v>
      </c>
      <c r="LA277" s="162">
        <f t="shared" si="1421"/>
        <v>0</v>
      </c>
      <c r="LB277" s="162">
        <f t="shared" si="1421"/>
        <v>0</v>
      </c>
      <c r="LC277" s="162">
        <f t="shared" si="1421"/>
        <v>0</v>
      </c>
      <c r="LD277" s="162">
        <f t="shared" si="1421"/>
        <v>0</v>
      </c>
      <c r="LE277" s="162">
        <f t="shared" si="1421"/>
        <v>0</v>
      </c>
      <c r="LF277" s="162">
        <f t="shared" si="1421"/>
        <v>0</v>
      </c>
      <c r="LG277" s="162">
        <f t="shared" si="1421"/>
        <v>0</v>
      </c>
      <c r="LH277" s="162">
        <f>LH245-LH262</f>
        <v>0</v>
      </c>
      <c r="LI277" s="162">
        <f>LI245-LI262</f>
        <v>0</v>
      </c>
      <c r="LJ277" s="242">
        <f>KX277+KY277+KZ277+LA277+LB277+LC277+LD277+LE277+LF277+LG277+LH277+LI277</f>
        <v>0</v>
      </c>
      <c r="LK277" s="242">
        <f t="shared" ref="LK277:LT277" si="1422">LK245-LK262</f>
        <v>0</v>
      </c>
      <c r="LL277" s="162">
        <f t="shared" si="1422"/>
        <v>0</v>
      </c>
      <c r="LM277" s="162">
        <f t="shared" si="1422"/>
        <v>0</v>
      </c>
      <c r="LN277" s="162">
        <f t="shared" si="1422"/>
        <v>0</v>
      </c>
      <c r="LO277" s="162">
        <f t="shared" si="1422"/>
        <v>0</v>
      </c>
      <c r="LP277" s="162">
        <f t="shared" si="1422"/>
        <v>0</v>
      </c>
      <c r="LQ277" s="162">
        <f t="shared" si="1422"/>
        <v>0</v>
      </c>
      <c r="LR277" s="162">
        <f t="shared" si="1422"/>
        <v>0</v>
      </c>
      <c r="LS277" s="162">
        <f t="shared" si="1422"/>
        <v>0</v>
      </c>
      <c r="LT277" s="162">
        <f t="shared" si="1422"/>
        <v>0</v>
      </c>
      <c r="LU277" s="162">
        <f>LU245-LU262</f>
        <v>0</v>
      </c>
      <c r="LV277" s="162">
        <f>LV245-LV262</f>
        <v>0</v>
      </c>
      <c r="LW277" s="242">
        <f>LK277+LL277+LM277+LN277+LO277+LP277+LQ277+LR277+LS277+LT277+LU277+LV277</f>
        <v>0</v>
      </c>
      <c r="LX277" s="242">
        <f t="shared" ref="LX277:MG277" si="1423">LX245-LX262</f>
        <v>0</v>
      </c>
      <c r="LY277" s="162">
        <f t="shared" si="1423"/>
        <v>0</v>
      </c>
      <c r="LZ277" s="162">
        <f t="shared" si="1423"/>
        <v>0</v>
      </c>
      <c r="MA277" s="162">
        <f t="shared" si="1423"/>
        <v>0</v>
      </c>
      <c r="MB277" s="162">
        <f t="shared" si="1423"/>
        <v>0</v>
      </c>
      <c r="MC277" s="162">
        <f t="shared" si="1423"/>
        <v>0</v>
      </c>
      <c r="MD277" s="162">
        <f t="shared" si="1423"/>
        <v>0</v>
      </c>
      <c r="ME277" s="162">
        <f t="shared" si="1423"/>
        <v>0</v>
      </c>
      <c r="MF277" s="162">
        <f t="shared" si="1423"/>
        <v>0</v>
      </c>
      <c r="MG277" s="162">
        <f t="shared" si="1423"/>
        <v>0</v>
      </c>
      <c r="MH277" s="162">
        <f>MH245-MH262</f>
        <v>0</v>
      </c>
      <c r="MI277" s="162">
        <f>MI245-MI262</f>
        <v>0</v>
      </c>
      <c r="MJ277" s="208">
        <f>LX277+LY277+LZ277+MA277+MB277+MC277+MD277+ME277+MF277+MG277+MH277+MI277</f>
        <v>0</v>
      </c>
    </row>
    <row r="278" spans="1:348" ht="20.25" x14ac:dyDescent="0.3">
      <c r="A278" s="45"/>
      <c r="B278" s="46"/>
      <c r="C278" s="47" t="s">
        <v>92</v>
      </c>
      <c r="D278" s="47" t="s">
        <v>92</v>
      </c>
      <c r="E278" s="162"/>
      <c r="F278" s="162"/>
      <c r="G278" s="162"/>
      <c r="H278" s="162"/>
      <c r="I278" s="162"/>
      <c r="J278" s="162"/>
      <c r="K278" s="162"/>
      <c r="L278" s="162"/>
      <c r="M278" s="162"/>
      <c r="N278" s="162"/>
      <c r="O278" s="162"/>
      <c r="P278" s="162"/>
      <c r="Q278" s="162"/>
      <c r="R278" s="162"/>
      <c r="S278" s="162"/>
      <c r="T278" s="162"/>
      <c r="U278" s="162"/>
      <c r="V278" s="162"/>
      <c r="W278" s="162"/>
      <c r="X278" s="162"/>
      <c r="Y278" s="162"/>
      <c r="Z278" s="162"/>
      <c r="AA278" s="162"/>
      <c r="AB278" s="162"/>
      <c r="AC278" s="162"/>
      <c r="AD278" s="162"/>
      <c r="AE278" s="162"/>
      <c r="AF278" s="162"/>
      <c r="AG278" s="162"/>
      <c r="AH278" s="162"/>
      <c r="AI278" s="162"/>
      <c r="AJ278" s="162"/>
      <c r="AK278" s="162"/>
      <c r="AL278" s="162"/>
      <c r="AM278" s="162"/>
      <c r="AN278" s="162"/>
      <c r="AO278" s="162"/>
      <c r="AP278" s="162"/>
      <c r="AQ278" s="162"/>
      <c r="AR278" s="162"/>
      <c r="AS278" s="162"/>
      <c r="AT278" s="162"/>
      <c r="AU278" s="162"/>
      <c r="AV278" s="162"/>
      <c r="AW278" s="162"/>
      <c r="AX278" s="162"/>
      <c r="AY278" s="162"/>
      <c r="AZ278" s="162"/>
      <c r="BA278" s="162"/>
      <c r="BB278" s="162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2"/>
      <c r="BS278" s="162"/>
      <c r="BT278" s="162"/>
      <c r="BU278" s="162"/>
      <c r="BV278" s="162"/>
      <c r="BW278" s="162"/>
      <c r="BX278" s="162"/>
      <c r="BY278" s="162"/>
      <c r="BZ278" s="162"/>
      <c r="CA278" s="162"/>
      <c r="CB278" s="162"/>
      <c r="CC278" s="162"/>
      <c r="CD278" s="162"/>
      <c r="CE278" s="162"/>
      <c r="CF278" s="162"/>
      <c r="CG278" s="162"/>
      <c r="CH278" s="162"/>
      <c r="CI278" s="162"/>
      <c r="CJ278" s="162"/>
      <c r="CK278" s="162"/>
      <c r="CL278" s="162"/>
      <c r="CM278" s="162"/>
      <c r="CN278" s="162"/>
      <c r="CO278" s="162"/>
      <c r="CP278" s="162"/>
      <c r="CQ278" s="162"/>
      <c r="CR278" s="162"/>
      <c r="CS278" s="162"/>
      <c r="CT278" s="162"/>
      <c r="CU278" s="162"/>
      <c r="CV278" s="162"/>
      <c r="CW278" s="162"/>
      <c r="CX278" s="162"/>
      <c r="CY278" s="162"/>
      <c r="CZ278" s="162"/>
      <c r="DA278" s="162"/>
      <c r="DB278" s="162"/>
      <c r="DC278" s="162"/>
      <c r="DD278" s="162"/>
      <c r="DE278" s="162"/>
      <c r="DF278" s="162"/>
      <c r="DG278" s="162"/>
      <c r="DH278" s="162"/>
      <c r="DI278" s="162"/>
      <c r="DJ278" s="162"/>
      <c r="DK278" s="162"/>
      <c r="DL278" s="162"/>
      <c r="DM278" s="162"/>
      <c r="DN278" s="162"/>
      <c r="DO278" s="162"/>
      <c r="DP278" s="162"/>
      <c r="DQ278" s="162"/>
      <c r="DR278" s="162"/>
      <c r="DS278" s="162"/>
      <c r="DT278" s="162"/>
      <c r="DU278" s="162"/>
      <c r="DV278" s="162"/>
      <c r="DW278" s="162"/>
      <c r="DX278" s="162"/>
      <c r="DY278" s="162"/>
      <c r="DZ278" s="162"/>
      <c r="EA278" s="162"/>
      <c r="EB278" s="162"/>
      <c r="EC278" s="162"/>
      <c r="ED278" s="162"/>
      <c r="EE278" s="162"/>
      <c r="EF278" s="162"/>
      <c r="EG278" s="162"/>
      <c r="EH278" s="162"/>
      <c r="EI278" s="162"/>
      <c r="EJ278" s="162"/>
      <c r="EK278" s="162"/>
      <c r="EL278" s="162"/>
      <c r="EM278" s="162"/>
      <c r="EN278" s="162"/>
      <c r="EO278" s="162"/>
      <c r="EP278" s="162"/>
      <c r="EQ278" s="162"/>
      <c r="ER278" s="162"/>
      <c r="ES278" s="162"/>
      <c r="ET278" s="162"/>
      <c r="EU278" s="162"/>
      <c r="EV278" s="162"/>
      <c r="EW278" s="162"/>
      <c r="EX278" s="162"/>
      <c r="EY278" s="162"/>
      <c r="EZ278" s="162"/>
      <c r="FA278" s="162"/>
      <c r="FB278" s="162"/>
      <c r="FC278" s="162"/>
      <c r="FD278" s="162"/>
      <c r="FE278" s="162"/>
      <c r="FF278" s="162"/>
      <c r="FG278" s="162"/>
      <c r="FH278" s="162"/>
      <c r="FI278" s="162"/>
      <c r="FJ278" s="162"/>
      <c r="FK278" s="162"/>
      <c r="FL278" s="162"/>
      <c r="FM278" s="162"/>
      <c r="FN278" s="162"/>
      <c r="FO278" s="162"/>
      <c r="FP278" s="162"/>
      <c r="FQ278" s="162"/>
      <c r="FR278" s="162"/>
      <c r="FS278" s="162"/>
      <c r="FT278" s="162"/>
      <c r="FU278" s="162"/>
      <c r="FV278" s="162"/>
      <c r="FW278" s="162"/>
      <c r="FX278" s="162"/>
      <c r="FY278" s="162"/>
      <c r="FZ278" s="162"/>
      <c r="GA278" s="162"/>
      <c r="GB278" s="162"/>
      <c r="GC278" s="162"/>
      <c r="GD278" s="162"/>
      <c r="GE278" s="162"/>
      <c r="GF278" s="162"/>
      <c r="GG278" s="162"/>
      <c r="GH278" s="162"/>
      <c r="GI278" s="162"/>
      <c r="GJ278" s="162"/>
      <c r="GK278" s="162"/>
      <c r="GL278" s="162"/>
      <c r="GM278" s="162"/>
      <c r="GN278" s="162"/>
      <c r="GO278" s="162"/>
      <c r="GP278" s="162"/>
      <c r="GQ278" s="162"/>
      <c r="GR278" s="162"/>
      <c r="GS278" s="162"/>
      <c r="GT278" s="162"/>
      <c r="GU278" s="162"/>
      <c r="GV278" s="162"/>
      <c r="GW278" s="162"/>
      <c r="GX278" s="162"/>
      <c r="GY278" s="162"/>
      <c r="GZ278" s="162"/>
      <c r="HA278" s="162"/>
      <c r="HB278" s="162"/>
      <c r="HC278" s="162"/>
      <c r="HD278" s="162"/>
      <c r="HE278" s="162"/>
      <c r="HF278" s="162"/>
      <c r="HG278" s="162"/>
      <c r="HH278" s="162"/>
      <c r="HI278" s="162"/>
      <c r="HJ278" s="162"/>
      <c r="HK278" s="162"/>
      <c r="HL278" s="162"/>
      <c r="HM278" s="162"/>
      <c r="HN278" s="162"/>
      <c r="HO278" s="162"/>
      <c r="HP278" s="162"/>
      <c r="HQ278" s="162"/>
      <c r="HR278" s="162"/>
      <c r="HS278" s="162"/>
      <c r="HT278" s="162"/>
      <c r="HU278" s="162"/>
      <c r="HV278" s="162"/>
      <c r="HW278" s="162"/>
      <c r="HX278" s="162"/>
      <c r="HY278" s="162"/>
      <c r="HZ278" s="162"/>
      <c r="IA278" s="162"/>
      <c r="IB278" s="162"/>
      <c r="IC278" s="162"/>
      <c r="ID278" s="162"/>
      <c r="IE278" s="162"/>
      <c r="IF278" s="162"/>
      <c r="IG278" s="162"/>
      <c r="IH278" s="162"/>
      <c r="II278" s="162"/>
      <c r="IJ278" s="162"/>
      <c r="IK278" s="162"/>
      <c r="IL278" s="162"/>
      <c r="IM278" s="162"/>
      <c r="IN278" s="162"/>
      <c r="IO278" s="162"/>
      <c r="IP278" s="162"/>
      <c r="IQ278" s="162"/>
      <c r="IR278" s="162"/>
      <c r="IS278" s="162"/>
      <c r="IT278" s="162"/>
      <c r="IU278" s="162"/>
      <c r="IV278" s="162"/>
      <c r="IW278" s="162"/>
      <c r="IX278" s="162"/>
      <c r="IY278" s="162"/>
      <c r="IZ278" s="162"/>
      <c r="JA278" s="162"/>
      <c r="JB278" s="162"/>
      <c r="JC278" s="162"/>
      <c r="JD278" s="162"/>
      <c r="JE278" s="162"/>
      <c r="JF278" s="162"/>
      <c r="JG278" s="162"/>
      <c r="JH278" s="162"/>
      <c r="JI278" s="162"/>
      <c r="JJ278" s="162"/>
      <c r="JK278" s="162"/>
      <c r="JL278" s="162"/>
      <c r="JM278" s="162"/>
      <c r="JN278" s="162"/>
      <c r="JO278" s="162"/>
      <c r="JP278" s="162"/>
      <c r="JQ278" s="162"/>
      <c r="JR278" s="162"/>
      <c r="JS278" s="162"/>
      <c r="JT278" s="162"/>
      <c r="JU278" s="162"/>
      <c r="JV278" s="162"/>
      <c r="JW278" s="242"/>
      <c r="JX278" s="242"/>
      <c r="JY278" s="162"/>
      <c r="JZ278" s="162"/>
      <c r="KA278" s="162"/>
      <c r="KB278" s="162"/>
      <c r="KC278" s="162"/>
      <c r="KD278" s="162"/>
      <c r="KE278" s="162"/>
      <c r="KF278" s="162"/>
      <c r="KG278" s="162"/>
      <c r="KH278" s="162"/>
      <c r="KI278" s="162"/>
      <c r="KJ278" s="242"/>
      <c r="KK278" s="242"/>
      <c r="KL278" s="162"/>
      <c r="KM278" s="162"/>
      <c r="KN278" s="162"/>
      <c r="KO278" s="162"/>
      <c r="KP278" s="162"/>
      <c r="KQ278" s="162"/>
      <c r="KR278" s="162"/>
      <c r="KS278" s="162"/>
      <c r="KT278" s="162"/>
      <c r="KU278" s="162"/>
      <c r="KV278" s="162"/>
      <c r="KW278" s="242"/>
      <c r="KX278" s="242"/>
      <c r="KY278" s="162"/>
      <c r="KZ278" s="162"/>
      <c r="LA278" s="162"/>
      <c r="LB278" s="162"/>
      <c r="LC278" s="162"/>
      <c r="LD278" s="162"/>
      <c r="LE278" s="162"/>
      <c r="LF278" s="162"/>
      <c r="LG278" s="162"/>
      <c r="LH278" s="162"/>
      <c r="LI278" s="162"/>
      <c r="LJ278" s="242"/>
      <c r="LK278" s="242"/>
      <c r="LL278" s="162"/>
      <c r="LM278" s="162"/>
      <c r="LN278" s="162"/>
      <c r="LO278" s="162"/>
      <c r="LP278" s="162"/>
      <c r="LQ278" s="162"/>
      <c r="LR278" s="162"/>
      <c r="LS278" s="162"/>
      <c r="LT278" s="162"/>
      <c r="LU278" s="162"/>
      <c r="LV278" s="162"/>
      <c r="LW278" s="242"/>
      <c r="LX278" s="242"/>
      <c r="LY278" s="162"/>
      <c r="LZ278" s="162"/>
      <c r="MA278" s="162"/>
      <c r="MB278" s="162"/>
      <c r="MC278" s="162"/>
      <c r="MD278" s="162"/>
      <c r="ME278" s="162"/>
      <c r="MF278" s="162"/>
      <c r="MG278" s="162"/>
      <c r="MH278" s="162"/>
      <c r="MI278" s="162"/>
      <c r="MJ278" s="208"/>
    </row>
    <row r="279" spans="1:348" ht="15.75" thickBot="1" x14ac:dyDescent="0.25">
      <c r="A279" s="72"/>
      <c r="B279" s="73"/>
      <c r="C279" s="74"/>
      <c r="D279" s="74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  <c r="P279" s="172"/>
      <c r="Q279" s="172"/>
      <c r="R279" s="172"/>
      <c r="S279" s="172"/>
      <c r="T279" s="172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2"/>
      <c r="AN279" s="172"/>
      <c r="AO279" s="172"/>
      <c r="AP279" s="172"/>
      <c r="AQ279" s="172"/>
      <c r="AR279" s="172"/>
      <c r="AS279" s="172"/>
      <c r="AT279" s="172"/>
      <c r="AU279" s="172"/>
      <c r="AV279" s="172"/>
      <c r="AW279" s="172"/>
      <c r="AX279" s="172"/>
      <c r="AY279" s="172"/>
      <c r="AZ279" s="172"/>
      <c r="BA279" s="172"/>
      <c r="BB279" s="172"/>
      <c r="BC279" s="172"/>
      <c r="BD279" s="172"/>
      <c r="BE279" s="172"/>
      <c r="BF279" s="172"/>
      <c r="BG279" s="172"/>
      <c r="BH279" s="172"/>
      <c r="BI279" s="172"/>
      <c r="BJ279" s="172"/>
      <c r="BK279" s="172"/>
      <c r="BL279" s="172"/>
      <c r="BM279" s="172"/>
      <c r="BN279" s="172"/>
      <c r="BO279" s="172"/>
      <c r="BP279" s="172"/>
      <c r="BQ279" s="172"/>
      <c r="BR279" s="172"/>
      <c r="BS279" s="172"/>
      <c r="BT279" s="172"/>
      <c r="BU279" s="172"/>
      <c r="BV279" s="172"/>
      <c r="BW279" s="172"/>
      <c r="BX279" s="172"/>
      <c r="BY279" s="172"/>
      <c r="BZ279" s="172"/>
      <c r="CA279" s="172"/>
      <c r="CB279" s="172"/>
      <c r="CC279" s="172"/>
      <c r="CD279" s="172"/>
      <c r="CE279" s="172"/>
      <c r="CF279" s="172"/>
      <c r="CG279" s="172"/>
      <c r="CH279" s="172"/>
      <c r="CI279" s="172"/>
      <c r="CJ279" s="172"/>
      <c r="CK279" s="172"/>
      <c r="CL279" s="172"/>
      <c r="CM279" s="172"/>
      <c r="CN279" s="172"/>
      <c r="CO279" s="172"/>
      <c r="CP279" s="172"/>
      <c r="CQ279" s="172"/>
      <c r="CR279" s="172"/>
      <c r="CS279" s="172"/>
      <c r="CT279" s="172"/>
      <c r="CU279" s="172"/>
      <c r="CV279" s="172"/>
      <c r="CW279" s="172"/>
      <c r="CX279" s="172"/>
      <c r="CY279" s="172"/>
      <c r="CZ279" s="172"/>
      <c r="DA279" s="172"/>
      <c r="DB279" s="172"/>
      <c r="DC279" s="172"/>
      <c r="DD279" s="172"/>
      <c r="DE279" s="172"/>
      <c r="DF279" s="172"/>
      <c r="DG279" s="172"/>
      <c r="DH279" s="172"/>
      <c r="DI279" s="172"/>
      <c r="DJ279" s="172"/>
      <c r="DK279" s="172"/>
      <c r="DL279" s="172"/>
      <c r="DM279" s="172"/>
      <c r="DN279" s="172"/>
      <c r="DO279" s="172"/>
      <c r="DP279" s="172"/>
      <c r="DQ279" s="172"/>
      <c r="DR279" s="172"/>
      <c r="DS279" s="172"/>
      <c r="DT279" s="172"/>
      <c r="DU279" s="172"/>
      <c r="DV279" s="172"/>
      <c r="DW279" s="172"/>
      <c r="DX279" s="172"/>
      <c r="DY279" s="172"/>
      <c r="DZ279" s="172"/>
      <c r="EA279" s="172"/>
      <c r="EB279" s="172"/>
      <c r="EC279" s="172"/>
      <c r="ED279" s="172"/>
      <c r="EE279" s="172"/>
      <c r="EF279" s="172"/>
      <c r="EG279" s="172"/>
      <c r="EH279" s="172"/>
      <c r="EI279" s="172"/>
      <c r="EJ279" s="172"/>
      <c r="EK279" s="172"/>
      <c r="EL279" s="172"/>
      <c r="EM279" s="172"/>
      <c r="EN279" s="172"/>
      <c r="EO279" s="172"/>
      <c r="EP279" s="172"/>
      <c r="EQ279" s="172"/>
      <c r="ER279" s="172"/>
      <c r="ES279" s="172"/>
      <c r="ET279" s="172"/>
      <c r="EU279" s="172"/>
      <c r="EV279" s="172"/>
      <c r="EW279" s="172"/>
      <c r="EX279" s="172"/>
      <c r="EY279" s="172"/>
      <c r="EZ279" s="172"/>
      <c r="FA279" s="172"/>
      <c r="FB279" s="172"/>
      <c r="FC279" s="172"/>
      <c r="FD279" s="172"/>
      <c r="FE279" s="172"/>
      <c r="FF279" s="172"/>
      <c r="FG279" s="172"/>
      <c r="FH279" s="172"/>
      <c r="FI279" s="172"/>
      <c r="FJ279" s="172"/>
      <c r="FK279" s="172"/>
      <c r="FL279" s="172"/>
      <c r="FM279" s="172"/>
      <c r="FN279" s="172"/>
      <c r="FO279" s="172"/>
      <c r="FP279" s="172"/>
      <c r="FQ279" s="172"/>
      <c r="FR279" s="172"/>
      <c r="FS279" s="172"/>
      <c r="FT279" s="172"/>
      <c r="FU279" s="172"/>
      <c r="FV279" s="172"/>
      <c r="FW279" s="172"/>
      <c r="FX279" s="172"/>
      <c r="FY279" s="172"/>
      <c r="FZ279" s="172"/>
      <c r="GA279" s="172"/>
      <c r="GB279" s="172"/>
      <c r="GC279" s="172"/>
      <c r="GD279" s="172"/>
      <c r="GE279" s="172"/>
      <c r="GF279" s="172"/>
      <c r="GG279" s="172"/>
      <c r="GH279" s="172"/>
      <c r="GI279" s="172"/>
      <c r="GJ279" s="172"/>
      <c r="GK279" s="172"/>
      <c r="GL279" s="172"/>
      <c r="GM279" s="172"/>
      <c r="GN279" s="172"/>
      <c r="GO279" s="172"/>
      <c r="GP279" s="172"/>
      <c r="GQ279" s="172"/>
      <c r="GR279" s="172"/>
      <c r="GS279" s="172"/>
      <c r="GT279" s="172"/>
      <c r="GU279" s="172"/>
      <c r="GV279" s="172"/>
      <c r="GW279" s="172"/>
      <c r="GX279" s="172"/>
      <c r="GY279" s="172"/>
      <c r="GZ279" s="172"/>
      <c r="HA279" s="172"/>
      <c r="HB279" s="172"/>
      <c r="HC279" s="172"/>
      <c r="HD279" s="172"/>
      <c r="HE279" s="172"/>
      <c r="HF279" s="172"/>
      <c r="HG279" s="172"/>
      <c r="HH279" s="172"/>
      <c r="HI279" s="172"/>
      <c r="HJ279" s="172"/>
      <c r="HK279" s="172"/>
      <c r="HL279" s="172"/>
      <c r="HM279" s="172"/>
      <c r="HN279" s="172"/>
      <c r="HO279" s="172"/>
      <c r="HP279" s="172"/>
      <c r="HQ279" s="172"/>
      <c r="HR279" s="172"/>
      <c r="HS279" s="172"/>
      <c r="HT279" s="172"/>
      <c r="HU279" s="172"/>
      <c r="HV279" s="172"/>
      <c r="HW279" s="172"/>
      <c r="HX279" s="172"/>
      <c r="HY279" s="172"/>
      <c r="HZ279" s="172"/>
      <c r="IA279" s="172"/>
      <c r="IB279" s="172"/>
      <c r="IC279" s="172"/>
      <c r="ID279" s="172"/>
      <c r="IE279" s="172"/>
      <c r="IF279" s="172"/>
      <c r="IG279" s="172"/>
      <c r="IH279" s="172"/>
      <c r="II279" s="172"/>
      <c r="IJ279" s="172"/>
      <c r="IK279" s="172"/>
      <c r="IL279" s="172"/>
      <c r="IM279" s="172"/>
      <c r="IN279" s="172"/>
      <c r="IO279" s="172"/>
      <c r="IP279" s="172"/>
      <c r="IQ279" s="172"/>
      <c r="IR279" s="172"/>
      <c r="IS279" s="172"/>
      <c r="IT279" s="172"/>
      <c r="IU279" s="172"/>
      <c r="IV279" s="172"/>
      <c r="IW279" s="172"/>
      <c r="IX279" s="172"/>
      <c r="IY279" s="172"/>
      <c r="IZ279" s="172"/>
      <c r="JA279" s="172"/>
      <c r="JB279" s="172"/>
      <c r="JC279" s="172"/>
      <c r="JD279" s="172"/>
      <c r="JE279" s="172"/>
      <c r="JF279" s="172"/>
      <c r="JG279" s="172"/>
      <c r="JH279" s="172"/>
      <c r="JI279" s="172"/>
      <c r="JJ279" s="172"/>
      <c r="JK279" s="172"/>
      <c r="JL279" s="172"/>
      <c r="JM279" s="172"/>
      <c r="JN279" s="172"/>
      <c r="JO279" s="172"/>
      <c r="JP279" s="172"/>
      <c r="JQ279" s="172"/>
      <c r="JR279" s="172"/>
      <c r="JS279" s="172"/>
      <c r="JT279" s="172"/>
      <c r="JU279" s="172"/>
      <c r="JV279" s="172"/>
      <c r="JW279" s="249"/>
      <c r="JX279" s="249"/>
      <c r="JY279" s="172"/>
      <c r="JZ279" s="172"/>
      <c r="KA279" s="172"/>
      <c r="KB279" s="172"/>
      <c r="KC279" s="172"/>
      <c r="KD279" s="172"/>
      <c r="KE279" s="172"/>
      <c r="KF279" s="172"/>
      <c r="KG279" s="172"/>
      <c r="KH279" s="172"/>
      <c r="KI279" s="172"/>
      <c r="KJ279" s="249"/>
      <c r="KK279" s="249"/>
      <c r="KL279" s="172"/>
      <c r="KM279" s="172"/>
      <c r="KN279" s="172"/>
      <c r="KO279" s="172"/>
      <c r="KP279" s="172"/>
      <c r="KQ279" s="172"/>
      <c r="KR279" s="172"/>
      <c r="KS279" s="172"/>
      <c r="KT279" s="172"/>
      <c r="KU279" s="172"/>
      <c r="KV279" s="172"/>
      <c r="KW279" s="249"/>
      <c r="KX279" s="249"/>
      <c r="KY279" s="172"/>
      <c r="KZ279" s="172"/>
      <c r="LA279" s="172"/>
      <c r="LB279" s="172"/>
      <c r="LC279" s="172"/>
      <c r="LD279" s="172"/>
      <c r="LE279" s="172"/>
      <c r="LF279" s="172"/>
      <c r="LG279" s="172"/>
      <c r="LH279" s="172"/>
      <c r="LI279" s="172"/>
      <c r="LJ279" s="249"/>
      <c r="LK279" s="249"/>
      <c r="LL279" s="172"/>
      <c r="LM279" s="172"/>
      <c r="LN279" s="172"/>
      <c r="LO279" s="172"/>
      <c r="LP279" s="172"/>
      <c r="LQ279" s="172"/>
      <c r="LR279" s="172"/>
      <c r="LS279" s="172"/>
      <c r="LT279" s="172"/>
      <c r="LU279" s="172"/>
      <c r="LV279" s="172"/>
      <c r="LW279" s="249"/>
      <c r="LX279" s="249"/>
      <c r="LY279" s="172"/>
      <c r="LZ279" s="172"/>
      <c r="MA279" s="172"/>
      <c r="MB279" s="172"/>
      <c r="MC279" s="172"/>
      <c r="MD279" s="172"/>
      <c r="ME279" s="172"/>
      <c r="MF279" s="172"/>
      <c r="MG279" s="172"/>
      <c r="MH279" s="172"/>
      <c r="MI279" s="172"/>
      <c r="MJ279" s="215"/>
    </row>
    <row r="280" spans="1:348" ht="15.75" thickTop="1" x14ac:dyDescent="0.2">
      <c r="A280" s="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  <c r="AA280" s="166"/>
      <c r="AB280" s="166"/>
      <c r="AC280" s="166"/>
      <c r="AD280" s="166"/>
      <c r="AE280" s="166"/>
      <c r="AF280" s="166"/>
      <c r="AG280" s="166"/>
      <c r="AH280" s="166"/>
      <c r="AI280" s="166"/>
      <c r="AJ280" s="166"/>
      <c r="AK280" s="166"/>
      <c r="AL280" s="166"/>
      <c r="AM280" s="166"/>
      <c r="AN280" s="166"/>
      <c r="AO280" s="166"/>
      <c r="AP280" s="166"/>
      <c r="AQ280" s="166"/>
      <c r="AR280" s="166"/>
      <c r="AS280" s="166"/>
      <c r="AT280" s="166"/>
      <c r="AU280" s="166"/>
      <c r="AV280" s="166"/>
      <c r="AW280" s="166"/>
      <c r="AX280" s="166"/>
      <c r="AY280" s="166"/>
      <c r="AZ280" s="166"/>
      <c r="BA280" s="166"/>
      <c r="BB280" s="166"/>
      <c r="BC280" s="166"/>
      <c r="BD280" s="166"/>
      <c r="BE280" s="166"/>
      <c r="BF280" s="166"/>
      <c r="BG280" s="166"/>
      <c r="BH280" s="166"/>
      <c r="BI280" s="166"/>
      <c r="BJ280" s="166"/>
      <c r="BK280" s="166"/>
      <c r="BL280" s="166"/>
      <c r="BM280" s="166"/>
      <c r="BN280" s="166"/>
      <c r="BO280" s="166"/>
      <c r="BP280" s="166"/>
      <c r="BQ280" s="166"/>
      <c r="BR280" s="166"/>
      <c r="BS280" s="166"/>
      <c r="BT280" s="166"/>
      <c r="BU280" s="166"/>
      <c r="BV280" s="166"/>
      <c r="BW280" s="166"/>
      <c r="BX280" s="166"/>
      <c r="BY280" s="166"/>
      <c r="BZ280" s="166"/>
      <c r="CA280" s="166"/>
      <c r="CB280" s="166"/>
      <c r="CC280" s="166"/>
      <c r="CD280" s="166"/>
      <c r="CE280" s="166"/>
      <c r="CF280" s="166"/>
      <c r="CG280" s="166"/>
      <c r="CH280" s="166"/>
      <c r="CI280" s="166"/>
      <c r="CJ280" s="166"/>
      <c r="CK280" s="166"/>
      <c r="CL280" s="166"/>
      <c r="CM280" s="166"/>
      <c r="CN280" s="166"/>
      <c r="CO280" s="166"/>
      <c r="CP280" s="166"/>
      <c r="CQ280" s="166"/>
      <c r="CR280" s="166"/>
      <c r="CS280" s="166"/>
      <c r="CT280" s="166"/>
      <c r="CU280" s="166"/>
      <c r="CV280" s="166"/>
      <c r="CW280" s="166"/>
      <c r="CX280" s="166"/>
      <c r="CY280" s="166"/>
      <c r="CZ280" s="166"/>
      <c r="DA280" s="166"/>
      <c r="DB280" s="166"/>
      <c r="DC280" s="166"/>
      <c r="DD280" s="166"/>
      <c r="DE280" s="166"/>
      <c r="DF280" s="166"/>
      <c r="DG280" s="166"/>
      <c r="DH280" s="166"/>
      <c r="DI280" s="166"/>
      <c r="DJ280" s="166"/>
      <c r="DK280" s="166"/>
      <c r="DL280" s="166"/>
      <c r="DM280" s="166"/>
      <c r="DN280" s="166"/>
      <c r="DO280" s="166"/>
      <c r="DP280" s="166"/>
      <c r="DQ280" s="166"/>
      <c r="DR280" s="166"/>
      <c r="DS280" s="166"/>
      <c r="DT280" s="166"/>
      <c r="DU280" s="166"/>
      <c r="DV280" s="166"/>
      <c r="DW280" s="166"/>
      <c r="DX280" s="166"/>
      <c r="DY280" s="166"/>
      <c r="DZ280" s="166"/>
      <c r="EA280" s="166"/>
      <c r="EB280" s="166"/>
      <c r="EC280" s="166"/>
      <c r="ED280" s="166"/>
      <c r="EE280" s="166"/>
      <c r="EF280" s="166"/>
      <c r="EG280" s="166"/>
      <c r="EH280" s="166"/>
      <c r="EI280" s="166"/>
      <c r="EJ280" s="166"/>
      <c r="EK280" s="166"/>
      <c r="EL280" s="166"/>
      <c r="EM280" s="166"/>
      <c r="EN280" s="166"/>
      <c r="EO280" s="166"/>
      <c r="EP280" s="166"/>
      <c r="EQ280" s="166"/>
      <c r="ER280" s="166"/>
      <c r="ES280" s="166"/>
      <c r="ET280" s="166"/>
      <c r="EU280" s="166"/>
      <c r="EV280" s="166"/>
      <c r="EW280" s="166"/>
      <c r="EX280" s="166"/>
      <c r="EY280" s="166"/>
      <c r="EZ280" s="166"/>
      <c r="FA280" s="166"/>
      <c r="FB280" s="166"/>
      <c r="FC280" s="166"/>
      <c r="FD280" s="166"/>
      <c r="FE280" s="166"/>
      <c r="FF280" s="166"/>
      <c r="FG280" s="166"/>
      <c r="FH280" s="166"/>
      <c r="FI280" s="166"/>
      <c r="FJ280" s="166"/>
      <c r="FK280" s="166"/>
      <c r="FL280" s="166"/>
      <c r="FM280" s="166"/>
      <c r="FN280" s="166"/>
      <c r="FO280" s="166"/>
      <c r="FP280" s="166"/>
      <c r="FQ280" s="166"/>
      <c r="FR280" s="166"/>
      <c r="FS280" s="166"/>
      <c r="FT280" s="166"/>
      <c r="FU280" s="166"/>
      <c r="FV280" s="166"/>
      <c r="FW280" s="166"/>
      <c r="FX280" s="166"/>
      <c r="FY280" s="166"/>
      <c r="FZ280" s="166"/>
      <c r="GA280" s="166"/>
      <c r="GB280" s="166"/>
      <c r="GC280" s="166"/>
      <c r="GD280" s="166"/>
      <c r="GE280" s="166"/>
      <c r="GF280" s="166"/>
      <c r="GG280" s="166"/>
      <c r="GH280" s="166"/>
      <c r="GI280" s="166"/>
      <c r="GJ280" s="166"/>
      <c r="GK280" s="166"/>
      <c r="GL280" s="166"/>
      <c r="GM280" s="166"/>
      <c r="GN280" s="166"/>
      <c r="GO280" s="166"/>
      <c r="GP280" s="166"/>
      <c r="GQ280" s="166"/>
      <c r="GR280" s="166"/>
      <c r="GS280" s="166"/>
      <c r="GT280" s="166"/>
      <c r="GU280" s="166"/>
      <c r="GV280" s="166"/>
      <c r="GW280" s="166"/>
      <c r="GX280" s="166"/>
      <c r="GY280" s="166"/>
      <c r="GZ280" s="166"/>
      <c r="HA280" s="166"/>
      <c r="HB280" s="166"/>
      <c r="HC280" s="166"/>
      <c r="HD280" s="166"/>
      <c r="HE280" s="166"/>
      <c r="HF280" s="166"/>
      <c r="HG280" s="166"/>
      <c r="HH280" s="166"/>
      <c r="HI280" s="166"/>
      <c r="HJ280" s="166"/>
      <c r="HK280" s="166"/>
      <c r="HL280" s="166"/>
      <c r="HM280" s="166"/>
      <c r="HN280" s="166"/>
      <c r="HO280" s="166"/>
      <c r="HP280" s="166"/>
      <c r="HQ280" s="166"/>
      <c r="HR280" s="166"/>
      <c r="HS280" s="166"/>
      <c r="HT280" s="166"/>
      <c r="HU280" s="166"/>
      <c r="HV280" s="166"/>
      <c r="HW280" s="166"/>
      <c r="HX280" s="166"/>
      <c r="HY280" s="166"/>
      <c r="HZ280" s="166"/>
      <c r="IA280" s="166"/>
      <c r="IB280" s="166"/>
      <c r="IC280" s="166"/>
      <c r="ID280" s="166"/>
      <c r="IE280" s="166"/>
      <c r="IF280" s="166"/>
      <c r="IG280" s="166"/>
      <c r="IH280" s="166"/>
      <c r="II280" s="166"/>
      <c r="IJ280" s="166"/>
      <c r="IK280" s="166"/>
      <c r="IL280" s="166"/>
      <c r="IM280" s="166"/>
      <c r="IN280" s="166"/>
      <c r="IO280" s="166"/>
      <c r="IP280" s="166"/>
      <c r="IQ280" s="166"/>
      <c r="IR280" s="166"/>
      <c r="IS280" s="166"/>
      <c r="IT280" s="166"/>
      <c r="IU280" s="166"/>
      <c r="IV280" s="166"/>
      <c r="IW280" s="166"/>
      <c r="IX280" s="166"/>
      <c r="IY280" s="166"/>
      <c r="IZ280" s="166"/>
      <c r="JA280" s="166"/>
      <c r="JB280" s="166"/>
      <c r="JC280" s="166"/>
      <c r="JD280" s="166"/>
      <c r="JE280" s="166"/>
      <c r="JF280" s="166"/>
      <c r="JG280" s="166"/>
      <c r="JH280" s="166"/>
      <c r="JI280" s="166"/>
      <c r="JJ280" s="166"/>
      <c r="JK280" s="166"/>
      <c r="JL280" s="166"/>
      <c r="JM280" s="166"/>
      <c r="JN280" s="166"/>
      <c r="JO280" s="166"/>
      <c r="JP280" s="166"/>
      <c r="JQ280" s="166"/>
      <c r="JR280" s="166"/>
      <c r="JS280" s="166"/>
      <c r="JT280" s="166"/>
      <c r="JU280" s="166"/>
      <c r="JV280" s="166"/>
      <c r="JW280" s="263"/>
      <c r="JX280" s="166"/>
      <c r="JY280" s="166"/>
      <c r="JZ280" s="166"/>
      <c r="KA280" s="166"/>
      <c r="KB280" s="166"/>
      <c r="KC280" s="166"/>
      <c r="KD280" s="166"/>
      <c r="KE280" s="166"/>
      <c r="KF280" s="166"/>
      <c r="KG280" s="166"/>
      <c r="KH280" s="166"/>
      <c r="KI280" s="166"/>
      <c r="KJ280" s="263"/>
      <c r="KK280" s="166"/>
      <c r="KL280" s="166"/>
      <c r="KM280" s="166"/>
      <c r="KN280" s="166"/>
      <c r="KO280" s="166"/>
      <c r="KP280" s="166"/>
      <c r="KQ280" s="166"/>
      <c r="KR280" s="166"/>
      <c r="KS280" s="166"/>
      <c r="KT280" s="166"/>
      <c r="KU280" s="166"/>
      <c r="KV280" s="166"/>
      <c r="KW280" s="263"/>
      <c r="KX280" s="166"/>
      <c r="KY280" s="166"/>
      <c r="KZ280" s="166"/>
      <c r="LA280" s="166"/>
      <c r="LB280" s="166"/>
      <c r="LC280" s="166"/>
      <c r="LD280" s="166"/>
      <c r="LE280" s="166"/>
      <c r="LF280" s="166"/>
      <c r="LG280" s="166"/>
      <c r="LH280" s="166"/>
      <c r="LI280" s="166"/>
      <c r="LJ280" s="263"/>
      <c r="LK280" s="166"/>
      <c r="LL280" s="166"/>
      <c r="LM280" s="166"/>
      <c r="LN280" s="166"/>
      <c r="LO280" s="166"/>
      <c r="LP280" s="166"/>
      <c r="LQ280" s="166"/>
      <c r="LR280" s="166"/>
      <c r="LS280" s="166"/>
      <c r="LT280" s="166"/>
      <c r="LU280" s="166"/>
      <c r="LV280" s="166"/>
      <c r="LW280" s="263"/>
      <c r="LX280" s="166"/>
      <c r="LY280" s="166"/>
      <c r="LZ280" s="166"/>
      <c r="MA280" s="166"/>
      <c r="MB280" s="166"/>
      <c r="MC280" s="166"/>
      <c r="MD280" s="166"/>
      <c r="ME280" s="166"/>
      <c r="MF280" s="166"/>
      <c r="MG280" s="166"/>
      <c r="MH280" s="166"/>
      <c r="MI280" s="166"/>
      <c r="MJ280" s="166"/>
    </row>
    <row r="281" spans="1:348" x14ac:dyDescent="0.2">
      <c r="A281" s="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  <c r="AA281" s="166"/>
      <c r="AB281" s="166"/>
      <c r="AC281" s="166"/>
      <c r="AD281" s="166"/>
      <c r="AE281" s="166"/>
      <c r="AF281" s="166"/>
      <c r="AG281" s="166"/>
      <c r="AH281" s="166"/>
      <c r="AI281" s="166"/>
      <c r="AJ281" s="166"/>
      <c r="AK281" s="166"/>
      <c r="AL281" s="166"/>
      <c r="AM281" s="166"/>
      <c r="AN281" s="166"/>
      <c r="AO281" s="166"/>
      <c r="AP281" s="166"/>
      <c r="AQ281" s="166"/>
      <c r="AR281" s="166"/>
      <c r="AS281" s="166"/>
      <c r="AT281" s="166"/>
      <c r="AU281" s="166"/>
      <c r="AV281" s="166"/>
      <c r="AW281" s="166"/>
      <c r="AX281" s="166"/>
      <c r="AY281" s="166"/>
      <c r="AZ281" s="166"/>
      <c r="BA281" s="166"/>
      <c r="BB281" s="166"/>
      <c r="BC281" s="166"/>
      <c r="BD281" s="166"/>
      <c r="BE281" s="166"/>
      <c r="BF281" s="166"/>
      <c r="BG281" s="166"/>
      <c r="BH281" s="166"/>
      <c r="BI281" s="166"/>
      <c r="BJ281" s="166"/>
      <c r="BK281" s="166"/>
      <c r="BL281" s="166"/>
      <c r="BM281" s="166"/>
      <c r="BN281" s="166"/>
      <c r="BO281" s="166"/>
      <c r="BP281" s="166"/>
      <c r="BQ281" s="166"/>
      <c r="BR281" s="166"/>
      <c r="BS281" s="166"/>
      <c r="BT281" s="166"/>
      <c r="BU281" s="166"/>
      <c r="BV281" s="166"/>
      <c r="BW281" s="166"/>
      <c r="BX281" s="166"/>
      <c r="BY281" s="166"/>
      <c r="BZ281" s="166"/>
      <c r="CA281" s="166"/>
      <c r="CB281" s="166"/>
      <c r="CC281" s="166"/>
      <c r="CD281" s="166"/>
      <c r="CE281" s="166"/>
      <c r="CF281" s="166"/>
      <c r="CG281" s="166"/>
      <c r="CH281" s="166"/>
      <c r="CI281" s="166"/>
      <c r="CJ281" s="166"/>
      <c r="CK281" s="166"/>
      <c r="CL281" s="166"/>
      <c r="CM281" s="166"/>
      <c r="CN281" s="166"/>
      <c r="CO281" s="166"/>
      <c r="CP281" s="166"/>
      <c r="CQ281" s="166"/>
      <c r="CR281" s="166"/>
      <c r="CS281" s="166"/>
      <c r="CT281" s="166"/>
      <c r="CU281" s="166"/>
      <c r="CV281" s="166"/>
      <c r="CW281" s="166"/>
      <c r="CX281" s="166"/>
      <c r="CY281" s="166"/>
      <c r="CZ281" s="166"/>
      <c r="DA281" s="166"/>
      <c r="DB281" s="166"/>
      <c r="DC281" s="166"/>
      <c r="DD281" s="166"/>
      <c r="DE281" s="166"/>
      <c r="DF281" s="166"/>
      <c r="DG281" s="166"/>
      <c r="DH281" s="166"/>
      <c r="DI281" s="166"/>
      <c r="DJ281" s="166"/>
      <c r="DK281" s="166"/>
      <c r="DL281" s="166"/>
      <c r="DM281" s="166"/>
      <c r="DN281" s="166"/>
      <c r="DO281" s="166"/>
      <c r="DP281" s="166"/>
      <c r="DQ281" s="166"/>
      <c r="DR281" s="166"/>
      <c r="DS281" s="166"/>
      <c r="DT281" s="166"/>
      <c r="DU281" s="166"/>
      <c r="DV281" s="166"/>
      <c r="DW281" s="166"/>
      <c r="DX281" s="166"/>
      <c r="DY281" s="166"/>
      <c r="DZ281" s="166"/>
      <c r="EA281" s="166"/>
      <c r="EB281" s="166"/>
      <c r="EC281" s="166"/>
      <c r="ED281" s="166"/>
      <c r="EE281" s="166"/>
      <c r="EF281" s="166"/>
      <c r="EG281" s="166"/>
      <c r="EH281" s="166"/>
      <c r="EI281" s="166"/>
      <c r="EJ281" s="166"/>
      <c r="EK281" s="166"/>
      <c r="EL281" s="166"/>
      <c r="EM281" s="166"/>
      <c r="EN281" s="166"/>
      <c r="EO281" s="166"/>
      <c r="EP281" s="166"/>
      <c r="EQ281" s="166"/>
      <c r="ER281" s="166"/>
      <c r="ES281" s="166"/>
      <c r="ET281" s="166"/>
      <c r="EU281" s="166"/>
      <c r="EV281" s="166"/>
      <c r="EW281" s="166"/>
      <c r="EX281" s="166"/>
      <c r="EY281" s="166"/>
      <c r="EZ281" s="166"/>
      <c r="FA281" s="166"/>
      <c r="FB281" s="166"/>
      <c r="FC281" s="166"/>
      <c r="FD281" s="166"/>
      <c r="FE281" s="166"/>
      <c r="FF281" s="166"/>
      <c r="FG281" s="166"/>
      <c r="FH281" s="166"/>
      <c r="FI281" s="166"/>
      <c r="FJ281" s="166"/>
      <c r="FK281" s="166"/>
      <c r="FL281" s="166"/>
      <c r="FM281" s="166"/>
      <c r="FN281" s="166"/>
      <c r="FO281" s="166"/>
      <c r="FP281" s="166"/>
      <c r="FQ281" s="166"/>
      <c r="FR281" s="166"/>
      <c r="FS281" s="166"/>
      <c r="FT281" s="166"/>
      <c r="FU281" s="166"/>
      <c r="FV281" s="166"/>
      <c r="FW281" s="166"/>
      <c r="FX281" s="166"/>
      <c r="FY281" s="166"/>
      <c r="FZ281" s="166"/>
      <c r="GA281" s="166"/>
      <c r="GB281" s="166"/>
      <c r="GC281" s="166"/>
      <c r="GD281" s="166"/>
      <c r="GE281" s="166"/>
      <c r="GF281" s="166"/>
      <c r="GG281" s="166"/>
      <c r="GH281" s="166"/>
      <c r="GI281" s="166"/>
      <c r="GJ281" s="166"/>
      <c r="GK281" s="166"/>
      <c r="GL281" s="166"/>
      <c r="GM281" s="166"/>
      <c r="GN281" s="166"/>
      <c r="GO281" s="166"/>
      <c r="GP281" s="166"/>
      <c r="GQ281" s="166"/>
      <c r="GR281" s="166"/>
      <c r="GS281" s="166"/>
      <c r="GT281" s="166"/>
      <c r="GU281" s="166"/>
      <c r="GV281" s="166"/>
      <c r="GW281" s="166"/>
      <c r="GX281" s="166"/>
      <c r="GY281" s="166"/>
      <c r="GZ281" s="166"/>
      <c r="HA281" s="166"/>
      <c r="HB281" s="166"/>
      <c r="HC281" s="166"/>
      <c r="HD281" s="166"/>
      <c r="HE281" s="166"/>
      <c r="HF281" s="166"/>
      <c r="HG281" s="166"/>
      <c r="HH281" s="166"/>
      <c r="HI281" s="166"/>
      <c r="HJ281" s="166"/>
      <c r="HK281" s="166"/>
      <c r="HL281" s="166"/>
      <c r="HM281" s="166"/>
      <c r="HN281" s="166"/>
      <c r="HO281" s="166"/>
      <c r="HP281" s="166"/>
      <c r="HQ281" s="166"/>
      <c r="HR281" s="166"/>
      <c r="HS281" s="166"/>
      <c r="HT281" s="166"/>
      <c r="HU281" s="166"/>
      <c r="HV281" s="166"/>
      <c r="HW281" s="166"/>
      <c r="HX281" s="166"/>
      <c r="HY281" s="166"/>
      <c r="HZ281" s="166"/>
      <c r="IA281" s="166"/>
      <c r="IB281" s="166"/>
      <c r="IC281" s="166"/>
      <c r="ID281" s="166"/>
      <c r="IE281" s="166"/>
      <c r="IF281" s="166"/>
      <c r="IG281" s="166"/>
      <c r="IH281" s="166"/>
      <c r="II281" s="166"/>
      <c r="IJ281" s="166"/>
      <c r="IK281" s="166"/>
      <c r="IL281" s="166"/>
      <c r="IM281" s="166"/>
      <c r="IN281" s="166"/>
      <c r="IO281" s="166"/>
      <c r="IP281" s="166"/>
      <c r="IQ281" s="166"/>
      <c r="IR281" s="166"/>
      <c r="IS281" s="166"/>
      <c r="IT281" s="166"/>
      <c r="IU281" s="166"/>
      <c r="IV281" s="166"/>
      <c r="IW281" s="166"/>
      <c r="IX281" s="166"/>
      <c r="IY281" s="166"/>
      <c r="IZ281" s="166"/>
      <c r="JA281" s="166"/>
      <c r="JB281" s="166"/>
      <c r="JC281" s="166"/>
      <c r="JD281" s="166"/>
      <c r="JE281" s="166"/>
      <c r="JF281" s="166"/>
      <c r="JG281" s="166"/>
      <c r="JH281" s="166"/>
      <c r="JI281" s="166"/>
      <c r="JJ281" s="166"/>
      <c r="JK281" s="166"/>
      <c r="JL281" s="166"/>
      <c r="JM281" s="166"/>
      <c r="JN281" s="166"/>
      <c r="JO281" s="166"/>
      <c r="JP281" s="166"/>
      <c r="JQ281" s="166"/>
      <c r="JR281" s="166"/>
      <c r="JS281" s="166"/>
      <c r="JT281" s="166"/>
      <c r="JU281" s="166"/>
      <c r="JV281" s="166"/>
      <c r="JW281" s="263"/>
      <c r="JX281" s="166"/>
      <c r="JY281" s="166"/>
      <c r="JZ281" s="166"/>
      <c r="KA281" s="166"/>
      <c r="KB281" s="166"/>
      <c r="KC281" s="166"/>
      <c r="KD281" s="166"/>
      <c r="KE281" s="166"/>
      <c r="KF281" s="166"/>
      <c r="KG281" s="166"/>
      <c r="KH281" s="166"/>
      <c r="KI281" s="166"/>
      <c r="KJ281" s="263"/>
      <c r="KK281" s="166"/>
      <c r="KL281" s="166"/>
      <c r="KM281" s="166"/>
      <c r="KN281" s="166"/>
      <c r="KO281" s="166"/>
      <c r="KP281" s="166"/>
      <c r="KQ281" s="166"/>
      <c r="KR281" s="166"/>
      <c r="KS281" s="166"/>
      <c r="KT281" s="166"/>
      <c r="KU281" s="166"/>
      <c r="KV281" s="166"/>
      <c r="KW281" s="263"/>
      <c r="KX281" s="166"/>
      <c r="KY281" s="166"/>
      <c r="KZ281" s="166"/>
      <c r="LA281" s="166"/>
      <c r="LB281" s="166"/>
      <c r="LC281" s="166"/>
      <c r="LD281" s="166"/>
      <c r="LE281" s="166"/>
      <c r="LF281" s="166"/>
      <c r="LG281" s="166"/>
      <c r="LH281" s="166"/>
      <c r="LI281" s="166"/>
      <c r="LJ281" s="263"/>
      <c r="LK281" s="166"/>
      <c r="LL281" s="166"/>
      <c r="LM281" s="166"/>
      <c r="LN281" s="166"/>
      <c r="LO281" s="166"/>
      <c r="LP281" s="166"/>
      <c r="LQ281" s="166"/>
      <c r="LR281" s="166"/>
      <c r="LS281" s="166"/>
      <c r="LT281" s="166"/>
      <c r="LU281" s="166"/>
      <c r="LV281" s="166"/>
      <c r="LW281" s="263"/>
      <c r="LX281" s="166"/>
      <c r="LY281" s="166"/>
      <c r="LZ281" s="166"/>
      <c r="MA281" s="166"/>
      <c r="MB281" s="166"/>
      <c r="MC281" s="166"/>
      <c r="MD281" s="166"/>
      <c r="ME281" s="166"/>
      <c r="MF281" s="166"/>
      <c r="MG281" s="166"/>
      <c r="MH281" s="166"/>
      <c r="MI281" s="166"/>
      <c r="MJ281" s="166"/>
    </row>
    <row r="282" spans="1:348" s="41" customFormat="1" ht="20.25" x14ac:dyDescent="0.3">
      <c r="A282" s="57"/>
      <c r="B282" s="58" t="s">
        <v>133</v>
      </c>
      <c r="C282" s="59" t="s">
        <v>134</v>
      </c>
      <c r="D282" s="59" t="s">
        <v>344</v>
      </c>
      <c r="E282" s="173"/>
      <c r="F282" s="173"/>
      <c r="G282" s="173"/>
      <c r="H282" s="173"/>
      <c r="I282" s="173"/>
      <c r="J282" s="173"/>
      <c r="K282" s="173"/>
      <c r="L282" s="173"/>
      <c r="M282" s="173"/>
      <c r="N282" s="173"/>
      <c r="O282" s="173"/>
      <c r="P282" s="173"/>
      <c r="Q282" s="173"/>
      <c r="R282" s="173"/>
      <c r="S282" s="173"/>
      <c r="T282" s="173"/>
      <c r="U282" s="173"/>
      <c r="V282" s="173"/>
      <c r="W282" s="173"/>
      <c r="X282" s="173"/>
      <c r="Y282" s="173"/>
      <c r="Z282" s="173"/>
      <c r="AA282" s="173"/>
      <c r="AB282" s="173"/>
      <c r="AC282" s="173"/>
      <c r="AD282" s="173"/>
      <c r="AE282" s="173"/>
      <c r="AF282" s="173"/>
      <c r="AG282" s="173"/>
      <c r="AH282" s="173"/>
      <c r="AI282" s="173"/>
      <c r="AJ282" s="173"/>
      <c r="AK282" s="173"/>
      <c r="AL282" s="173"/>
      <c r="AM282" s="173"/>
      <c r="AN282" s="173"/>
      <c r="AO282" s="173"/>
      <c r="AP282" s="173"/>
      <c r="AQ282" s="173"/>
      <c r="AR282" s="173"/>
      <c r="AS282" s="173"/>
      <c r="AT282" s="173"/>
      <c r="AU282" s="173"/>
      <c r="AV282" s="173"/>
      <c r="AW282" s="173"/>
      <c r="AX282" s="173"/>
      <c r="AY282" s="173"/>
      <c r="AZ282" s="173"/>
      <c r="BA282" s="173"/>
      <c r="BB282" s="173"/>
      <c r="BC282" s="173"/>
      <c r="BD282" s="173"/>
      <c r="BE282" s="173"/>
      <c r="BF282" s="173"/>
      <c r="BG282" s="173"/>
      <c r="BH282" s="173"/>
      <c r="BI282" s="173"/>
      <c r="BJ282" s="173"/>
      <c r="BK282" s="173"/>
      <c r="BL282" s="173"/>
      <c r="BM282" s="173"/>
      <c r="BN282" s="173"/>
      <c r="BO282" s="173"/>
      <c r="BP282" s="173"/>
      <c r="BQ282" s="173"/>
      <c r="BR282" s="173"/>
      <c r="BS282" s="173"/>
      <c r="BT282" s="173"/>
      <c r="BU282" s="173"/>
      <c r="BV282" s="173"/>
      <c r="BW282" s="173"/>
      <c r="BX282" s="173"/>
      <c r="BY282" s="173"/>
      <c r="BZ282" s="173"/>
      <c r="CA282" s="173"/>
      <c r="CB282" s="173"/>
      <c r="CC282" s="173"/>
      <c r="CD282" s="173"/>
      <c r="CE282" s="173"/>
      <c r="CF282" s="173"/>
      <c r="CG282" s="173"/>
      <c r="CH282" s="173"/>
      <c r="CI282" s="173"/>
      <c r="CJ282" s="173"/>
      <c r="CK282" s="173"/>
      <c r="CL282" s="173"/>
      <c r="CM282" s="173"/>
      <c r="CN282" s="173"/>
      <c r="CO282" s="173"/>
      <c r="CP282" s="173"/>
      <c r="CQ282" s="173"/>
      <c r="CR282" s="173"/>
      <c r="CS282" s="173"/>
      <c r="CT282" s="173"/>
      <c r="CU282" s="173"/>
      <c r="CV282" s="173"/>
      <c r="CW282" s="173"/>
      <c r="CX282" s="173"/>
      <c r="CY282" s="173"/>
      <c r="CZ282" s="173"/>
      <c r="DA282" s="173"/>
      <c r="DB282" s="173"/>
      <c r="DC282" s="173"/>
      <c r="DD282" s="173"/>
      <c r="DE282" s="173"/>
      <c r="DF282" s="173"/>
      <c r="DG282" s="173"/>
      <c r="DH282" s="173"/>
      <c r="DI282" s="173"/>
      <c r="DJ282" s="173"/>
      <c r="DK282" s="173"/>
      <c r="DL282" s="173"/>
      <c r="DM282" s="173"/>
      <c r="DN282" s="173"/>
      <c r="DO282" s="173"/>
      <c r="DP282" s="173"/>
      <c r="DQ282" s="173"/>
      <c r="DR282" s="173"/>
      <c r="DS282" s="173"/>
      <c r="DT282" s="173"/>
      <c r="DU282" s="173"/>
      <c r="DV282" s="173"/>
      <c r="DW282" s="173"/>
      <c r="DX282" s="173"/>
      <c r="DY282" s="173"/>
      <c r="DZ282" s="173"/>
      <c r="EA282" s="173"/>
      <c r="EB282" s="173"/>
      <c r="EC282" s="173"/>
      <c r="ED282" s="173"/>
      <c r="EE282" s="173"/>
      <c r="EF282" s="173"/>
      <c r="EG282" s="173"/>
      <c r="EH282" s="173"/>
      <c r="EI282" s="173"/>
      <c r="EJ282" s="173"/>
      <c r="EK282" s="173"/>
      <c r="EL282" s="173"/>
      <c r="EM282" s="173"/>
      <c r="EN282" s="173"/>
      <c r="EO282" s="173"/>
      <c r="EP282" s="173"/>
      <c r="EQ282" s="173"/>
      <c r="ER282" s="173"/>
      <c r="ES282" s="173"/>
      <c r="ET282" s="173"/>
      <c r="EU282" s="173"/>
      <c r="EV282" s="173"/>
      <c r="EW282" s="173"/>
      <c r="EX282" s="173"/>
      <c r="EY282" s="173"/>
      <c r="EZ282" s="173"/>
      <c r="FA282" s="173"/>
      <c r="FB282" s="173"/>
      <c r="FC282" s="173"/>
      <c r="FD282" s="173"/>
      <c r="FE282" s="173"/>
      <c r="FF282" s="173"/>
      <c r="FG282" s="173"/>
      <c r="FH282" s="173"/>
      <c r="FI282" s="173"/>
      <c r="FJ282" s="173"/>
      <c r="FK282" s="173"/>
      <c r="FL282" s="173"/>
      <c r="FM282" s="173"/>
      <c r="FN282" s="173"/>
      <c r="FO282" s="173"/>
      <c r="FP282" s="173"/>
      <c r="FQ282" s="173"/>
      <c r="FR282" s="173"/>
      <c r="FS282" s="173"/>
      <c r="FT282" s="173"/>
      <c r="FU282" s="173"/>
      <c r="FV282" s="173"/>
      <c r="FW282" s="173"/>
      <c r="FX282" s="173"/>
      <c r="FY282" s="173"/>
      <c r="FZ282" s="173"/>
      <c r="GA282" s="173"/>
      <c r="GB282" s="173"/>
      <c r="GC282" s="173"/>
      <c r="GD282" s="173"/>
      <c r="GE282" s="173"/>
      <c r="GF282" s="173"/>
      <c r="GG282" s="173"/>
      <c r="GH282" s="173"/>
      <c r="GI282" s="173"/>
      <c r="GJ282" s="173"/>
      <c r="GK282" s="173"/>
      <c r="GL282" s="173"/>
      <c r="GM282" s="173"/>
      <c r="GN282" s="173"/>
      <c r="GO282" s="173"/>
      <c r="GP282" s="173"/>
      <c r="GQ282" s="173"/>
      <c r="GR282" s="173"/>
      <c r="GS282" s="173"/>
      <c r="GT282" s="173"/>
      <c r="GU282" s="173"/>
      <c r="GV282" s="173"/>
      <c r="GW282" s="173"/>
      <c r="GX282" s="173"/>
      <c r="GY282" s="173"/>
      <c r="GZ282" s="173"/>
      <c r="HA282" s="173"/>
      <c r="HB282" s="173"/>
      <c r="HC282" s="173"/>
      <c r="HD282" s="173"/>
      <c r="HE282" s="173"/>
      <c r="HF282" s="173"/>
      <c r="HG282" s="173"/>
      <c r="HH282" s="173"/>
      <c r="HI282" s="173"/>
      <c r="HJ282" s="173"/>
      <c r="HK282" s="173"/>
      <c r="HL282" s="173"/>
      <c r="HM282" s="173"/>
      <c r="HN282" s="173"/>
      <c r="HO282" s="173"/>
      <c r="HP282" s="173"/>
      <c r="HQ282" s="173"/>
      <c r="HR282" s="173"/>
      <c r="HS282" s="173"/>
      <c r="HT282" s="173"/>
      <c r="HU282" s="173"/>
      <c r="HV282" s="173"/>
      <c r="HW282" s="173"/>
      <c r="HX282" s="173"/>
      <c r="HY282" s="173"/>
      <c r="HZ282" s="173"/>
      <c r="IA282" s="173"/>
      <c r="IB282" s="173"/>
      <c r="IC282" s="173"/>
      <c r="ID282" s="173"/>
      <c r="IE282" s="173"/>
      <c r="IF282" s="173"/>
      <c r="IG282" s="173"/>
      <c r="IH282" s="173"/>
      <c r="II282" s="173"/>
      <c r="IJ282" s="173"/>
      <c r="IK282" s="173"/>
      <c r="IL282" s="173"/>
      <c r="IM282" s="173"/>
      <c r="IN282" s="173"/>
      <c r="IO282" s="173"/>
      <c r="IP282" s="173"/>
      <c r="IQ282" s="173"/>
      <c r="IR282" s="173"/>
      <c r="IS282" s="173"/>
      <c r="IT282" s="173"/>
      <c r="IU282" s="173"/>
      <c r="IV282" s="173"/>
      <c r="IW282" s="173"/>
      <c r="IX282" s="173"/>
      <c r="IY282" s="173"/>
      <c r="IZ282" s="173"/>
      <c r="JA282" s="173"/>
      <c r="JB282" s="173"/>
      <c r="JC282" s="173"/>
      <c r="JD282" s="173"/>
      <c r="JE282" s="173"/>
      <c r="JF282" s="173"/>
      <c r="JG282" s="173"/>
      <c r="JH282" s="173"/>
      <c r="JI282" s="173"/>
      <c r="JJ282" s="173"/>
      <c r="JK282" s="173"/>
      <c r="JL282" s="173"/>
      <c r="JM282" s="173"/>
      <c r="JN282" s="173"/>
      <c r="JO282" s="173"/>
      <c r="JP282" s="173"/>
      <c r="JQ282" s="173"/>
      <c r="JR282" s="173"/>
      <c r="JS282" s="173"/>
      <c r="JT282" s="173"/>
      <c r="JU282" s="173"/>
      <c r="JV282" s="173"/>
      <c r="JW282" s="264"/>
      <c r="JX282" s="173"/>
      <c r="JY282" s="173"/>
      <c r="JZ282" s="173"/>
      <c r="KA282" s="173"/>
      <c r="KB282" s="173"/>
      <c r="KC282" s="173"/>
      <c r="KD282" s="173"/>
      <c r="KE282" s="173"/>
      <c r="KF282" s="173"/>
      <c r="KG282" s="173"/>
      <c r="KH282" s="173"/>
      <c r="KI282" s="173"/>
      <c r="KJ282" s="264"/>
      <c r="KK282" s="173"/>
      <c r="KL282" s="173"/>
      <c r="KM282" s="173"/>
      <c r="KN282" s="173"/>
      <c r="KO282" s="173"/>
      <c r="KP282" s="173"/>
      <c r="KQ282" s="173"/>
      <c r="KR282" s="173"/>
      <c r="KS282" s="173"/>
      <c r="KT282" s="173"/>
      <c r="KU282" s="173"/>
      <c r="KV282" s="173"/>
      <c r="KW282" s="264"/>
      <c r="KX282" s="173"/>
      <c r="KY282" s="173"/>
      <c r="KZ282" s="173"/>
      <c r="LA282" s="173"/>
      <c r="LB282" s="173"/>
      <c r="LC282" s="173"/>
      <c r="LD282" s="173"/>
      <c r="LE282" s="173"/>
      <c r="LF282" s="173"/>
      <c r="LG282" s="173"/>
      <c r="LH282" s="173"/>
      <c r="LI282" s="173"/>
      <c r="LJ282" s="264"/>
      <c r="LK282" s="173"/>
      <c r="LL282" s="173"/>
      <c r="LM282" s="173"/>
      <c r="LN282" s="173"/>
      <c r="LO282" s="173"/>
      <c r="LP282" s="173"/>
      <c r="LQ282" s="173"/>
      <c r="LR282" s="173"/>
      <c r="LS282" s="173"/>
      <c r="LT282" s="173"/>
      <c r="LU282" s="173"/>
      <c r="LV282" s="173"/>
      <c r="LW282" s="264"/>
      <c r="LX282" s="173"/>
      <c r="LY282" s="173"/>
      <c r="LZ282" s="173"/>
      <c r="MA282" s="173"/>
      <c r="MB282" s="173"/>
      <c r="MC282" s="173"/>
      <c r="MD282" s="173"/>
      <c r="ME282" s="173"/>
      <c r="MF282" s="173"/>
      <c r="MG282" s="173"/>
      <c r="MH282" s="173"/>
      <c r="MI282" s="173"/>
      <c r="MJ282" s="173"/>
    </row>
    <row r="283" spans="1:348" s="41" customFormat="1" ht="20.25" x14ac:dyDescent="0.3">
      <c r="A283" s="57"/>
      <c r="B283" s="58"/>
      <c r="C283" s="59"/>
      <c r="D283" s="59"/>
      <c r="E283" s="173"/>
      <c r="F283" s="173"/>
      <c r="G283" s="173"/>
      <c r="H283" s="173"/>
      <c r="I283" s="173"/>
      <c r="J283" s="173"/>
      <c r="K283" s="173"/>
      <c r="L283" s="173"/>
      <c r="M283" s="173"/>
      <c r="N283" s="173"/>
      <c r="O283" s="173"/>
      <c r="P283" s="173"/>
      <c r="Q283" s="173"/>
      <c r="R283" s="173"/>
      <c r="S283" s="173"/>
      <c r="T283" s="173"/>
      <c r="U283" s="173"/>
      <c r="V283" s="173"/>
      <c r="W283" s="173"/>
      <c r="X283" s="173"/>
      <c r="Y283" s="173"/>
      <c r="Z283" s="173"/>
      <c r="AA283" s="173"/>
      <c r="AB283" s="173"/>
      <c r="AC283" s="173"/>
      <c r="AD283" s="173"/>
      <c r="AE283" s="173"/>
      <c r="AF283" s="173"/>
      <c r="AG283" s="173"/>
      <c r="AH283" s="173"/>
      <c r="AI283" s="173"/>
      <c r="AJ283" s="173"/>
      <c r="AK283" s="173"/>
      <c r="AL283" s="173"/>
      <c r="AM283" s="173"/>
      <c r="AN283" s="173"/>
      <c r="AO283" s="173"/>
      <c r="AP283" s="173"/>
      <c r="AQ283" s="173"/>
      <c r="AR283" s="173"/>
      <c r="AS283" s="173"/>
      <c r="AT283" s="173"/>
      <c r="AU283" s="173"/>
      <c r="AV283" s="173"/>
      <c r="AW283" s="173"/>
      <c r="AX283" s="173"/>
      <c r="AY283" s="173"/>
      <c r="AZ283" s="173"/>
      <c r="BA283" s="173"/>
      <c r="BB283" s="173"/>
      <c r="BC283" s="173"/>
      <c r="BD283" s="173"/>
      <c r="BE283" s="173"/>
      <c r="BF283" s="173"/>
      <c r="BG283" s="173"/>
      <c r="BH283" s="173"/>
      <c r="BI283" s="173"/>
      <c r="BJ283" s="173"/>
      <c r="BK283" s="173"/>
      <c r="BL283" s="173"/>
      <c r="BM283" s="173"/>
      <c r="BN283" s="173"/>
      <c r="BO283" s="173"/>
      <c r="BP283" s="173"/>
      <c r="BQ283" s="173"/>
      <c r="BR283" s="173"/>
      <c r="BS283" s="173"/>
      <c r="BT283" s="173"/>
      <c r="BU283" s="173"/>
      <c r="BV283" s="173"/>
      <c r="BW283" s="173"/>
      <c r="BX283" s="173"/>
      <c r="BY283" s="173"/>
      <c r="BZ283" s="173"/>
      <c r="CA283" s="173"/>
      <c r="CB283" s="173"/>
      <c r="CC283" s="173"/>
      <c r="CD283" s="173"/>
      <c r="CE283" s="173"/>
      <c r="CF283" s="173"/>
      <c r="CG283" s="173"/>
      <c r="CH283" s="173"/>
      <c r="CI283" s="173"/>
      <c r="CJ283" s="173"/>
      <c r="CK283" s="173"/>
      <c r="CL283" s="173"/>
      <c r="CM283" s="173"/>
      <c r="CN283" s="173"/>
      <c r="CO283" s="173"/>
      <c r="CP283" s="173"/>
      <c r="CQ283" s="173"/>
      <c r="CR283" s="173"/>
      <c r="CS283" s="173"/>
      <c r="CT283" s="173"/>
      <c r="CU283" s="173"/>
      <c r="CV283" s="173"/>
      <c r="CW283" s="173"/>
      <c r="CX283" s="173"/>
      <c r="CY283" s="173"/>
      <c r="CZ283" s="173"/>
      <c r="DA283" s="173"/>
      <c r="DB283" s="173"/>
      <c r="DC283" s="173"/>
      <c r="DD283" s="173"/>
      <c r="DE283" s="173"/>
      <c r="DF283" s="173"/>
      <c r="DG283" s="173"/>
      <c r="DH283" s="173"/>
      <c r="DI283" s="173"/>
      <c r="DJ283" s="173"/>
      <c r="DK283" s="173"/>
      <c r="DL283" s="173"/>
      <c r="DM283" s="173"/>
      <c r="DN283" s="173"/>
      <c r="DO283" s="173"/>
      <c r="DP283" s="173"/>
      <c r="DQ283" s="173"/>
      <c r="DR283" s="173"/>
      <c r="DS283" s="173"/>
      <c r="DT283" s="173"/>
      <c r="DU283" s="173"/>
      <c r="DV283" s="173"/>
      <c r="DW283" s="173"/>
      <c r="DX283" s="173"/>
      <c r="DY283" s="173"/>
      <c r="DZ283" s="173"/>
      <c r="EA283" s="173"/>
      <c r="EB283" s="173"/>
      <c r="EC283" s="173"/>
      <c r="ED283" s="173"/>
      <c r="EE283" s="173"/>
      <c r="EF283" s="173"/>
      <c r="EG283" s="173"/>
      <c r="EH283" s="173"/>
      <c r="EI283" s="173"/>
      <c r="EJ283" s="173"/>
      <c r="EK283" s="173"/>
      <c r="EL283" s="173"/>
      <c r="EM283" s="173"/>
      <c r="EN283" s="173"/>
      <c r="EO283" s="173"/>
      <c r="EP283" s="173"/>
      <c r="EQ283" s="173"/>
      <c r="ER283" s="173"/>
      <c r="ES283" s="173"/>
      <c r="ET283" s="173"/>
      <c r="EU283" s="173"/>
      <c r="EV283" s="173"/>
      <c r="EW283" s="173"/>
      <c r="EX283" s="173"/>
      <c r="EY283" s="173"/>
      <c r="EZ283" s="173"/>
      <c r="FA283" s="173"/>
      <c r="FB283" s="173"/>
      <c r="FC283" s="173"/>
      <c r="FD283" s="173"/>
      <c r="FE283" s="173"/>
      <c r="FF283" s="173"/>
      <c r="FG283" s="173"/>
      <c r="FH283" s="173"/>
      <c r="FI283" s="173"/>
      <c r="FJ283" s="173"/>
      <c r="FK283" s="173"/>
      <c r="FL283" s="173"/>
      <c r="FM283" s="173"/>
      <c r="FN283" s="173"/>
      <c r="FO283" s="173"/>
      <c r="FP283" s="173"/>
      <c r="FQ283" s="173"/>
      <c r="FR283" s="173"/>
      <c r="FS283" s="173"/>
      <c r="FT283" s="173"/>
      <c r="FU283" s="173"/>
      <c r="FV283" s="173"/>
      <c r="FW283" s="173"/>
      <c r="FX283" s="173"/>
      <c r="FY283" s="173"/>
      <c r="FZ283" s="173"/>
      <c r="GA283" s="173"/>
      <c r="GB283" s="173"/>
      <c r="GC283" s="173"/>
      <c r="GD283" s="173"/>
      <c r="GE283" s="173"/>
      <c r="GF283" s="173"/>
      <c r="GG283" s="173"/>
      <c r="GH283" s="173"/>
      <c r="GI283" s="173"/>
      <c r="GJ283" s="173"/>
      <c r="GK283" s="173"/>
      <c r="GL283" s="173"/>
      <c r="GM283" s="173"/>
      <c r="GN283" s="173"/>
      <c r="GO283" s="173"/>
      <c r="GP283" s="173"/>
      <c r="GQ283" s="173"/>
      <c r="GR283" s="173"/>
      <c r="GS283" s="173"/>
      <c r="GT283" s="173"/>
      <c r="GU283" s="173"/>
      <c r="GV283" s="173"/>
      <c r="GW283" s="173"/>
      <c r="GX283" s="173"/>
      <c r="GY283" s="173"/>
      <c r="GZ283" s="173"/>
      <c r="HA283" s="173"/>
      <c r="HB283" s="173"/>
      <c r="HC283" s="173"/>
      <c r="HD283" s="173"/>
      <c r="HE283" s="173"/>
      <c r="HF283" s="173"/>
      <c r="HG283" s="173"/>
      <c r="HH283" s="173"/>
      <c r="HI283" s="173"/>
      <c r="HJ283" s="173"/>
      <c r="HK283" s="173"/>
      <c r="HL283" s="173"/>
      <c r="HM283" s="173"/>
      <c r="HN283" s="173"/>
      <c r="HO283" s="173"/>
      <c r="HP283" s="173"/>
      <c r="HQ283" s="173"/>
      <c r="HR283" s="173"/>
      <c r="HS283" s="173"/>
      <c r="HT283" s="173"/>
      <c r="HU283" s="173"/>
      <c r="HV283" s="173"/>
      <c r="HW283" s="173"/>
      <c r="HX283" s="173"/>
      <c r="HY283" s="173"/>
      <c r="HZ283" s="173"/>
      <c r="IA283" s="173"/>
      <c r="IB283" s="173"/>
      <c r="IC283" s="173"/>
      <c r="ID283" s="173"/>
      <c r="IE283" s="173"/>
      <c r="IF283" s="173"/>
      <c r="IG283" s="173"/>
      <c r="IH283" s="173"/>
      <c r="II283" s="173"/>
      <c r="IJ283" s="173"/>
      <c r="IK283" s="173"/>
      <c r="IL283" s="173"/>
      <c r="IM283" s="173"/>
      <c r="IN283" s="173"/>
      <c r="IO283" s="173"/>
      <c r="IP283" s="173"/>
      <c r="IQ283" s="173"/>
      <c r="IR283" s="173"/>
      <c r="IS283" s="173"/>
      <c r="IT283" s="173"/>
      <c r="IU283" s="173"/>
      <c r="IV283" s="173"/>
      <c r="IW283" s="173"/>
      <c r="IX283" s="173"/>
      <c r="IY283" s="173"/>
      <c r="IZ283" s="173"/>
      <c r="JA283" s="173"/>
      <c r="JB283" s="173"/>
      <c r="JC283" s="173"/>
      <c r="JD283" s="173"/>
      <c r="JE283" s="173"/>
      <c r="JF283" s="173"/>
      <c r="JG283" s="173"/>
      <c r="JH283" s="173"/>
      <c r="JI283" s="173"/>
      <c r="JJ283" s="173"/>
      <c r="JK283" s="173"/>
      <c r="JL283" s="173"/>
      <c r="JM283" s="173"/>
      <c r="JN283" s="173"/>
      <c r="JO283" s="173"/>
      <c r="JP283" s="173"/>
      <c r="JQ283" s="173"/>
      <c r="JR283" s="173"/>
      <c r="JS283" s="173"/>
      <c r="JT283" s="173"/>
      <c r="JU283" s="173"/>
      <c r="JV283" s="173"/>
      <c r="JW283" s="264"/>
      <c r="JX283" s="173"/>
      <c r="JY283" s="173"/>
      <c r="JZ283" s="173"/>
      <c r="KA283" s="173"/>
      <c r="KB283" s="173"/>
      <c r="KC283" s="173"/>
      <c r="KD283" s="173"/>
      <c r="KE283" s="173"/>
      <c r="KF283" s="173"/>
      <c r="KG283" s="173"/>
      <c r="KH283" s="173"/>
      <c r="KI283" s="173"/>
      <c r="KJ283" s="264"/>
      <c r="KK283" s="173"/>
      <c r="KL283" s="173"/>
      <c r="KM283" s="173"/>
      <c r="KN283" s="173"/>
      <c r="KO283" s="173"/>
      <c r="KP283" s="173"/>
      <c r="KQ283" s="173"/>
      <c r="KR283" s="173"/>
      <c r="KS283" s="173"/>
      <c r="KT283" s="173"/>
      <c r="KU283" s="173"/>
      <c r="KV283" s="173"/>
      <c r="KW283" s="264"/>
      <c r="KX283" s="173"/>
      <c r="KY283" s="173"/>
      <c r="KZ283" s="173"/>
      <c r="LA283" s="173"/>
      <c r="LB283" s="173"/>
      <c r="LC283" s="173"/>
      <c r="LD283" s="173"/>
      <c r="LE283" s="173"/>
      <c r="LF283" s="173"/>
      <c r="LG283" s="173"/>
      <c r="LH283" s="173"/>
      <c r="LI283" s="173"/>
      <c r="LJ283" s="264"/>
      <c r="LK283" s="173"/>
      <c r="LL283" s="173"/>
      <c r="LM283" s="173"/>
      <c r="LN283" s="173"/>
      <c r="LO283" s="173"/>
      <c r="LP283" s="173"/>
      <c r="LQ283" s="173"/>
      <c r="LR283" s="173"/>
      <c r="LS283" s="173"/>
      <c r="LT283" s="173"/>
      <c r="LU283" s="173"/>
      <c r="LV283" s="173"/>
      <c r="LW283" s="264"/>
      <c r="LX283" s="173"/>
      <c r="LY283" s="173"/>
      <c r="LZ283" s="173"/>
      <c r="MA283" s="173"/>
      <c r="MB283" s="173"/>
      <c r="MC283" s="173"/>
      <c r="MD283" s="173"/>
      <c r="ME283" s="173"/>
      <c r="MF283" s="173"/>
      <c r="MG283" s="173"/>
      <c r="MH283" s="173"/>
      <c r="MI283" s="173"/>
      <c r="MJ283" s="173"/>
    </row>
    <row r="284" spans="1:348" ht="15.75" thickBot="1" x14ac:dyDescent="0.25">
      <c r="A284" s="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  <c r="AA284" s="166"/>
      <c r="AB284" s="166"/>
      <c r="AC284" s="166"/>
      <c r="AD284" s="166"/>
      <c r="AE284" s="166"/>
      <c r="AF284" s="166"/>
      <c r="AG284" s="166"/>
      <c r="AH284" s="168"/>
      <c r="AI284" s="166"/>
      <c r="AJ284" s="166"/>
      <c r="AK284" s="166"/>
      <c r="AL284" s="166"/>
      <c r="AM284" s="166"/>
      <c r="AN284" s="166"/>
      <c r="AO284" s="166"/>
      <c r="AP284" s="166"/>
      <c r="AQ284" s="166"/>
      <c r="AR284" s="166"/>
      <c r="AS284" s="166"/>
      <c r="AT284" s="166"/>
      <c r="AU284" s="166"/>
      <c r="AV284" s="166"/>
      <c r="AW284" s="166"/>
      <c r="AX284" s="166"/>
      <c r="AY284" s="166"/>
      <c r="AZ284" s="166"/>
      <c r="BA284" s="166"/>
      <c r="BB284" s="166"/>
      <c r="BC284" s="166"/>
      <c r="BD284" s="166"/>
      <c r="BE284" s="166"/>
      <c r="BF284" s="166"/>
      <c r="BG284" s="166"/>
      <c r="BH284" s="166"/>
      <c r="BI284" s="169"/>
      <c r="BJ284" s="166"/>
      <c r="BK284" s="166"/>
      <c r="BL284" s="166"/>
      <c r="BM284" s="166"/>
      <c r="BN284" s="166"/>
      <c r="BO284" s="166"/>
      <c r="BP284" s="166"/>
      <c r="BQ284" s="166"/>
      <c r="BR284" s="166"/>
      <c r="BS284" s="166"/>
      <c r="BT284" s="166"/>
      <c r="BU284" s="166"/>
      <c r="BV284" s="166"/>
      <c r="BW284" s="166"/>
      <c r="BX284" s="166"/>
      <c r="BY284" s="166"/>
      <c r="BZ284" s="166"/>
      <c r="CA284" s="166"/>
      <c r="CB284" s="166"/>
      <c r="CC284" s="166"/>
      <c r="CD284" s="166"/>
      <c r="CE284" s="166"/>
      <c r="CF284" s="166"/>
      <c r="CG284" s="166"/>
      <c r="CH284" s="166"/>
      <c r="CI284" s="166"/>
      <c r="CJ284" s="166"/>
      <c r="CK284" s="166"/>
      <c r="CL284" s="166"/>
      <c r="CM284" s="166"/>
      <c r="CN284" s="166"/>
      <c r="CO284" s="166"/>
      <c r="CP284" s="166"/>
      <c r="CQ284" s="166"/>
      <c r="CR284" s="166"/>
      <c r="CS284" s="166"/>
      <c r="CT284" s="166"/>
      <c r="CU284" s="166"/>
      <c r="CV284" s="166"/>
      <c r="CW284" s="166"/>
      <c r="CX284" s="166"/>
      <c r="CY284" s="166"/>
      <c r="CZ284" s="166"/>
      <c r="DA284" s="166"/>
      <c r="DB284" s="166"/>
      <c r="DC284" s="166"/>
      <c r="DD284" s="166"/>
      <c r="DE284" s="166"/>
      <c r="DF284" s="166"/>
      <c r="DG284" s="166"/>
      <c r="DH284" s="166"/>
      <c r="DI284" s="166"/>
      <c r="DJ284" s="166"/>
      <c r="DK284" s="166"/>
      <c r="DL284" s="166"/>
      <c r="DM284" s="166"/>
      <c r="DN284" s="166"/>
      <c r="DO284" s="166"/>
      <c r="DP284" s="166"/>
      <c r="DQ284" s="166"/>
      <c r="DR284" s="166"/>
      <c r="DS284" s="166"/>
      <c r="DT284" s="166"/>
      <c r="DU284" s="166"/>
      <c r="DV284" s="166"/>
      <c r="DW284" s="166"/>
      <c r="DX284" s="166"/>
      <c r="DY284" s="166"/>
      <c r="DZ284" s="166"/>
      <c r="EA284" s="166"/>
      <c r="EB284" s="166"/>
      <c r="EC284" s="166"/>
      <c r="ED284" s="166"/>
      <c r="EE284" s="166"/>
      <c r="EF284" s="166"/>
      <c r="EG284" s="166"/>
      <c r="EH284" s="166"/>
      <c r="EI284" s="166"/>
      <c r="EJ284" s="166"/>
      <c r="EK284" s="166"/>
      <c r="EL284" s="166"/>
      <c r="EM284" s="166"/>
      <c r="EN284" s="166"/>
      <c r="EO284" s="166"/>
      <c r="EP284" s="166"/>
      <c r="EQ284" s="166"/>
      <c r="ER284" s="166"/>
      <c r="ES284" s="166"/>
      <c r="ET284" s="166"/>
      <c r="EU284" s="166"/>
      <c r="EV284" s="166"/>
      <c r="EW284" s="166"/>
      <c r="EX284" s="166"/>
      <c r="EY284" s="166"/>
      <c r="EZ284" s="166"/>
      <c r="FA284" s="166"/>
      <c r="FB284" s="166"/>
      <c r="FC284" s="166"/>
      <c r="FD284" s="166"/>
      <c r="FE284" s="166"/>
      <c r="FF284" s="166"/>
      <c r="FG284" s="166"/>
      <c r="FH284" s="166"/>
      <c r="FI284" s="166"/>
      <c r="FJ284" s="166"/>
      <c r="FK284" s="166"/>
      <c r="FL284" s="166"/>
      <c r="FM284" s="166"/>
      <c r="FN284" s="166"/>
      <c r="FO284" s="166"/>
      <c r="FP284" s="166"/>
      <c r="FQ284" s="166"/>
      <c r="FR284" s="166"/>
      <c r="FS284" s="166"/>
      <c r="FT284" s="166"/>
      <c r="FU284" s="166"/>
      <c r="FV284" s="166"/>
      <c r="FW284" s="166"/>
      <c r="FX284" s="166"/>
      <c r="FY284" s="166"/>
      <c r="FZ284" s="166"/>
      <c r="GA284" s="166"/>
      <c r="GB284" s="166"/>
      <c r="GC284" s="166"/>
      <c r="GD284" s="166"/>
      <c r="GE284" s="166"/>
      <c r="GF284" s="166"/>
      <c r="GG284" s="166"/>
      <c r="GH284" s="166"/>
      <c r="GI284" s="166"/>
      <c r="GJ284" s="166"/>
      <c r="GK284" s="166"/>
      <c r="GL284" s="166"/>
      <c r="GM284" s="166"/>
      <c r="GN284" s="166"/>
      <c r="GO284" s="166"/>
      <c r="GP284" s="166"/>
      <c r="GQ284" s="166"/>
      <c r="GR284" s="166"/>
      <c r="GS284" s="166"/>
      <c r="GT284" s="166"/>
      <c r="GU284" s="166"/>
      <c r="GV284" s="166"/>
      <c r="GW284" s="166"/>
      <c r="GX284" s="166"/>
      <c r="GY284" s="166"/>
      <c r="GZ284" s="166"/>
      <c r="HA284" s="166"/>
      <c r="HB284" s="166"/>
      <c r="HC284" s="166"/>
      <c r="HD284" s="166"/>
      <c r="HE284" s="166"/>
      <c r="HF284" s="166"/>
      <c r="HG284" s="166"/>
      <c r="HH284" s="166"/>
      <c r="HI284" s="166"/>
      <c r="HJ284" s="166"/>
      <c r="HK284" s="166"/>
      <c r="HL284" s="166"/>
      <c r="HM284" s="166"/>
      <c r="HN284" s="166"/>
      <c r="HO284" s="166"/>
      <c r="HP284" s="166"/>
      <c r="HQ284" s="166"/>
      <c r="HR284" s="166"/>
      <c r="HS284" s="166"/>
      <c r="HT284" s="166"/>
      <c r="HU284" s="166"/>
      <c r="HV284" s="166"/>
      <c r="HW284" s="166"/>
      <c r="HX284" s="166"/>
      <c r="HY284" s="166"/>
      <c r="HZ284" s="166"/>
      <c r="IA284" s="166"/>
      <c r="IB284" s="166"/>
      <c r="IC284" s="166"/>
      <c r="ID284" s="166"/>
      <c r="IE284" s="166"/>
      <c r="IF284" s="166"/>
      <c r="IG284" s="166"/>
      <c r="IH284" s="166"/>
      <c r="II284" s="166"/>
      <c r="IJ284" s="166"/>
      <c r="IK284" s="166"/>
      <c r="IL284" s="166"/>
      <c r="IM284" s="166"/>
      <c r="IN284" s="166"/>
      <c r="IO284" s="166"/>
      <c r="IP284" s="166"/>
      <c r="IQ284" s="166"/>
      <c r="IR284" s="166"/>
      <c r="IS284" s="166"/>
      <c r="IT284" s="166"/>
      <c r="IU284" s="166"/>
      <c r="IV284" s="166"/>
      <c r="IW284" s="166"/>
      <c r="IX284" s="166"/>
      <c r="IY284" s="166"/>
      <c r="IZ284" s="166"/>
      <c r="JA284" s="166"/>
      <c r="JB284" s="166"/>
      <c r="JC284" s="166"/>
      <c r="JD284" s="166"/>
      <c r="JE284" s="166"/>
      <c r="JF284" s="166"/>
      <c r="JG284" s="166"/>
      <c r="JH284" s="166"/>
      <c r="JI284" s="166"/>
      <c r="JJ284" s="166"/>
      <c r="JK284" s="166"/>
      <c r="JL284" s="166"/>
      <c r="JM284" s="166"/>
      <c r="JN284" s="166"/>
      <c r="JO284" s="166"/>
      <c r="JP284" s="166"/>
      <c r="JQ284" s="166"/>
      <c r="JR284" s="166"/>
      <c r="JS284" s="166"/>
      <c r="JT284" s="166"/>
      <c r="JU284" s="166"/>
      <c r="JV284" s="166"/>
      <c r="JW284" s="263"/>
      <c r="JX284" s="166"/>
      <c r="JY284" s="166"/>
      <c r="JZ284" s="166"/>
      <c r="KA284" s="166"/>
      <c r="KB284" s="166"/>
      <c r="KC284" s="166"/>
      <c r="KD284" s="166"/>
      <c r="KE284" s="166"/>
      <c r="KF284" s="166"/>
      <c r="KG284" s="166"/>
      <c r="KH284" s="166"/>
      <c r="KI284" s="166"/>
      <c r="KJ284" s="263"/>
      <c r="KK284" s="166"/>
      <c r="KL284" s="166"/>
      <c r="KM284" s="166"/>
      <c r="KN284" s="166"/>
      <c r="KO284" s="166"/>
      <c r="KP284" s="166"/>
      <c r="KQ284" s="166"/>
      <c r="KR284" s="166"/>
      <c r="KS284" s="166"/>
      <c r="KT284" s="166"/>
      <c r="KU284" s="166"/>
      <c r="KV284" s="166"/>
      <c r="KW284" s="263"/>
      <c r="KX284" s="166"/>
      <c r="KY284" s="166"/>
      <c r="KZ284" s="166"/>
      <c r="LA284" s="166"/>
      <c r="LB284" s="166"/>
      <c r="LC284" s="166"/>
      <c r="LD284" s="166"/>
      <c r="LE284" s="166"/>
      <c r="LF284" s="166"/>
      <c r="LG284" s="166"/>
      <c r="LH284" s="166"/>
      <c r="LI284" s="166"/>
      <c r="LJ284" s="263"/>
      <c r="LK284" s="166"/>
      <c r="LL284" s="166"/>
      <c r="LM284" s="166"/>
      <c r="LN284" s="166"/>
      <c r="LO284" s="166"/>
      <c r="LP284" s="166"/>
      <c r="LQ284" s="166"/>
      <c r="LR284" s="166"/>
      <c r="LS284" s="166"/>
      <c r="LT284" s="166"/>
      <c r="LU284" s="166"/>
      <c r="LV284" s="166"/>
      <c r="LW284" s="263"/>
      <c r="LX284" s="166"/>
      <c r="LY284" s="166"/>
      <c r="LZ284" s="166"/>
      <c r="MA284" s="166"/>
      <c r="MB284" s="166"/>
      <c r="MC284" s="166"/>
      <c r="MD284" s="166"/>
      <c r="ME284" s="166"/>
      <c r="MF284" s="166"/>
      <c r="MG284" s="166"/>
      <c r="MH284" s="166"/>
      <c r="MI284" s="166"/>
      <c r="MJ284" s="166"/>
    </row>
    <row r="285" spans="1:348" ht="15.75" thickTop="1" x14ac:dyDescent="0.2">
      <c r="A285" s="84"/>
      <c r="B285" s="111"/>
      <c r="C285" s="112"/>
      <c r="D285" s="112"/>
      <c r="E285" s="170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E285" s="170"/>
      <c r="AF285" s="170"/>
      <c r="AG285" s="170"/>
      <c r="AH285" s="170"/>
      <c r="AI285" s="170"/>
      <c r="AJ285" s="170"/>
      <c r="AK285" s="170"/>
      <c r="AL285" s="170"/>
      <c r="AM285" s="170"/>
      <c r="AN285" s="170"/>
      <c r="AO285" s="170"/>
      <c r="AP285" s="170"/>
      <c r="AQ285" s="170"/>
      <c r="AR285" s="170"/>
      <c r="AS285" s="170"/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0"/>
      <c r="BD285" s="170"/>
      <c r="BE285" s="170"/>
      <c r="BF285" s="170"/>
      <c r="BG285" s="170"/>
      <c r="BH285" s="170"/>
      <c r="BI285" s="170"/>
      <c r="BJ285" s="170"/>
      <c r="BK285" s="170"/>
      <c r="BL285" s="170"/>
      <c r="BM285" s="170"/>
      <c r="BN285" s="170"/>
      <c r="BO285" s="170"/>
      <c r="BP285" s="170"/>
      <c r="BQ285" s="170"/>
      <c r="BR285" s="170"/>
      <c r="BS285" s="170"/>
      <c r="BT285" s="170"/>
      <c r="BU285" s="170"/>
      <c r="BV285" s="170"/>
      <c r="BW285" s="170"/>
      <c r="BX285" s="170"/>
      <c r="BY285" s="170"/>
      <c r="BZ285" s="170"/>
      <c r="CA285" s="170"/>
      <c r="CB285" s="170"/>
      <c r="CC285" s="170"/>
      <c r="CD285" s="170"/>
      <c r="CE285" s="170"/>
      <c r="CF285" s="170"/>
      <c r="CG285" s="170"/>
      <c r="CH285" s="170"/>
      <c r="CI285" s="170"/>
      <c r="CJ285" s="170"/>
      <c r="CK285" s="170"/>
      <c r="CL285" s="170"/>
      <c r="CM285" s="170"/>
      <c r="CN285" s="170"/>
      <c r="CO285" s="170"/>
      <c r="CP285" s="170"/>
      <c r="CQ285" s="170"/>
      <c r="CR285" s="170"/>
      <c r="CS285" s="170"/>
      <c r="CT285" s="170"/>
      <c r="CU285" s="170"/>
      <c r="CV285" s="170"/>
      <c r="CW285" s="170"/>
      <c r="CX285" s="170"/>
      <c r="CY285" s="170"/>
      <c r="CZ285" s="170"/>
      <c r="DA285" s="170"/>
      <c r="DB285" s="170"/>
      <c r="DC285" s="170"/>
      <c r="DD285" s="170"/>
      <c r="DE285" s="170"/>
      <c r="DF285" s="170"/>
      <c r="DG285" s="170"/>
      <c r="DH285" s="170"/>
      <c r="DI285" s="170"/>
      <c r="DJ285" s="170"/>
      <c r="DK285" s="170"/>
      <c r="DL285" s="170"/>
      <c r="DM285" s="170"/>
      <c r="DN285" s="170"/>
      <c r="DO285" s="170"/>
      <c r="DP285" s="170"/>
      <c r="DQ285" s="170"/>
      <c r="DR285" s="170"/>
      <c r="DS285" s="170"/>
      <c r="DT285" s="170"/>
      <c r="DU285" s="170"/>
      <c r="DV285" s="170"/>
      <c r="DW285" s="170"/>
      <c r="DX285" s="170"/>
      <c r="DY285" s="170"/>
      <c r="DZ285" s="170"/>
      <c r="EA285" s="170"/>
      <c r="EB285" s="170"/>
      <c r="EC285" s="170"/>
      <c r="ED285" s="170"/>
      <c r="EE285" s="170"/>
      <c r="EF285" s="170"/>
      <c r="EG285" s="170"/>
      <c r="EH285" s="170"/>
      <c r="EI285" s="170"/>
      <c r="EJ285" s="170"/>
      <c r="EK285" s="170"/>
      <c r="EL285" s="170"/>
      <c r="EM285" s="170"/>
      <c r="EN285" s="170"/>
      <c r="EO285" s="170"/>
      <c r="EP285" s="170"/>
      <c r="EQ285" s="170"/>
      <c r="ER285" s="170"/>
      <c r="ES285" s="170"/>
      <c r="ET285" s="170"/>
      <c r="EU285" s="170"/>
      <c r="EV285" s="170"/>
      <c r="EW285" s="170"/>
      <c r="EX285" s="170"/>
      <c r="EY285" s="170"/>
      <c r="EZ285" s="170"/>
      <c r="FA285" s="170"/>
      <c r="FB285" s="170"/>
      <c r="FC285" s="170"/>
      <c r="FD285" s="170"/>
      <c r="FE285" s="170"/>
      <c r="FF285" s="170"/>
      <c r="FG285" s="170"/>
      <c r="FH285" s="170"/>
      <c r="FI285" s="170"/>
      <c r="FJ285" s="170"/>
      <c r="FK285" s="170"/>
      <c r="FL285" s="170"/>
      <c r="FM285" s="170"/>
      <c r="FN285" s="170"/>
      <c r="FO285" s="170"/>
      <c r="FP285" s="170"/>
      <c r="FQ285" s="170"/>
      <c r="FR285" s="170"/>
      <c r="FS285" s="170"/>
      <c r="FT285" s="170"/>
      <c r="FU285" s="170"/>
      <c r="FV285" s="170"/>
      <c r="FW285" s="170"/>
      <c r="FX285" s="170"/>
      <c r="FY285" s="170"/>
      <c r="FZ285" s="170"/>
      <c r="GA285" s="170"/>
      <c r="GB285" s="170"/>
      <c r="GC285" s="170"/>
      <c r="GD285" s="170"/>
      <c r="GE285" s="170"/>
      <c r="GF285" s="170"/>
      <c r="GG285" s="170"/>
      <c r="GH285" s="170"/>
      <c r="GI285" s="170"/>
      <c r="GJ285" s="170"/>
      <c r="GK285" s="170"/>
      <c r="GL285" s="170"/>
      <c r="GM285" s="170"/>
      <c r="GN285" s="170"/>
      <c r="GO285" s="170"/>
      <c r="GP285" s="170"/>
      <c r="GQ285" s="170"/>
      <c r="GR285" s="170"/>
      <c r="GS285" s="170"/>
      <c r="GT285" s="170"/>
      <c r="GU285" s="170"/>
      <c r="GV285" s="170"/>
      <c r="GW285" s="170"/>
      <c r="GX285" s="170"/>
      <c r="GY285" s="170"/>
      <c r="GZ285" s="170"/>
      <c r="HA285" s="170"/>
      <c r="HB285" s="170"/>
      <c r="HC285" s="170"/>
      <c r="HD285" s="170"/>
      <c r="HE285" s="170"/>
      <c r="HF285" s="170"/>
      <c r="HG285" s="170"/>
      <c r="HH285" s="170"/>
      <c r="HI285" s="170"/>
      <c r="HJ285" s="170"/>
      <c r="HK285" s="170"/>
      <c r="HL285" s="170"/>
      <c r="HM285" s="170"/>
      <c r="HN285" s="170"/>
      <c r="HO285" s="170"/>
      <c r="HP285" s="170"/>
      <c r="HQ285" s="170"/>
      <c r="HR285" s="170"/>
      <c r="HS285" s="170"/>
      <c r="HT285" s="170"/>
      <c r="HU285" s="170"/>
      <c r="HV285" s="170"/>
      <c r="HW285" s="170"/>
      <c r="HX285" s="170"/>
      <c r="HY285" s="170"/>
      <c r="HZ285" s="170"/>
      <c r="IA285" s="170"/>
      <c r="IB285" s="170"/>
      <c r="IC285" s="170"/>
      <c r="ID285" s="170"/>
      <c r="IE285" s="170"/>
      <c r="IF285" s="170"/>
      <c r="IG285" s="170"/>
      <c r="IH285" s="170"/>
      <c r="II285" s="170"/>
      <c r="IJ285" s="170"/>
      <c r="IK285" s="170"/>
      <c r="IL285" s="170"/>
      <c r="IM285" s="170"/>
      <c r="IN285" s="170"/>
      <c r="IO285" s="170"/>
      <c r="IP285" s="170"/>
      <c r="IQ285" s="170"/>
      <c r="IR285" s="170"/>
      <c r="IS285" s="170"/>
      <c r="IT285" s="170"/>
      <c r="IU285" s="170"/>
      <c r="IV285" s="170"/>
      <c r="IW285" s="170"/>
      <c r="IX285" s="170"/>
      <c r="IY285" s="170"/>
      <c r="IZ285" s="170"/>
      <c r="JA285" s="170"/>
      <c r="JB285" s="170"/>
      <c r="JC285" s="170"/>
      <c r="JD285" s="170"/>
      <c r="JE285" s="170"/>
      <c r="JF285" s="170"/>
      <c r="JG285" s="170"/>
      <c r="JH285" s="170"/>
      <c r="JI285" s="170"/>
      <c r="JJ285" s="170"/>
      <c r="JK285" s="170"/>
      <c r="JL285" s="170"/>
      <c r="JM285" s="170"/>
      <c r="JN285" s="170"/>
      <c r="JO285" s="170"/>
      <c r="JP285" s="170"/>
      <c r="JQ285" s="170"/>
      <c r="JR285" s="170"/>
      <c r="JS285" s="170"/>
      <c r="JT285" s="170"/>
      <c r="JU285" s="170"/>
      <c r="JV285" s="170"/>
      <c r="JW285" s="247"/>
      <c r="JX285" s="247"/>
      <c r="JY285" s="170"/>
      <c r="JZ285" s="170"/>
      <c r="KA285" s="170"/>
      <c r="KB285" s="170"/>
      <c r="KC285" s="170"/>
      <c r="KD285" s="170"/>
      <c r="KE285" s="170"/>
      <c r="KF285" s="170"/>
      <c r="KG285" s="170"/>
      <c r="KH285" s="170"/>
      <c r="KI285" s="170"/>
      <c r="KJ285" s="247"/>
      <c r="KK285" s="247"/>
      <c r="KL285" s="170"/>
      <c r="KM285" s="170"/>
      <c r="KN285" s="170"/>
      <c r="KO285" s="170"/>
      <c r="KP285" s="170"/>
      <c r="KQ285" s="170"/>
      <c r="KR285" s="170"/>
      <c r="KS285" s="170"/>
      <c r="KT285" s="170"/>
      <c r="KU285" s="170"/>
      <c r="KV285" s="170"/>
      <c r="KW285" s="247"/>
      <c r="KX285" s="247"/>
      <c r="KY285" s="170"/>
      <c r="KZ285" s="170"/>
      <c r="LA285" s="170"/>
      <c r="LB285" s="170"/>
      <c r="LC285" s="170"/>
      <c r="LD285" s="170"/>
      <c r="LE285" s="170"/>
      <c r="LF285" s="170"/>
      <c r="LG285" s="170"/>
      <c r="LH285" s="170"/>
      <c r="LI285" s="170"/>
      <c r="LJ285" s="247"/>
      <c r="LK285" s="247"/>
      <c r="LL285" s="170"/>
      <c r="LM285" s="170"/>
      <c r="LN285" s="170"/>
      <c r="LO285" s="170"/>
      <c r="LP285" s="170"/>
      <c r="LQ285" s="170"/>
      <c r="LR285" s="170"/>
      <c r="LS285" s="170"/>
      <c r="LT285" s="170"/>
      <c r="LU285" s="170"/>
      <c r="LV285" s="170"/>
      <c r="LW285" s="247"/>
      <c r="LX285" s="247"/>
      <c r="LY285" s="170"/>
      <c r="LZ285" s="170"/>
      <c r="MA285" s="170"/>
      <c r="MB285" s="170"/>
      <c r="MC285" s="170"/>
      <c r="MD285" s="170"/>
      <c r="ME285" s="170"/>
      <c r="MF285" s="170"/>
      <c r="MG285" s="170"/>
      <c r="MH285" s="170"/>
      <c r="MI285" s="170"/>
      <c r="MJ285" s="213"/>
    </row>
    <row r="286" spans="1:348" ht="20.25" x14ac:dyDescent="0.3">
      <c r="A286" s="26">
        <v>50</v>
      </c>
      <c r="B286" s="27" t="s">
        <v>93</v>
      </c>
      <c r="C286" s="28" t="s">
        <v>166</v>
      </c>
      <c r="D286" s="28" t="s">
        <v>141</v>
      </c>
      <c r="E286" s="148">
        <f t="shared" ref="E286:V286" si="1424">E288+E295</f>
        <v>0</v>
      </c>
      <c r="F286" s="148">
        <f t="shared" si="1424"/>
        <v>0</v>
      </c>
      <c r="G286" s="148">
        <f t="shared" si="1424"/>
        <v>0</v>
      </c>
      <c r="H286" s="148">
        <v>0</v>
      </c>
      <c r="I286" s="148">
        <f t="shared" si="1424"/>
        <v>0</v>
      </c>
      <c r="J286" s="148">
        <f t="shared" si="1424"/>
        <v>0</v>
      </c>
      <c r="K286" s="148">
        <f t="shared" si="1424"/>
        <v>0</v>
      </c>
      <c r="L286" s="148">
        <f t="shared" si="1424"/>
        <v>0</v>
      </c>
      <c r="M286" s="148">
        <f t="shared" si="1424"/>
        <v>0</v>
      </c>
      <c r="N286" s="148">
        <f t="shared" si="1424"/>
        <v>0</v>
      </c>
      <c r="O286" s="148">
        <f t="shared" si="1424"/>
        <v>0</v>
      </c>
      <c r="P286" s="148">
        <f t="shared" si="1424"/>
        <v>0</v>
      </c>
      <c r="Q286" s="148">
        <f t="shared" si="1424"/>
        <v>0</v>
      </c>
      <c r="R286" s="148">
        <f t="shared" si="1424"/>
        <v>0</v>
      </c>
      <c r="S286" s="148">
        <f t="shared" si="1424"/>
        <v>0</v>
      </c>
      <c r="T286" s="148">
        <f t="shared" si="1424"/>
        <v>0</v>
      </c>
      <c r="U286" s="148">
        <f t="shared" si="1424"/>
        <v>0</v>
      </c>
      <c r="V286" s="148">
        <f t="shared" si="1424"/>
        <v>0</v>
      </c>
      <c r="W286" s="148">
        <f>K286+L286+M286+N286+O286+P286+Q286+R286+S286+T286+U286+V286</f>
        <v>0</v>
      </c>
      <c r="X286" s="148">
        <f t="shared" ref="X286:AI286" si="1425">X288+X295</f>
        <v>0</v>
      </c>
      <c r="Y286" s="148">
        <f t="shared" si="1425"/>
        <v>0</v>
      </c>
      <c r="Z286" s="148">
        <f t="shared" si="1425"/>
        <v>0</v>
      </c>
      <c r="AA286" s="148">
        <f t="shared" si="1425"/>
        <v>0</v>
      </c>
      <c r="AB286" s="148">
        <f t="shared" si="1425"/>
        <v>0</v>
      </c>
      <c r="AC286" s="148">
        <f t="shared" si="1425"/>
        <v>0</v>
      </c>
      <c r="AD286" s="148">
        <f t="shared" si="1425"/>
        <v>0</v>
      </c>
      <c r="AE286" s="148">
        <f t="shared" si="1425"/>
        <v>0</v>
      </c>
      <c r="AF286" s="148">
        <f t="shared" si="1425"/>
        <v>0</v>
      </c>
      <c r="AG286" s="148">
        <f t="shared" si="1425"/>
        <v>0</v>
      </c>
      <c r="AH286" s="148">
        <f t="shared" si="1425"/>
        <v>0</v>
      </c>
      <c r="AI286" s="148">
        <f t="shared" si="1425"/>
        <v>0</v>
      </c>
      <c r="AJ286" s="148">
        <f>X286+Y286+Z286+AA286+AB286+AC286+AD286+AE286+AF286+AG286+AH286+AI286</f>
        <v>0</v>
      </c>
      <c r="AK286" s="148">
        <f t="shared" ref="AK286:AV286" si="1426">AK288+AK295</f>
        <v>0</v>
      </c>
      <c r="AL286" s="148">
        <f t="shared" si="1426"/>
        <v>0</v>
      </c>
      <c r="AM286" s="148">
        <f t="shared" si="1426"/>
        <v>0</v>
      </c>
      <c r="AN286" s="148">
        <f t="shared" si="1426"/>
        <v>0</v>
      </c>
      <c r="AO286" s="148">
        <f t="shared" si="1426"/>
        <v>0</v>
      </c>
      <c r="AP286" s="148">
        <f t="shared" si="1426"/>
        <v>0</v>
      </c>
      <c r="AQ286" s="148">
        <f t="shared" si="1426"/>
        <v>0</v>
      </c>
      <c r="AR286" s="148">
        <f t="shared" si="1426"/>
        <v>0</v>
      </c>
      <c r="AS286" s="148">
        <f t="shared" si="1426"/>
        <v>0</v>
      </c>
      <c r="AT286" s="148">
        <f t="shared" si="1426"/>
        <v>0</v>
      </c>
      <c r="AU286" s="148">
        <f t="shared" si="1426"/>
        <v>0</v>
      </c>
      <c r="AV286" s="148">
        <f t="shared" si="1426"/>
        <v>0</v>
      </c>
      <c r="AW286" s="148">
        <f>AK286+AL286+AM286+AN286+AO286+AP286+AQ286+AR286+AS286+AT286+AU286+AV286</f>
        <v>0</v>
      </c>
      <c r="AX286" s="148">
        <f t="shared" ref="AX286:BC286" si="1427">AX288+AX295</f>
        <v>0</v>
      </c>
      <c r="AY286" s="148">
        <f t="shared" si="1427"/>
        <v>0</v>
      </c>
      <c r="AZ286" s="148">
        <f t="shared" si="1427"/>
        <v>0</v>
      </c>
      <c r="BA286" s="148">
        <f t="shared" si="1427"/>
        <v>0</v>
      </c>
      <c r="BB286" s="148">
        <f t="shared" si="1427"/>
        <v>0</v>
      </c>
      <c r="BC286" s="148">
        <f t="shared" si="1427"/>
        <v>0</v>
      </c>
      <c r="BD286" s="148">
        <f t="shared" ref="BD286:BI286" si="1428">BD288+BD295</f>
        <v>0</v>
      </c>
      <c r="BE286" s="148">
        <f t="shared" si="1428"/>
        <v>0</v>
      </c>
      <c r="BF286" s="148">
        <f t="shared" si="1428"/>
        <v>0</v>
      </c>
      <c r="BG286" s="148">
        <f t="shared" si="1428"/>
        <v>0</v>
      </c>
      <c r="BH286" s="148">
        <f t="shared" si="1428"/>
        <v>0</v>
      </c>
      <c r="BI286" s="148">
        <f t="shared" si="1428"/>
        <v>0</v>
      </c>
      <c r="BJ286" s="148">
        <f>AX286+AY286+AZ286+BA286+BB286+BC286+BD286+BE286+BF286+BG286+BH286+BI286</f>
        <v>0</v>
      </c>
      <c r="BK286" s="148">
        <f>BK288+BK295</f>
        <v>0</v>
      </c>
      <c r="BL286" s="148">
        <f t="shared" ref="BL286:BU286" si="1429">BL288+BL295</f>
        <v>18377566.349524289</v>
      </c>
      <c r="BM286" s="148">
        <f t="shared" si="1429"/>
        <v>1251877.8167250878</v>
      </c>
      <c r="BN286" s="148">
        <f t="shared" si="1429"/>
        <v>4540143.5486563174</v>
      </c>
      <c r="BO286" s="148">
        <f t="shared" si="1429"/>
        <v>3037890.1685862127</v>
      </c>
      <c r="BP286" s="148">
        <f t="shared" si="1429"/>
        <v>-2157402.7708229008</v>
      </c>
      <c r="BQ286" s="148">
        <f t="shared" si="1429"/>
        <v>3455182.7741612419</v>
      </c>
      <c r="BR286" s="148">
        <f t="shared" si="1429"/>
        <v>-3676347.8551160074</v>
      </c>
      <c r="BS286" s="148">
        <f t="shared" si="1429"/>
        <v>-6259389.0836254386</v>
      </c>
      <c r="BT286" s="148">
        <f t="shared" si="1429"/>
        <v>8971791.0198631287</v>
      </c>
      <c r="BU286" s="148">
        <f t="shared" si="1429"/>
        <v>3755633.450175263</v>
      </c>
      <c r="BV286" s="148">
        <f>BV288+BV295</f>
        <v>776164.24636955431</v>
      </c>
      <c r="BW286" s="148">
        <f>BK286+BL286+BM286+BN286+BO286+BP286+BQ286+BR286+BS286+BT286+BU286+BV286</f>
        <v>32073109.66449675</v>
      </c>
      <c r="BX286" s="148">
        <f t="shared" ref="BX286:CI286" si="1430">BX288+BX295</f>
        <v>-3217325.9889834751</v>
      </c>
      <c r="BY286" s="148">
        <f t="shared" si="1430"/>
        <v>23255716.90869638</v>
      </c>
      <c r="BZ286" s="148">
        <f t="shared" si="1430"/>
        <v>4243865.7986980472</v>
      </c>
      <c r="CA286" s="148">
        <f t="shared" si="1430"/>
        <v>9735436.4880654328</v>
      </c>
      <c r="CB286" s="148">
        <f t="shared" si="1430"/>
        <v>2553830.7461191788</v>
      </c>
      <c r="CC286" s="148">
        <f t="shared" si="1430"/>
        <v>6714238.023702221</v>
      </c>
      <c r="CD286" s="148">
        <f t="shared" si="1430"/>
        <v>5353864.1295276284</v>
      </c>
      <c r="CE286" s="148">
        <f t="shared" si="1430"/>
        <v>-630111.83441829414</v>
      </c>
      <c r="CF286" s="148">
        <f t="shared" si="1430"/>
        <v>-2069771.323652145</v>
      </c>
      <c r="CG286" s="148">
        <f t="shared" si="1430"/>
        <v>7573860.7911867807</v>
      </c>
      <c r="CH286" s="148">
        <f t="shared" si="1430"/>
        <v>2766649.974962444</v>
      </c>
      <c r="CI286" s="148">
        <f t="shared" si="1430"/>
        <v>-9560173.5937239192</v>
      </c>
      <c r="CJ286" s="148">
        <f>BX286+BY286+BZ286+CA286+CB286+CC286+CD286+CE286+CF286+CG286+CH286+CI286</f>
        <v>46720080.120180279</v>
      </c>
      <c r="CK286" s="148">
        <f t="shared" ref="CK286:CV286" si="1431">CK288+CK295</f>
        <v>-1798531.1300283745</v>
      </c>
      <c r="CL286" s="148">
        <f t="shared" si="1431"/>
        <v>15640126.856952095</v>
      </c>
      <c r="CM286" s="148">
        <f t="shared" si="1431"/>
        <v>6305291.2702386919</v>
      </c>
      <c r="CN286" s="148">
        <f t="shared" si="1431"/>
        <v>563345.01752628945</v>
      </c>
      <c r="CO286" s="148">
        <f t="shared" si="1431"/>
        <v>-100150.22533800702</v>
      </c>
      <c r="CP286" s="148">
        <f t="shared" si="1431"/>
        <v>5337172.4253046243</v>
      </c>
      <c r="CQ286" s="148">
        <f t="shared" si="1431"/>
        <v>-417292.60557502508</v>
      </c>
      <c r="CR286" s="148">
        <f t="shared" si="1431"/>
        <v>-2103154.7320981473</v>
      </c>
      <c r="CS286" s="148">
        <f t="shared" si="1431"/>
        <v>91804.373226506432</v>
      </c>
      <c r="CT286" s="148">
        <f t="shared" si="1431"/>
        <v>10536638.290769488</v>
      </c>
      <c r="CU286" s="148">
        <f t="shared" si="1431"/>
        <v>3784843.9325655149</v>
      </c>
      <c r="CV286" s="148">
        <f t="shared" si="1431"/>
        <v>2921048.2390252044</v>
      </c>
      <c r="CW286" s="148">
        <f>CK286+CL286+CM286+CN286+CO286+CP286+CQ286+CR286+CS286+CT286+CU286+CV286</f>
        <v>40761141.712568857</v>
      </c>
      <c r="CX286" s="148">
        <f t="shared" ref="CX286:DI286" si="1432">CX288+CX295</f>
        <v>0</v>
      </c>
      <c r="CY286" s="148">
        <f t="shared" si="1432"/>
        <v>0</v>
      </c>
      <c r="CZ286" s="148">
        <f t="shared" si="1432"/>
        <v>0</v>
      </c>
      <c r="DA286" s="148">
        <f t="shared" si="1432"/>
        <v>0</v>
      </c>
      <c r="DB286" s="148">
        <f t="shared" si="1432"/>
        <v>0</v>
      </c>
      <c r="DC286" s="148">
        <f t="shared" si="1432"/>
        <v>0</v>
      </c>
      <c r="DD286" s="148">
        <f t="shared" si="1432"/>
        <v>0</v>
      </c>
      <c r="DE286" s="148">
        <f t="shared" si="1432"/>
        <v>0</v>
      </c>
      <c r="DF286" s="148">
        <f t="shared" si="1432"/>
        <v>0</v>
      </c>
      <c r="DG286" s="148">
        <f t="shared" si="1432"/>
        <v>0</v>
      </c>
      <c r="DH286" s="148">
        <f t="shared" si="1432"/>
        <v>0</v>
      </c>
      <c r="DI286" s="148">
        <f t="shared" si="1432"/>
        <v>0</v>
      </c>
      <c r="DJ286" s="148">
        <f>CX286+CY286+CZ286+DA286+DB286+DC286+DD286+DE286+DF286+DG286+DH286+DI286</f>
        <v>0</v>
      </c>
      <c r="DK286" s="148">
        <f t="shared" ref="DK286:DV286" si="1433">DK288+DK295</f>
        <v>0</v>
      </c>
      <c r="DL286" s="148">
        <f t="shared" si="1433"/>
        <v>0</v>
      </c>
      <c r="DM286" s="148">
        <f t="shared" si="1433"/>
        <v>0</v>
      </c>
      <c r="DN286" s="148">
        <f t="shared" si="1433"/>
        <v>0</v>
      </c>
      <c r="DO286" s="148">
        <f t="shared" si="1433"/>
        <v>0</v>
      </c>
      <c r="DP286" s="148">
        <f t="shared" si="1433"/>
        <v>0</v>
      </c>
      <c r="DQ286" s="148">
        <f t="shared" si="1433"/>
        <v>0</v>
      </c>
      <c r="DR286" s="148">
        <f t="shared" si="1433"/>
        <v>0</v>
      </c>
      <c r="DS286" s="148">
        <f t="shared" si="1433"/>
        <v>0</v>
      </c>
      <c r="DT286" s="148">
        <f t="shared" si="1433"/>
        <v>0</v>
      </c>
      <c r="DU286" s="148">
        <f t="shared" si="1433"/>
        <v>0</v>
      </c>
      <c r="DV286" s="148">
        <f t="shared" si="1433"/>
        <v>0</v>
      </c>
      <c r="DW286" s="148">
        <f>DK286+DL286+DM286+DN286+DO286+DP286+DQ286+DR286+DS286+DT286+DU286+DV286</f>
        <v>0</v>
      </c>
      <c r="DX286" s="148">
        <f t="shared" ref="DX286:EI286" si="1434">DX288+DX295</f>
        <v>0</v>
      </c>
      <c r="DY286" s="148">
        <f t="shared" si="1434"/>
        <v>0</v>
      </c>
      <c r="DZ286" s="148">
        <f t="shared" si="1434"/>
        <v>0</v>
      </c>
      <c r="EA286" s="148">
        <f t="shared" si="1434"/>
        <v>0</v>
      </c>
      <c r="EB286" s="148">
        <f t="shared" si="1434"/>
        <v>0</v>
      </c>
      <c r="EC286" s="148">
        <f t="shared" si="1434"/>
        <v>0</v>
      </c>
      <c r="ED286" s="148">
        <f t="shared" si="1434"/>
        <v>0</v>
      </c>
      <c r="EE286" s="148">
        <f t="shared" si="1434"/>
        <v>0</v>
      </c>
      <c r="EF286" s="148">
        <f t="shared" si="1434"/>
        <v>0</v>
      </c>
      <c r="EG286" s="148">
        <f t="shared" si="1434"/>
        <v>0</v>
      </c>
      <c r="EH286" s="148">
        <f t="shared" si="1434"/>
        <v>0</v>
      </c>
      <c r="EI286" s="148">
        <f t="shared" si="1434"/>
        <v>0</v>
      </c>
      <c r="EJ286" s="148">
        <f>DX286+DY286+DZ286+EA286+EB286+EC286+ED286+EE286+EF286+EG286+EH286+EI286</f>
        <v>0</v>
      </c>
      <c r="EK286" s="148">
        <f t="shared" ref="EK286:EV286" si="1435">EK288+EK295</f>
        <v>0</v>
      </c>
      <c r="EL286" s="148">
        <f t="shared" si="1435"/>
        <v>0</v>
      </c>
      <c r="EM286" s="148">
        <f t="shared" si="1435"/>
        <v>0</v>
      </c>
      <c r="EN286" s="148">
        <f t="shared" si="1435"/>
        <v>0</v>
      </c>
      <c r="EO286" s="148">
        <f t="shared" si="1435"/>
        <v>0</v>
      </c>
      <c r="EP286" s="148">
        <f t="shared" si="1435"/>
        <v>0</v>
      </c>
      <c r="EQ286" s="148">
        <f t="shared" si="1435"/>
        <v>0</v>
      </c>
      <c r="ER286" s="148">
        <f t="shared" si="1435"/>
        <v>0</v>
      </c>
      <c r="ES286" s="148">
        <f t="shared" si="1435"/>
        <v>0</v>
      </c>
      <c r="ET286" s="148">
        <f t="shared" si="1435"/>
        <v>0</v>
      </c>
      <c r="EU286" s="148">
        <f t="shared" si="1435"/>
        <v>0</v>
      </c>
      <c r="EV286" s="148">
        <f t="shared" si="1435"/>
        <v>0</v>
      </c>
      <c r="EW286" s="148">
        <f>EK286+EL286+EM286+EN286+EO286+EP286+EQ286+ER286+ES286+ET286+EU286+EV286</f>
        <v>0</v>
      </c>
      <c r="EX286" s="148">
        <f t="shared" ref="EX286:FI286" si="1436">EX288+EX295</f>
        <v>0</v>
      </c>
      <c r="EY286" s="148">
        <f t="shared" si="1436"/>
        <v>0</v>
      </c>
      <c r="EZ286" s="148">
        <f t="shared" si="1436"/>
        <v>0</v>
      </c>
      <c r="FA286" s="148">
        <f t="shared" si="1436"/>
        <v>0</v>
      </c>
      <c r="FB286" s="148">
        <f t="shared" si="1436"/>
        <v>0</v>
      </c>
      <c r="FC286" s="148">
        <f t="shared" si="1436"/>
        <v>0</v>
      </c>
      <c r="FD286" s="148">
        <f t="shared" si="1436"/>
        <v>0</v>
      </c>
      <c r="FE286" s="148">
        <f t="shared" si="1436"/>
        <v>0</v>
      </c>
      <c r="FF286" s="148">
        <f t="shared" si="1436"/>
        <v>0</v>
      </c>
      <c r="FG286" s="148">
        <f t="shared" si="1436"/>
        <v>0</v>
      </c>
      <c r="FH286" s="148">
        <f t="shared" si="1436"/>
        <v>0</v>
      </c>
      <c r="FI286" s="148">
        <f t="shared" si="1436"/>
        <v>0</v>
      </c>
      <c r="FJ286" s="148">
        <f>EX286+EY286+EZ286+FA286+FB286+FC286+FD286+FE286+FF286+FG286+FH286+FI286</f>
        <v>0</v>
      </c>
      <c r="FK286" s="148">
        <f t="shared" ref="FK286:FV286" si="1437">FK288+FK295</f>
        <v>0</v>
      </c>
      <c r="FL286" s="148">
        <f t="shared" si="1437"/>
        <v>0</v>
      </c>
      <c r="FM286" s="148">
        <f t="shared" si="1437"/>
        <v>0</v>
      </c>
      <c r="FN286" s="148">
        <f t="shared" si="1437"/>
        <v>0</v>
      </c>
      <c r="FO286" s="148">
        <f t="shared" si="1437"/>
        <v>0</v>
      </c>
      <c r="FP286" s="148">
        <f t="shared" si="1437"/>
        <v>0</v>
      </c>
      <c r="FQ286" s="148">
        <f t="shared" si="1437"/>
        <v>0</v>
      </c>
      <c r="FR286" s="148">
        <f t="shared" si="1437"/>
        <v>0</v>
      </c>
      <c r="FS286" s="148">
        <f t="shared" si="1437"/>
        <v>0</v>
      </c>
      <c r="FT286" s="148">
        <f t="shared" si="1437"/>
        <v>0</v>
      </c>
      <c r="FU286" s="148">
        <f t="shared" si="1437"/>
        <v>0</v>
      </c>
      <c r="FV286" s="148">
        <f t="shared" si="1437"/>
        <v>0</v>
      </c>
      <c r="FW286" s="148">
        <f>FK286+FL286+FM286+FN286+FO286+FP286+FQ286+FR286+FS286+FT286+FU286+FV286</f>
        <v>0</v>
      </c>
      <c r="FX286" s="148">
        <f t="shared" ref="FX286:GF286" si="1438">FX288+FX295</f>
        <v>0</v>
      </c>
      <c r="FY286" s="148">
        <f t="shared" si="1438"/>
        <v>0</v>
      </c>
      <c r="FZ286" s="148">
        <f t="shared" si="1438"/>
        <v>18700000</v>
      </c>
      <c r="GA286" s="148">
        <f t="shared" si="1438"/>
        <v>-8500000</v>
      </c>
      <c r="GB286" s="148">
        <f t="shared" si="1438"/>
        <v>12800000</v>
      </c>
      <c r="GC286" s="148">
        <f t="shared" si="1438"/>
        <v>3400000</v>
      </c>
      <c r="GD286" s="148">
        <f t="shared" si="1438"/>
        <v>-2600000</v>
      </c>
      <c r="GE286" s="148">
        <f t="shared" si="1438"/>
        <v>9800000</v>
      </c>
      <c r="GF286" s="148">
        <f t="shared" si="1438"/>
        <v>-2400000</v>
      </c>
      <c r="GG286" s="148">
        <f>GG288+GG295</f>
        <v>6700000</v>
      </c>
      <c r="GH286" s="148">
        <f>GH288+GH295</f>
        <v>2700000</v>
      </c>
      <c r="GI286" s="148">
        <f>GI288+GI295</f>
        <v>-40600000</v>
      </c>
      <c r="GJ286" s="148">
        <f>FY286+FZ286+GA286+GB286+GC286+GD286+GE286+GF286+GH286+GG286+GI286+FX286</f>
        <v>0</v>
      </c>
      <c r="GK286" s="148">
        <f t="shared" ref="GK286:GT286" si="1439">GK288+GK295</f>
        <v>26700000</v>
      </c>
      <c r="GL286" s="148">
        <f t="shared" si="1439"/>
        <v>5500000</v>
      </c>
      <c r="GM286" s="148">
        <f t="shared" si="1439"/>
        <v>-15200000</v>
      </c>
      <c r="GN286" s="148">
        <f t="shared" si="1439"/>
        <v>29000000</v>
      </c>
      <c r="GO286" s="148">
        <f t="shared" si="1439"/>
        <v>-3200000</v>
      </c>
      <c r="GP286" s="148">
        <f t="shared" si="1439"/>
        <v>-12800000</v>
      </c>
      <c r="GQ286" s="148">
        <f t="shared" si="1439"/>
        <v>18400000</v>
      </c>
      <c r="GR286" s="148">
        <f t="shared" si="1439"/>
        <v>4600000</v>
      </c>
      <c r="GS286" s="148">
        <f t="shared" si="1439"/>
        <v>-45300000</v>
      </c>
      <c r="GT286" s="148">
        <f t="shared" si="1439"/>
        <v>8300000</v>
      </c>
      <c r="GU286" s="148">
        <f>GU288+GU295</f>
        <v>68100000</v>
      </c>
      <c r="GV286" s="148">
        <f>GV288+GV295</f>
        <v>-84100000</v>
      </c>
      <c r="GW286" s="148">
        <f>GK286+GL286+GM286+GN286+GO286+GP286+GQ286+GR286+GS286+GT286+GU286+GV286</f>
        <v>0</v>
      </c>
      <c r="GX286" s="148">
        <f t="shared" ref="GX286:HG286" si="1440">GX288+GX295</f>
        <v>68500000</v>
      </c>
      <c r="GY286" s="148">
        <f t="shared" si="1440"/>
        <v>-64000000</v>
      </c>
      <c r="GZ286" s="148">
        <f t="shared" si="1440"/>
        <v>30400000</v>
      </c>
      <c r="HA286" s="148">
        <f t="shared" si="1440"/>
        <v>-900000</v>
      </c>
      <c r="HB286" s="148">
        <f t="shared" si="1440"/>
        <v>-18000000</v>
      </c>
      <c r="HC286" s="148">
        <f t="shared" si="1440"/>
        <v>700000</v>
      </c>
      <c r="HD286" s="148">
        <f t="shared" si="1440"/>
        <v>23000000</v>
      </c>
      <c r="HE286" s="148">
        <f t="shared" si="1440"/>
        <v>-12600000</v>
      </c>
      <c r="HF286" s="148">
        <f t="shared" si="1440"/>
        <v>-1800000</v>
      </c>
      <c r="HG286" s="148">
        <f t="shared" si="1440"/>
        <v>3200000</v>
      </c>
      <c r="HH286" s="148">
        <f>HH288+HH295</f>
        <v>-14000000</v>
      </c>
      <c r="HI286" s="148">
        <f>HI288+HI295</f>
        <v>-14500000</v>
      </c>
      <c r="HJ286" s="148">
        <f>GX286+GY286+GZ286+HA286+HB286+HC286+HD286+HE286+HF286+HG286+HH286+HI286</f>
        <v>0</v>
      </c>
      <c r="HK286" s="148">
        <f t="shared" ref="HK286:HT286" si="1441">HK288+HK295</f>
        <v>17000000</v>
      </c>
      <c r="HL286" s="148">
        <f t="shared" si="1441"/>
        <v>21400000</v>
      </c>
      <c r="HM286" s="148">
        <f t="shared" si="1441"/>
        <v>-29600000</v>
      </c>
      <c r="HN286" s="148">
        <f t="shared" si="1441"/>
        <v>-7300000</v>
      </c>
      <c r="HO286" s="148">
        <f t="shared" si="1441"/>
        <v>-1500000</v>
      </c>
      <c r="HP286" s="148">
        <f t="shared" si="1441"/>
        <v>0</v>
      </c>
      <c r="HQ286" s="148">
        <f t="shared" si="1441"/>
        <v>0</v>
      </c>
      <c r="HR286" s="148">
        <f t="shared" si="1441"/>
        <v>0</v>
      </c>
      <c r="HS286" s="148">
        <f t="shared" si="1441"/>
        <v>0</v>
      </c>
      <c r="HT286" s="148">
        <f t="shared" si="1441"/>
        <v>0</v>
      </c>
      <c r="HU286" s="148">
        <f>HU288+HU295</f>
        <v>0</v>
      </c>
      <c r="HV286" s="148">
        <f>HV288+HV295</f>
        <v>0</v>
      </c>
      <c r="HW286" s="148">
        <f>HK286+HL286+HM286+HN286+HO286+HP286+HQ286+HR286+HS286+HT286+HU286+HV286</f>
        <v>0</v>
      </c>
      <c r="HX286" s="148">
        <f t="shared" ref="HX286:IG286" si="1442">HX288+HX295</f>
        <v>0</v>
      </c>
      <c r="HY286" s="148">
        <f t="shared" si="1442"/>
        <v>0</v>
      </c>
      <c r="HZ286" s="148">
        <f t="shared" si="1442"/>
        <v>0</v>
      </c>
      <c r="IA286" s="148">
        <f t="shared" si="1442"/>
        <v>0</v>
      </c>
      <c r="IB286" s="148">
        <f t="shared" si="1442"/>
        <v>0</v>
      </c>
      <c r="IC286" s="148">
        <f t="shared" si="1442"/>
        <v>0</v>
      </c>
      <c r="ID286" s="148">
        <f t="shared" si="1442"/>
        <v>0</v>
      </c>
      <c r="IE286" s="148">
        <f t="shared" si="1442"/>
        <v>0</v>
      </c>
      <c r="IF286" s="148">
        <f t="shared" si="1442"/>
        <v>0</v>
      </c>
      <c r="IG286" s="148">
        <f t="shared" si="1442"/>
        <v>0</v>
      </c>
      <c r="IH286" s="148">
        <f>IH288+IH295</f>
        <v>0</v>
      </c>
      <c r="II286" s="148">
        <f>II288+II295</f>
        <v>0</v>
      </c>
      <c r="IJ286" s="148">
        <f>HX286+HY286+HZ286+IA286+IB286+IC286+ID286+IE286+IF286+IG286+IH286+II286</f>
        <v>0</v>
      </c>
      <c r="IK286" s="148">
        <f t="shared" ref="IK286:IT286" si="1443">IK288+IK295</f>
        <v>0</v>
      </c>
      <c r="IL286" s="148">
        <f t="shared" si="1443"/>
        <v>0</v>
      </c>
      <c r="IM286" s="148">
        <f t="shared" si="1443"/>
        <v>0</v>
      </c>
      <c r="IN286" s="148">
        <f t="shared" si="1443"/>
        <v>0</v>
      </c>
      <c r="IO286" s="148">
        <f t="shared" si="1443"/>
        <v>0</v>
      </c>
      <c r="IP286" s="148">
        <f t="shared" si="1443"/>
        <v>0</v>
      </c>
      <c r="IQ286" s="148">
        <f t="shared" si="1443"/>
        <v>0</v>
      </c>
      <c r="IR286" s="148">
        <f t="shared" si="1443"/>
        <v>0</v>
      </c>
      <c r="IS286" s="148">
        <f t="shared" si="1443"/>
        <v>0</v>
      </c>
      <c r="IT286" s="148">
        <f t="shared" si="1443"/>
        <v>0</v>
      </c>
      <c r="IU286" s="148">
        <f>IU288+IU295</f>
        <v>14000000</v>
      </c>
      <c r="IV286" s="148">
        <f>IV288+IV295</f>
        <v>-14000000</v>
      </c>
      <c r="IW286" s="148">
        <f>IK286+IL286+IM286+IN286+IO286+IP286+IQ286+IR286+IS286+IT286+IU286+IV286</f>
        <v>0</v>
      </c>
      <c r="IX286" s="148">
        <f t="shared" ref="IX286:JG286" si="1444">IX288+IX295</f>
        <v>0</v>
      </c>
      <c r="IY286" s="148">
        <f t="shared" si="1444"/>
        <v>0</v>
      </c>
      <c r="IZ286" s="148">
        <f t="shared" si="1444"/>
        <v>20100000</v>
      </c>
      <c r="JA286" s="148">
        <f t="shared" si="1444"/>
        <v>-20100000</v>
      </c>
      <c r="JB286" s="148">
        <f t="shared" si="1444"/>
        <v>0</v>
      </c>
      <c r="JC286" s="148">
        <f t="shared" si="1444"/>
        <v>0</v>
      </c>
      <c r="JD286" s="148">
        <f t="shared" si="1444"/>
        <v>2500000</v>
      </c>
      <c r="JE286" s="148">
        <f t="shared" si="1444"/>
        <v>8500000</v>
      </c>
      <c r="JF286" s="148">
        <f t="shared" si="1444"/>
        <v>-11000000</v>
      </c>
      <c r="JG286" s="148">
        <f t="shared" si="1444"/>
        <v>0</v>
      </c>
      <c r="JH286" s="148">
        <f>JH288+JH295</f>
        <v>0</v>
      </c>
      <c r="JI286" s="148">
        <f>JI288+JI295</f>
        <v>0</v>
      </c>
      <c r="JJ286" s="148">
        <f>IX286+IY286+IZ286+JA286+JB286+JC286+JD286+JE286+JF286+JG286+JH286+JI286</f>
        <v>0</v>
      </c>
      <c r="JK286" s="148">
        <f t="shared" ref="JK286:JT286" si="1445">JK288+JK295</f>
        <v>0</v>
      </c>
      <c r="JL286" s="148">
        <f t="shared" si="1445"/>
        <v>0</v>
      </c>
      <c r="JM286" s="148">
        <f t="shared" si="1445"/>
        <v>0</v>
      </c>
      <c r="JN286" s="148">
        <f t="shared" si="1445"/>
        <v>0</v>
      </c>
      <c r="JO286" s="148">
        <f t="shared" si="1445"/>
        <v>0</v>
      </c>
      <c r="JP286" s="148">
        <f t="shared" si="1445"/>
        <v>0</v>
      </c>
      <c r="JQ286" s="148">
        <f t="shared" si="1445"/>
        <v>0</v>
      </c>
      <c r="JR286" s="148">
        <f t="shared" si="1445"/>
        <v>0</v>
      </c>
      <c r="JS286" s="148">
        <f t="shared" si="1445"/>
        <v>0</v>
      </c>
      <c r="JT286" s="148">
        <f t="shared" si="1445"/>
        <v>0</v>
      </c>
      <c r="JU286" s="148">
        <f>JU288+JU295</f>
        <v>0</v>
      </c>
      <c r="JV286" s="148">
        <f>JV288+JV295</f>
        <v>0</v>
      </c>
      <c r="JW286" s="232">
        <f>JK286+JL286+JM286+JN286+JO286+JP286+JQ286+JR286+JS286+JT286+JU286+JV286</f>
        <v>0</v>
      </c>
      <c r="JX286" s="232">
        <f t="shared" ref="JX286:KG286" si="1446">JX288+JX295</f>
        <v>0</v>
      </c>
      <c r="JY286" s="148">
        <f t="shared" si="1446"/>
        <v>0</v>
      </c>
      <c r="JZ286" s="148">
        <f t="shared" si="1446"/>
        <v>0</v>
      </c>
      <c r="KA286" s="148">
        <f t="shared" si="1446"/>
        <v>0</v>
      </c>
      <c r="KB286" s="148">
        <f t="shared" si="1446"/>
        <v>0</v>
      </c>
      <c r="KC286" s="148">
        <f t="shared" si="1446"/>
        <v>0</v>
      </c>
      <c r="KD286" s="148">
        <f t="shared" si="1446"/>
        <v>0</v>
      </c>
      <c r="KE286" s="148">
        <f t="shared" si="1446"/>
        <v>0</v>
      </c>
      <c r="KF286" s="148">
        <f t="shared" si="1446"/>
        <v>0</v>
      </c>
      <c r="KG286" s="148">
        <f t="shared" si="1446"/>
        <v>0</v>
      </c>
      <c r="KH286" s="148">
        <f>KH288+KH295</f>
        <v>0</v>
      </c>
      <c r="KI286" s="148">
        <f>KI288+KI295</f>
        <v>0</v>
      </c>
      <c r="KJ286" s="232">
        <f>JX286+JY286+JZ286+KA286+KB286+KC286+KD286+KE286+KF286+KG286+KH286+KI286</f>
        <v>0</v>
      </c>
      <c r="KK286" s="232">
        <f t="shared" ref="KK286:KT286" si="1447">KK288+KK295</f>
        <v>0</v>
      </c>
      <c r="KL286" s="148">
        <f t="shared" si="1447"/>
        <v>0</v>
      </c>
      <c r="KM286" s="148">
        <f t="shared" si="1447"/>
        <v>0</v>
      </c>
      <c r="KN286" s="148">
        <f t="shared" si="1447"/>
        <v>4000000</v>
      </c>
      <c r="KO286" s="148">
        <f t="shared" si="1447"/>
        <v>41000000</v>
      </c>
      <c r="KP286" s="148">
        <f t="shared" si="1447"/>
        <v>0</v>
      </c>
      <c r="KQ286" s="148">
        <f t="shared" si="1447"/>
        <v>-45000000</v>
      </c>
      <c r="KR286" s="148">
        <f t="shared" si="1447"/>
        <v>0</v>
      </c>
      <c r="KS286" s="148">
        <f t="shared" si="1447"/>
        <v>0</v>
      </c>
      <c r="KT286" s="148">
        <f t="shared" si="1447"/>
        <v>0</v>
      </c>
      <c r="KU286" s="148">
        <f>KU288+KU295</f>
        <v>0</v>
      </c>
      <c r="KV286" s="148">
        <f>KV288+KV295</f>
        <v>0</v>
      </c>
      <c r="KW286" s="232">
        <f>KK286+KL286+KM286+KN286+KO286+KP286+KQ286+KR286+KS286+KT286+KU286+KV286</f>
        <v>0</v>
      </c>
      <c r="KX286" s="232">
        <f t="shared" ref="KX286:LG286" si="1448">KX288+KX295</f>
        <v>0</v>
      </c>
      <c r="KY286" s="148">
        <f t="shared" si="1448"/>
        <v>0</v>
      </c>
      <c r="KZ286" s="148">
        <f t="shared" si="1448"/>
        <v>71000000</v>
      </c>
      <c r="LA286" s="148">
        <f t="shared" si="1448"/>
        <v>-11000000</v>
      </c>
      <c r="LB286" s="148">
        <f t="shared" si="1448"/>
        <v>-60000000</v>
      </c>
      <c r="LC286" s="148">
        <f t="shared" si="1448"/>
        <v>0</v>
      </c>
      <c r="LD286" s="148">
        <f t="shared" si="1448"/>
        <v>0</v>
      </c>
      <c r="LE286" s="148">
        <f t="shared" si="1448"/>
        <v>0</v>
      </c>
      <c r="LF286" s="148">
        <f t="shared" si="1448"/>
        <v>0</v>
      </c>
      <c r="LG286" s="148">
        <f t="shared" si="1448"/>
        <v>0</v>
      </c>
      <c r="LH286" s="148">
        <f>LH288+LH295</f>
        <v>0</v>
      </c>
      <c r="LI286" s="148">
        <f>LI288+LI295</f>
        <v>0</v>
      </c>
      <c r="LJ286" s="232">
        <f>KX286+KY286+KZ286+LA286+LB286+LC286+LD286+LE286+LF286+LG286+LH286+LI286</f>
        <v>0</v>
      </c>
      <c r="LK286" s="232">
        <f t="shared" ref="LK286:LT286" si="1449">LK288+LK295</f>
        <v>0</v>
      </c>
      <c r="LL286" s="148">
        <f t="shared" si="1449"/>
        <v>0</v>
      </c>
      <c r="LM286" s="148">
        <f t="shared" si="1449"/>
        <v>0</v>
      </c>
      <c r="LN286" s="148">
        <f t="shared" si="1449"/>
        <v>0</v>
      </c>
      <c r="LO286" s="148">
        <f t="shared" si="1449"/>
        <v>0</v>
      </c>
      <c r="LP286" s="148">
        <f t="shared" si="1449"/>
        <v>0</v>
      </c>
      <c r="LQ286" s="148">
        <f t="shared" si="1449"/>
        <v>0</v>
      </c>
      <c r="LR286" s="148">
        <f t="shared" si="1449"/>
        <v>0</v>
      </c>
      <c r="LS286" s="148">
        <f t="shared" si="1449"/>
        <v>0</v>
      </c>
      <c r="LT286" s="148">
        <f t="shared" si="1449"/>
        <v>0</v>
      </c>
      <c r="LU286" s="148">
        <f>LU288+LU295</f>
        <v>40000000</v>
      </c>
      <c r="LV286" s="148">
        <f>LV288+LV295</f>
        <v>-40000000</v>
      </c>
      <c r="LW286" s="232">
        <f>LK286+LL286+LM286+LN286+LO286+LP286+LQ286+LR286+LS286+LT286+LU286+LV286</f>
        <v>0</v>
      </c>
      <c r="LX286" s="232">
        <f t="shared" ref="LX286:MG286" si="1450">LX288+LX295</f>
        <v>0</v>
      </c>
      <c r="LY286" s="148">
        <f t="shared" si="1450"/>
        <v>0</v>
      </c>
      <c r="LZ286" s="148">
        <f t="shared" si="1450"/>
        <v>0</v>
      </c>
      <c r="MA286" s="148">
        <f t="shared" si="1450"/>
        <v>0</v>
      </c>
      <c r="MB286" s="148">
        <f t="shared" si="1450"/>
        <v>0</v>
      </c>
      <c r="MC286" s="148">
        <f t="shared" si="1450"/>
        <v>0</v>
      </c>
      <c r="MD286" s="148">
        <f t="shared" si="1450"/>
        <v>0</v>
      </c>
      <c r="ME286" s="148">
        <f t="shared" si="1450"/>
        <v>0</v>
      </c>
      <c r="MF286" s="148">
        <f t="shared" si="1450"/>
        <v>0</v>
      </c>
      <c r="MG286" s="148">
        <f t="shared" si="1450"/>
        <v>0</v>
      </c>
      <c r="MH286" s="148">
        <f>MH288+MH295</f>
        <v>0</v>
      </c>
      <c r="MI286" s="148">
        <f>MI288+MI295</f>
        <v>0</v>
      </c>
      <c r="MJ286" s="198">
        <f>LX286+LY286+LZ286+MA286+MB286+MC286+MD286+ME286+MF286+MG286+MH286+MI286</f>
        <v>0</v>
      </c>
    </row>
    <row r="287" spans="1:348" ht="20.25" x14ac:dyDescent="0.3">
      <c r="A287" s="93"/>
      <c r="B287" s="100"/>
      <c r="C287" s="101" t="s">
        <v>68</v>
      </c>
      <c r="D287" s="101" t="s">
        <v>68</v>
      </c>
      <c r="E287" s="149"/>
      <c r="F287" s="149"/>
      <c r="G287" s="149"/>
      <c r="H287" s="149"/>
      <c r="I287" s="149"/>
      <c r="J287" s="149"/>
      <c r="K287" s="149"/>
      <c r="L287" s="149"/>
      <c r="M287" s="149"/>
      <c r="N287" s="149"/>
      <c r="O287" s="149"/>
      <c r="P287" s="149"/>
      <c r="Q287" s="149"/>
      <c r="R287" s="149"/>
      <c r="S287" s="149"/>
      <c r="T287" s="149"/>
      <c r="U287" s="149"/>
      <c r="V287" s="149"/>
      <c r="W287" s="149"/>
      <c r="X287" s="149"/>
      <c r="Y287" s="149"/>
      <c r="Z287" s="149"/>
      <c r="AA287" s="149"/>
      <c r="AB287" s="149"/>
      <c r="AC287" s="149"/>
      <c r="AD287" s="149"/>
      <c r="AE287" s="149"/>
      <c r="AF287" s="149"/>
      <c r="AG287" s="149"/>
      <c r="AH287" s="149"/>
      <c r="AI287" s="149"/>
      <c r="AJ287" s="149"/>
      <c r="AK287" s="149"/>
      <c r="AL287" s="149"/>
      <c r="AM287" s="149"/>
      <c r="AN287" s="149"/>
      <c r="AO287" s="149"/>
      <c r="AP287" s="149"/>
      <c r="AQ287" s="149"/>
      <c r="AR287" s="149"/>
      <c r="AS287" s="149"/>
      <c r="AT287" s="149"/>
      <c r="AU287" s="149"/>
      <c r="AV287" s="149"/>
      <c r="AW287" s="149"/>
      <c r="AX287" s="149"/>
      <c r="AY287" s="149"/>
      <c r="AZ287" s="149"/>
      <c r="BA287" s="149"/>
      <c r="BB287" s="149"/>
      <c r="BC287" s="149"/>
      <c r="BD287" s="149"/>
      <c r="BE287" s="149"/>
      <c r="BF287" s="149"/>
      <c r="BG287" s="149"/>
      <c r="BH287" s="149"/>
      <c r="BI287" s="149"/>
      <c r="BJ287" s="149"/>
      <c r="BK287" s="149"/>
      <c r="BL287" s="149"/>
      <c r="BM287" s="149"/>
      <c r="BN287" s="149"/>
      <c r="BO287" s="149"/>
      <c r="BP287" s="149"/>
      <c r="BQ287" s="149"/>
      <c r="BR287" s="149"/>
      <c r="BS287" s="149"/>
      <c r="BT287" s="149"/>
      <c r="BU287" s="149"/>
      <c r="BV287" s="149"/>
      <c r="BW287" s="149"/>
      <c r="BX287" s="149"/>
      <c r="BY287" s="149"/>
      <c r="BZ287" s="149"/>
      <c r="CA287" s="149"/>
      <c r="CB287" s="149"/>
      <c r="CC287" s="149"/>
      <c r="CD287" s="149"/>
      <c r="CE287" s="149"/>
      <c r="CF287" s="149"/>
      <c r="CG287" s="149"/>
      <c r="CH287" s="149"/>
      <c r="CI287" s="149"/>
      <c r="CJ287" s="149"/>
      <c r="CK287" s="149"/>
      <c r="CL287" s="149"/>
      <c r="CM287" s="149"/>
      <c r="CN287" s="149"/>
      <c r="CO287" s="149"/>
      <c r="CP287" s="149"/>
      <c r="CQ287" s="149"/>
      <c r="CR287" s="149"/>
      <c r="CS287" s="149"/>
      <c r="CT287" s="149"/>
      <c r="CU287" s="149"/>
      <c r="CV287" s="149"/>
      <c r="CW287" s="149"/>
      <c r="CX287" s="149"/>
      <c r="CY287" s="149"/>
      <c r="CZ287" s="149"/>
      <c r="DA287" s="149"/>
      <c r="DB287" s="149"/>
      <c r="DC287" s="149"/>
      <c r="DD287" s="149"/>
      <c r="DE287" s="149"/>
      <c r="DF287" s="149"/>
      <c r="DG287" s="149"/>
      <c r="DH287" s="149"/>
      <c r="DI287" s="149"/>
      <c r="DJ287" s="149"/>
      <c r="DK287" s="149"/>
      <c r="DL287" s="149"/>
      <c r="DM287" s="149"/>
      <c r="DN287" s="149"/>
      <c r="DO287" s="149"/>
      <c r="DP287" s="149"/>
      <c r="DQ287" s="149"/>
      <c r="DR287" s="149"/>
      <c r="DS287" s="149"/>
      <c r="DT287" s="149"/>
      <c r="DU287" s="149"/>
      <c r="DV287" s="149"/>
      <c r="DW287" s="149"/>
      <c r="DX287" s="149"/>
      <c r="DY287" s="149"/>
      <c r="DZ287" s="149"/>
      <c r="EA287" s="149"/>
      <c r="EB287" s="149"/>
      <c r="EC287" s="149"/>
      <c r="ED287" s="149"/>
      <c r="EE287" s="149"/>
      <c r="EF287" s="149"/>
      <c r="EG287" s="149"/>
      <c r="EH287" s="149"/>
      <c r="EI287" s="149"/>
      <c r="EJ287" s="149"/>
      <c r="EK287" s="149"/>
      <c r="EL287" s="149"/>
      <c r="EM287" s="149"/>
      <c r="EN287" s="149"/>
      <c r="EO287" s="149"/>
      <c r="EP287" s="149"/>
      <c r="EQ287" s="149"/>
      <c r="ER287" s="149"/>
      <c r="ES287" s="149"/>
      <c r="ET287" s="149"/>
      <c r="EU287" s="149"/>
      <c r="EV287" s="149"/>
      <c r="EW287" s="149"/>
      <c r="EX287" s="149"/>
      <c r="EY287" s="149"/>
      <c r="EZ287" s="149"/>
      <c r="FA287" s="149"/>
      <c r="FB287" s="149"/>
      <c r="FC287" s="149"/>
      <c r="FD287" s="149"/>
      <c r="FE287" s="149"/>
      <c r="FF287" s="149"/>
      <c r="FG287" s="149"/>
      <c r="FH287" s="149"/>
      <c r="FI287" s="149"/>
      <c r="FJ287" s="149"/>
      <c r="FK287" s="149"/>
      <c r="FL287" s="149"/>
      <c r="FM287" s="149"/>
      <c r="FN287" s="149"/>
      <c r="FO287" s="149"/>
      <c r="FP287" s="149"/>
      <c r="FQ287" s="149"/>
      <c r="FR287" s="149"/>
      <c r="FS287" s="149"/>
      <c r="FT287" s="149"/>
      <c r="FU287" s="149"/>
      <c r="FV287" s="149"/>
      <c r="FW287" s="149"/>
      <c r="FX287" s="149"/>
      <c r="FY287" s="149"/>
      <c r="FZ287" s="149"/>
      <c r="GA287" s="149"/>
      <c r="GB287" s="149"/>
      <c r="GC287" s="149"/>
      <c r="GD287" s="149"/>
      <c r="GE287" s="149"/>
      <c r="GF287" s="149"/>
      <c r="GG287" s="149"/>
      <c r="GH287" s="149"/>
      <c r="GI287" s="149"/>
      <c r="GJ287" s="149"/>
      <c r="GK287" s="149"/>
      <c r="GL287" s="149"/>
      <c r="GM287" s="149"/>
      <c r="GN287" s="149"/>
      <c r="GO287" s="149"/>
      <c r="GP287" s="149"/>
      <c r="GQ287" s="149"/>
      <c r="GR287" s="149"/>
      <c r="GS287" s="149"/>
      <c r="GT287" s="149"/>
      <c r="GU287" s="149"/>
      <c r="GV287" s="149"/>
      <c r="GW287" s="149"/>
      <c r="GX287" s="149"/>
      <c r="GY287" s="149"/>
      <c r="GZ287" s="149"/>
      <c r="HA287" s="149"/>
      <c r="HB287" s="149"/>
      <c r="HC287" s="149"/>
      <c r="HD287" s="149"/>
      <c r="HE287" s="149"/>
      <c r="HF287" s="149"/>
      <c r="HG287" s="149"/>
      <c r="HH287" s="149"/>
      <c r="HI287" s="149"/>
      <c r="HJ287" s="149"/>
      <c r="HK287" s="149"/>
      <c r="HL287" s="149"/>
      <c r="HM287" s="149"/>
      <c r="HN287" s="149"/>
      <c r="HO287" s="149"/>
      <c r="HP287" s="149"/>
      <c r="HQ287" s="149"/>
      <c r="HR287" s="149"/>
      <c r="HS287" s="149"/>
      <c r="HT287" s="149"/>
      <c r="HU287" s="149"/>
      <c r="HV287" s="149"/>
      <c r="HW287" s="149"/>
      <c r="HX287" s="149"/>
      <c r="HY287" s="149"/>
      <c r="HZ287" s="149"/>
      <c r="IA287" s="149"/>
      <c r="IB287" s="149"/>
      <c r="IC287" s="149"/>
      <c r="ID287" s="149"/>
      <c r="IE287" s="149"/>
      <c r="IF287" s="149"/>
      <c r="IG287" s="149"/>
      <c r="IH287" s="149"/>
      <c r="II287" s="149"/>
      <c r="IJ287" s="149"/>
      <c r="IK287" s="149"/>
      <c r="IL287" s="149"/>
      <c r="IM287" s="149"/>
      <c r="IN287" s="149"/>
      <c r="IO287" s="149"/>
      <c r="IP287" s="149"/>
      <c r="IQ287" s="149"/>
      <c r="IR287" s="149"/>
      <c r="IS287" s="149"/>
      <c r="IT287" s="149"/>
      <c r="IU287" s="149"/>
      <c r="IV287" s="149"/>
      <c r="IW287" s="149"/>
      <c r="IX287" s="149"/>
      <c r="IY287" s="149"/>
      <c r="IZ287" s="149"/>
      <c r="JA287" s="149"/>
      <c r="JB287" s="149"/>
      <c r="JC287" s="149"/>
      <c r="JD287" s="149"/>
      <c r="JE287" s="149"/>
      <c r="JF287" s="149"/>
      <c r="JG287" s="149"/>
      <c r="JH287" s="149"/>
      <c r="JI287" s="149"/>
      <c r="JJ287" s="149"/>
      <c r="JK287" s="149"/>
      <c r="JL287" s="149"/>
      <c r="JM287" s="149"/>
      <c r="JN287" s="149"/>
      <c r="JO287" s="149"/>
      <c r="JP287" s="149"/>
      <c r="JQ287" s="149"/>
      <c r="JR287" s="149"/>
      <c r="JS287" s="149"/>
      <c r="JT287" s="149"/>
      <c r="JU287" s="149"/>
      <c r="JV287" s="149"/>
      <c r="JW287" s="233"/>
      <c r="JX287" s="233"/>
      <c r="JY287" s="149"/>
      <c r="JZ287" s="149"/>
      <c r="KA287" s="149"/>
      <c r="KB287" s="149"/>
      <c r="KC287" s="149"/>
      <c r="KD287" s="149"/>
      <c r="KE287" s="149"/>
      <c r="KF287" s="149"/>
      <c r="KG287" s="149"/>
      <c r="KH287" s="149"/>
      <c r="KI287" s="149"/>
      <c r="KJ287" s="233"/>
      <c r="KK287" s="233"/>
      <c r="KL287" s="149"/>
      <c r="KM287" s="149"/>
      <c r="KN287" s="149"/>
      <c r="KO287" s="149"/>
      <c r="KP287" s="149"/>
      <c r="KQ287" s="149"/>
      <c r="KR287" s="149"/>
      <c r="KS287" s="149"/>
      <c r="KT287" s="149"/>
      <c r="KU287" s="149"/>
      <c r="KV287" s="149"/>
      <c r="KW287" s="233"/>
      <c r="KX287" s="233"/>
      <c r="KY287" s="149"/>
      <c r="KZ287" s="149"/>
      <c r="LA287" s="149"/>
      <c r="LB287" s="149"/>
      <c r="LC287" s="149"/>
      <c r="LD287" s="149"/>
      <c r="LE287" s="149"/>
      <c r="LF287" s="149"/>
      <c r="LG287" s="149"/>
      <c r="LH287" s="149"/>
      <c r="LI287" s="149"/>
      <c r="LJ287" s="233"/>
      <c r="LK287" s="233"/>
      <c r="LL287" s="149"/>
      <c r="LM287" s="149"/>
      <c r="LN287" s="149"/>
      <c r="LO287" s="149"/>
      <c r="LP287" s="149"/>
      <c r="LQ287" s="149"/>
      <c r="LR287" s="149"/>
      <c r="LS287" s="149"/>
      <c r="LT287" s="149"/>
      <c r="LU287" s="149"/>
      <c r="LV287" s="149"/>
      <c r="LW287" s="233"/>
      <c r="LX287" s="233"/>
      <c r="LY287" s="149"/>
      <c r="LZ287" s="149"/>
      <c r="MA287" s="149"/>
      <c r="MB287" s="149"/>
      <c r="MC287" s="149"/>
      <c r="MD287" s="149"/>
      <c r="ME287" s="149"/>
      <c r="MF287" s="149"/>
      <c r="MG287" s="149"/>
      <c r="MH287" s="149"/>
      <c r="MI287" s="149"/>
      <c r="MJ287" s="199"/>
    </row>
    <row r="288" spans="1:348" ht="18" x14ac:dyDescent="0.25">
      <c r="A288" s="36">
        <v>500</v>
      </c>
      <c r="B288" s="37"/>
      <c r="C288" s="2" t="s">
        <v>95</v>
      </c>
      <c r="D288" s="2" t="s">
        <v>397</v>
      </c>
      <c r="E288" s="153">
        <f t="shared" ref="E288:J288" si="1451">SUM(E289:E293)</f>
        <v>0</v>
      </c>
      <c r="F288" s="153">
        <f t="shared" si="1451"/>
        <v>0</v>
      </c>
      <c r="G288" s="153">
        <f t="shared" si="1451"/>
        <v>0</v>
      </c>
      <c r="H288" s="153">
        <v>0</v>
      </c>
      <c r="I288" s="153">
        <f t="shared" si="1451"/>
        <v>0</v>
      </c>
      <c r="J288" s="153">
        <f t="shared" si="1451"/>
        <v>0</v>
      </c>
      <c r="K288" s="153">
        <v>0</v>
      </c>
      <c r="L288" s="153">
        <v>0</v>
      </c>
      <c r="M288" s="153">
        <v>0</v>
      </c>
      <c r="N288" s="153">
        <v>0</v>
      </c>
      <c r="O288" s="153">
        <v>0</v>
      </c>
      <c r="P288" s="153">
        <v>0</v>
      </c>
      <c r="Q288" s="153">
        <v>0</v>
      </c>
      <c r="R288" s="153">
        <v>0</v>
      </c>
      <c r="S288" s="153">
        <v>0</v>
      </c>
      <c r="T288" s="153">
        <v>0</v>
      </c>
      <c r="U288" s="153">
        <v>0</v>
      </c>
      <c r="V288" s="153">
        <v>0</v>
      </c>
      <c r="W288" s="153">
        <f t="shared" ref="W288:W293" si="1452">K288+L288+M288+N288+O288+P288+Q288+R288+S288+T288+U288+V288</f>
        <v>0</v>
      </c>
      <c r="X288" s="153">
        <f t="shared" ref="X288:AI288" si="1453">SUM(X289:X293)</f>
        <v>0</v>
      </c>
      <c r="Y288" s="153">
        <f t="shared" si="1453"/>
        <v>0</v>
      </c>
      <c r="Z288" s="153">
        <f t="shared" si="1453"/>
        <v>0</v>
      </c>
      <c r="AA288" s="153">
        <f t="shared" si="1453"/>
        <v>0</v>
      </c>
      <c r="AB288" s="153">
        <f t="shared" si="1453"/>
        <v>0</v>
      </c>
      <c r="AC288" s="153">
        <f t="shared" si="1453"/>
        <v>0</v>
      </c>
      <c r="AD288" s="153">
        <f t="shared" si="1453"/>
        <v>0</v>
      </c>
      <c r="AE288" s="153">
        <f t="shared" si="1453"/>
        <v>0</v>
      </c>
      <c r="AF288" s="153">
        <f t="shared" si="1453"/>
        <v>0</v>
      </c>
      <c r="AG288" s="153">
        <f t="shared" si="1453"/>
        <v>0</v>
      </c>
      <c r="AH288" s="153">
        <f t="shared" si="1453"/>
        <v>0</v>
      </c>
      <c r="AI288" s="153">
        <f t="shared" si="1453"/>
        <v>0</v>
      </c>
      <c r="AJ288" s="153">
        <f t="shared" ref="AJ288:AJ293" si="1454">X288+Y288+Z288+AA288+AB288+AC288+AD288+AE288+AF288+AG288+AH288+AI288</f>
        <v>0</v>
      </c>
      <c r="AK288" s="153">
        <f t="shared" ref="AK288:AV288" si="1455">SUM(AK289:AK293)</f>
        <v>0</v>
      </c>
      <c r="AL288" s="153">
        <f t="shared" si="1455"/>
        <v>0</v>
      </c>
      <c r="AM288" s="153">
        <f t="shared" si="1455"/>
        <v>0</v>
      </c>
      <c r="AN288" s="153">
        <f t="shared" si="1455"/>
        <v>0</v>
      </c>
      <c r="AO288" s="153">
        <f t="shared" si="1455"/>
        <v>0</v>
      </c>
      <c r="AP288" s="153">
        <f t="shared" si="1455"/>
        <v>0</v>
      </c>
      <c r="AQ288" s="153">
        <f t="shared" si="1455"/>
        <v>0</v>
      </c>
      <c r="AR288" s="153">
        <f t="shared" si="1455"/>
        <v>0</v>
      </c>
      <c r="AS288" s="153">
        <f t="shared" si="1455"/>
        <v>0</v>
      </c>
      <c r="AT288" s="153">
        <f t="shared" si="1455"/>
        <v>0</v>
      </c>
      <c r="AU288" s="153">
        <f t="shared" si="1455"/>
        <v>0</v>
      </c>
      <c r="AV288" s="153">
        <f t="shared" si="1455"/>
        <v>0</v>
      </c>
      <c r="AW288" s="153">
        <f t="shared" ref="AW288:AW293" si="1456">AK288+AL288+AM288+AN288+AO288+AP288+AQ288+AR288+AS288+AT288+AU288+AV288</f>
        <v>0</v>
      </c>
      <c r="AX288" s="153">
        <f t="shared" ref="AX288:BC288" si="1457">SUM(AX289:AX293)</f>
        <v>0</v>
      </c>
      <c r="AY288" s="153">
        <f t="shared" si="1457"/>
        <v>0</v>
      </c>
      <c r="AZ288" s="153">
        <f t="shared" si="1457"/>
        <v>0</v>
      </c>
      <c r="BA288" s="153">
        <f t="shared" si="1457"/>
        <v>0</v>
      </c>
      <c r="BB288" s="153">
        <f t="shared" si="1457"/>
        <v>0</v>
      </c>
      <c r="BC288" s="153">
        <f t="shared" si="1457"/>
        <v>0</v>
      </c>
      <c r="BD288" s="153">
        <f t="shared" ref="BD288:BI288" si="1458">SUM(BD289:BD293)</f>
        <v>0</v>
      </c>
      <c r="BE288" s="153">
        <f t="shared" si="1458"/>
        <v>0</v>
      </c>
      <c r="BF288" s="153">
        <f t="shared" si="1458"/>
        <v>0</v>
      </c>
      <c r="BG288" s="153">
        <f t="shared" si="1458"/>
        <v>0</v>
      </c>
      <c r="BH288" s="153">
        <f t="shared" si="1458"/>
        <v>0</v>
      </c>
      <c r="BI288" s="153">
        <f t="shared" si="1458"/>
        <v>0</v>
      </c>
      <c r="BJ288" s="153">
        <f t="shared" ref="BJ288:BJ293" si="1459">AX288+AY288+AZ288+BA288+BB288+BC288+BD288+BE288+BF288+BG288+BH288+BI288</f>
        <v>0</v>
      </c>
      <c r="BK288" s="153">
        <f>SUM(BK289:BK293)</f>
        <v>0</v>
      </c>
      <c r="BL288" s="153">
        <f t="shared" ref="BL288:BU288" si="1460">SUM(BL289:BL293)</f>
        <v>18377566.349524289</v>
      </c>
      <c r="BM288" s="153">
        <f t="shared" si="1460"/>
        <v>1251877.8167250878</v>
      </c>
      <c r="BN288" s="153">
        <f t="shared" si="1460"/>
        <v>4540143.5486563174</v>
      </c>
      <c r="BO288" s="153">
        <f t="shared" si="1460"/>
        <v>3037890.1685862127</v>
      </c>
      <c r="BP288" s="153">
        <f t="shared" si="1460"/>
        <v>-2157402.7708229008</v>
      </c>
      <c r="BQ288" s="153">
        <f t="shared" si="1460"/>
        <v>3455182.7741612419</v>
      </c>
      <c r="BR288" s="153">
        <f t="shared" si="1460"/>
        <v>-3676347.8551160074</v>
      </c>
      <c r="BS288" s="153">
        <f t="shared" si="1460"/>
        <v>-6259389.0836254386</v>
      </c>
      <c r="BT288" s="153">
        <f t="shared" si="1460"/>
        <v>8971791.0198631287</v>
      </c>
      <c r="BU288" s="153">
        <f t="shared" si="1460"/>
        <v>3755633.450175263</v>
      </c>
      <c r="BV288" s="153">
        <f>SUM(BV289:BV293)</f>
        <v>776164.24636955431</v>
      </c>
      <c r="BW288" s="153">
        <f t="shared" ref="BW288:BW293" si="1461">BK288+BL288+BM288+BN288+BO288+BP288+BQ288+BR288+BS288+BT288+BU288+BV288</f>
        <v>32073109.66449675</v>
      </c>
      <c r="BX288" s="153">
        <f t="shared" ref="BX288:CI288" si="1462">SUM(BX289:BX293)</f>
        <v>-3217325.9889834751</v>
      </c>
      <c r="BY288" s="153">
        <f t="shared" si="1462"/>
        <v>23255716.90869638</v>
      </c>
      <c r="BZ288" s="153">
        <f t="shared" si="1462"/>
        <v>4243865.7986980472</v>
      </c>
      <c r="CA288" s="153">
        <f t="shared" si="1462"/>
        <v>9735436.4880654328</v>
      </c>
      <c r="CB288" s="153">
        <f t="shared" si="1462"/>
        <v>2553830.7461191788</v>
      </c>
      <c r="CC288" s="153">
        <f t="shared" si="1462"/>
        <v>6714238.023702221</v>
      </c>
      <c r="CD288" s="153">
        <f t="shared" si="1462"/>
        <v>5353864.1295276284</v>
      </c>
      <c r="CE288" s="153">
        <f t="shared" si="1462"/>
        <v>-630111.83441829414</v>
      </c>
      <c r="CF288" s="153">
        <f t="shared" si="1462"/>
        <v>-2069771.323652145</v>
      </c>
      <c r="CG288" s="153">
        <f t="shared" si="1462"/>
        <v>7573860.7911867807</v>
      </c>
      <c r="CH288" s="153">
        <f t="shared" si="1462"/>
        <v>2766649.974962444</v>
      </c>
      <c r="CI288" s="153">
        <f t="shared" si="1462"/>
        <v>-9560173.5937239192</v>
      </c>
      <c r="CJ288" s="153">
        <f t="shared" ref="CJ288:CJ293" si="1463">BX288+BY288+BZ288+CA288+CB288+CC288+CD288+CE288+CF288+CG288+CH288+CI288</f>
        <v>46720080.120180279</v>
      </c>
      <c r="CK288" s="153">
        <f t="shared" ref="CK288:CV288" si="1464">SUM(CK289:CK293)</f>
        <v>-1798531.1300283745</v>
      </c>
      <c r="CL288" s="153">
        <f t="shared" si="1464"/>
        <v>15640126.856952095</v>
      </c>
      <c r="CM288" s="153">
        <f t="shared" si="1464"/>
        <v>6305291.2702386919</v>
      </c>
      <c r="CN288" s="153">
        <f t="shared" si="1464"/>
        <v>563345.01752628945</v>
      </c>
      <c r="CO288" s="153">
        <f t="shared" si="1464"/>
        <v>-100150.22533800702</v>
      </c>
      <c r="CP288" s="153">
        <f t="shared" si="1464"/>
        <v>5337172.4253046243</v>
      </c>
      <c r="CQ288" s="153">
        <f t="shared" si="1464"/>
        <v>-417292.60557502508</v>
      </c>
      <c r="CR288" s="153">
        <f t="shared" si="1464"/>
        <v>-2103154.7320981473</v>
      </c>
      <c r="CS288" s="153">
        <f t="shared" si="1464"/>
        <v>91804.373226506432</v>
      </c>
      <c r="CT288" s="153">
        <f t="shared" si="1464"/>
        <v>10536638.290769488</v>
      </c>
      <c r="CU288" s="153">
        <f t="shared" si="1464"/>
        <v>3784843.9325655149</v>
      </c>
      <c r="CV288" s="153">
        <f t="shared" si="1464"/>
        <v>2921048.2390252044</v>
      </c>
      <c r="CW288" s="153">
        <f t="shared" ref="CW288:CW293" si="1465">CK288+CL288+CM288+CN288+CO288+CP288+CQ288+CR288+CS288+CT288+CU288+CV288</f>
        <v>40761141.712568857</v>
      </c>
      <c r="CX288" s="153">
        <f t="shared" ref="CX288:DI288" si="1466">SUM(CX289:CX293)</f>
        <v>0</v>
      </c>
      <c r="CY288" s="153">
        <f t="shared" si="1466"/>
        <v>0</v>
      </c>
      <c r="CZ288" s="153">
        <f t="shared" si="1466"/>
        <v>0</v>
      </c>
      <c r="DA288" s="153">
        <f t="shared" si="1466"/>
        <v>0</v>
      </c>
      <c r="DB288" s="153">
        <f t="shared" si="1466"/>
        <v>0</v>
      </c>
      <c r="DC288" s="153">
        <f t="shared" si="1466"/>
        <v>0</v>
      </c>
      <c r="DD288" s="153">
        <f t="shared" si="1466"/>
        <v>0</v>
      </c>
      <c r="DE288" s="153">
        <f t="shared" si="1466"/>
        <v>0</v>
      </c>
      <c r="DF288" s="153">
        <f t="shared" si="1466"/>
        <v>0</v>
      </c>
      <c r="DG288" s="153">
        <f t="shared" si="1466"/>
        <v>0</v>
      </c>
      <c r="DH288" s="153">
        <f t="shared" si="1466"/>
        <v>0</v>
      </c>
      <c r="DI288" s="153">
        <f t="shared" si="1466"/>
        <v>0</v>
      </c>
      <c r="DJ288" s="153">
        <f t="shared" ref="DJ288:DJ293" si="1467">CX288+CY288+CZ288+DA288+DB288+DC288+DD288+DE288+DF288+DG288+DH288+DI288</f>
        <v>0</v>
      </c>
      <c r="DK288" s="153">
        <f t="shared" ref="DK288:DV288" si="1468">SUM(DK289:DK293)</f>
        <v>0</v>
      </c>
      <c r="DL288" s="153">
        <f t="shared" si="1468"/>
        <v>0</v>
      </c>
      <c r="DM288" s="153">
        <f t="shared" si="1468"/>
        <v>0</v>
      </c>
      <c r="DN288" s="153">
        <f t="shared" si="1468"/>
        <v>0</v>
      </c>
      <c r="DO288" s="153">
        <f t="shared" si="1468"/>
        <v>0</v>
      </c>
      <c r="DP288" s="153">
        <f t="shared" si="1468"/>
        <v>0</v>
      </c>
      <c r="DQ288" s="153">
        <f t="shared" si="1468"/>
        <v>0</v>
      </c>
      <c r="DR288" s="153">
        <f t="shared" si="1468"/>
        <v>0</v>
      </c>
      <c r="DS288" s="153">
        <f t="shared" si="1468"/>
        <v>0</v>
      </c>
      <c r="DT288" s="153">
        <f t="shared" si="1468"/>
        <v>0</v>
      </c>
      <c r="DU288" s="153">
        <f t="shared" si="1468"/>
        <v>0</v>
      </c>
      <c r="DV288" s="153">
        <f t="shared" si="1468"/>
        <v>0</v>
      </c>
      <c r="DW288" s="153">
        <f t="shared" ref="DW288:DW293" si="1469">DK288+DL288+DM288+DN288+DO288+DP288+DQ288+DR288+DS288+DT288+DU288+DV288</f>
        <v>0</v>
      </c>
      <c r="DX288" s="153">
        <f t="shared" ref="DX288:EI288" si="1470">SUM(DX289:DX293)</f>
        <v>0</v>
      </c>
      <c r="DY288" s="153">
        <f t="shared" si="1470"/>
        <v>0</v>
      </c>
      <c r="DZ288" s="153">
        <f t="shared" si="1470"/>
        <v>0</v>
      </c>
      <c r="EA288" s="153">
        <f t="shared" si="1470"/>
        <v>0</v>
      </c>
      <c r="EB288" s="153">
        <f t="shared" si="1470"/>
        <v>0</v>
      </c>
      <c r="EC288" s="153">
        <f t="shared" si="1470"/>
        <v>0</v>
      </c>
      <c r="ED288" s="153">
        <f t="shared" si="1470"/>
        <v>0</v>
      </c>
      <c r="EE288" s="153">
        <f t="shared" si="1470"/>
        <v>0</v>
      </c>
      <c r="EF288" s="153">
        <f t="shared" si="1470"/>
        <v>0</v>
      </c>
      <c r="EG288" s="153">
        <f t="shared" si="1470"/>
        <v>0</v>
      </c>
      <c r="EH288" s="153">
        <f t="shared" si="1470"/>
        <v>0</v>
      </c>
      <c r="EI288" s="153">
        <f t="shared" si="1470"/>
        <v>0</v>
      </c>
      <c r="EJ288" s="153">
        <f t="shared" ref="EJ288:EJ293" si="1471">DX288+DY288+DZ288+EA288+EB288+EC288+ED288+EE288+EF288+EG288+EH288+EI288</f>
        <v>0</v>
      </c>
      <c r="EK288" s="153">
        <f t="shared" ref="EK288:EV288" si="1472">SUM(EK289:EK293)</f>
        <v>0</v>
      </c>
      <c r="EL288" s="153">
        <f t="shared" si="1472"/>
        <v>0</v>
      </c>
      <c r="EM288" s="153">
        <f t="shared" si="1472"/>
        <v>0</v>
      </c>
      <c r="EN288" s="153">
        <f t="shared" si="1472"/>
        <v>0</v>
      </c>
      <c r="EO288" s="153">
        <f t="shared" si="1472"/>
        <v>0</v>
      </c>
      <c r="EP288" s="153">
        <f t="shared" si="1472"/>
        <v>0</v>
      </c>
      <c r="EQ288" s="153">
        <f t="shared" si="1472"/>
        <v>0</v>
      </c>
      <c r="ER288" s="153">
        <f t="shared" si="1472"/>
        <v>0</v>
      </c>
      <c r="ES288" s="153">
        <f t="shared" si="1472"/>
        <v>0</v>
      </c>
      <c r="ET288" s="153">
        <f t="shared" si="1472"/>
        <v>0</v>
      </c>
      <c r="EU288" s="153">
        <f t="shared" si="1472"/>
        <v>0</v>
      </c>
      <c r="EV288" s="153">
        <f t="shared" si="1472"/>
        <v>0</v>
      </c>
      <c r="EW288" s="153">
        <f t="shared" ref="EW288:EW293" si="1473">EK288+EL288+EM288+EN288+EO288+EP288+EQ288+ER288+ES288+ET288+EU288+EV288</f>
        <v>0</v>
      </c>
      <c r="EX288" s="153">
        <f t="shared" ref="EX288:FI288" si="1474">SUM(EX289:EX293)</f>
        <v>0</v>
      </c>
      <c r="EY288" s="153">
        <f t="shared" si="1474"/>
        <v>0</v>
      </c>
      <c r="EZ288" s="153">
        <f t="shared" si="1474"/>
        <v>0</v>
      </c>
      <c r="FA288" s="153">
        <f t="shared" si="1474"/>
        <v>0</v>
      </c>
      <c r="FB288" s="153">
        <f t="shared" si="1474"/>
        <v>0</v>
      </c>
      <c r="FC288" s="153">
        <f t="shared" si="1474"/>
        <v>0</v>
      </c>
      <c r="FD288" s="153">
        <f t="shared" si="1474"/>
        <v>0</v>
      </c>
      <c r="FE288" s="153">
        <f t="shared" si="1474"/>
        <v>0</v>
      </c>
      <c r="FF288" s="153">
        <f t="shared" si="1474"/>
        <v>0</v>
      </c>
      <c r="FG288" s="153">
        <f t="shared" si="1474"/>
        <v>0</v>
      </c>
      <c r="FH288" s="153">
        <f t="shared" si="1474"/>
        <v>0</v>
      </c>
      <c r="FI288" s="153">
        <f t="shared" si="1474"/>
        <v>0</v>
      </c>
      <c r="FJ288" s="153">
        <f t="shared" ref="FJ288:FJ293" si="1475">EX288+EY288+EZ288+FA288+FB288+FC288+FD288+FE288+FF288+FG288+FH288+FI288</f>
        <v>0</v>
      </c>
      <c r="FK288" s="153">
        <f t="shared" ref="FK288:FV288" si="1476">SUM(FK289:FK293)</f>
        <v>0</v>
      </c>
      <c r="FL288" s="153">
        <f t="shared" si="1476"/>
        <v>0</v>
      </c>
      <c r="FM288" s="153">
        <f t="shared" si="1476"/>
        <v>0</v>
      </c>
      <c r="FN288" s="153">
        <f t="shared" si="1476"/>
        <v>0</v>
      </c>
      <c r="FO288" s="153">
        <f t="shared" si="1476"/>
        <v>0</v>
      </c>
      <c r="FP288" s="153">
        <f t="shared" si="1476"/>
        <v>0</v>
      </c>
      <c r="FQ288" s="153">
        <f t="shared" si="1476"/>
        <v>0</v>
      </c>
      <c r="FR288" s="153">
        <f t="shared" si="1476"/>
        <v>0</v>
      </c>
      <c r="FS288" s="153">
        <f t="shared" si="1476"/>
        <v>0</v>
      </c>
      <c r="FT288" s="153">
        <f t="shared" si="1476"/>
        <v>0</v>
      </c>
      <c r="FU288" s="153">
        <f t="shared" si="1476"/>
        <v>0</v>
      </c>
      <c r="FV288" s="153">
        <f t="shared" si="1476"/>
        <v>0</v>
      </c>
      <c r="FW288" s="153">
        <f t="shared" ref="FW288:FW293" si="1477">FK288+FL288+FM288+FN288+FO288+FP288+FQ288+FR288+FS288+FT288+FU288+FV288</f>
        <v>0</v>
      </c>
      <c r="FX288" s="153">
        <f t="shared" ref="FX288:GF288" si="1478">SUM(FX289:FX293)</f>
        <v>0</v>
      </c>
      <c r="FY288" s="153">
        <f t="shared" si="1478"/>
        <v>0</v>
      </c>
      <c r="FZ288" s="153">
        <f t="shared" si="1478"/>
        <v>18700000</v>
      </c>
      <c r="GA288" s="153">
        <f t="shared" si="1478"/>
        <v>-8500000</v>
      </c>
      <c r="GB288" s="153">
        <f t="shared" si="1478"/>
        <v>12800000</v>
      </c>
      <c r="GC288" s="153">
        <f t="shared" si="1478"/>
        <v>3400000</v>
      </c>
      <c r="GD288" s="153">
        <f t="shared" si="1478"/>
        <v>-2600000</v>
      </c>
      <c r="GE288" s="153">
        <f t="shared" si="1478"/>
        <v>9800000</v>
      </c>
      <c r="GF288" s="153">
        <f t="shared" si="1478"/>
        <v>-2400000</v>
      </c>
      <c r="GG288" s="153">
        <f>SUM(GG289:GG293)</f>
        <v>6700000</v>
      </c>
      <c r="GH288" s="153">
        <f>SUM(GH289:GH293)</f>
        <v>2700000</v>
      </c>
      <c r="GI288" s="153">
        <f>SUM(GI289:GI293)</f>
        <v>-40600000</v>
      </c>
      <c r="GJ288" s="153">
        <f t="shared" ref="GJ288:GJ293" si="1479">FY288+FZ288+GA288+GB288+GC288+GD288+GE288+GF288+GH288+GG288+GI288+FX288</f>
        <v>0</v>
      </c>
      <c r="GK288" s="153">
        <f t="shared" ref="GK288:GT288" si="1480">SUM(GK289:GK293)</f>
        <v>26700000</v>
      </c>
      <c r="GL288" s="153">
        <f t="shared" si="1480"/>
        <v>5500000</v>
      </c>
      <c r="GM288" s="153">
        <f t="shared" si="1480"/>
        <v>-15200000</v>
      </c>
      <c r="GN288" s="153">
        <f t="shared" si="1480"/>
        <v>29000000</v>
      </c>
      <c r="GO288" s="153">
        <f t="shared" si="1480"/>
        <v>-3200000</v>
      </c>
      <c r="GP288" s="153">
        <f t="shared" si="1480"/>
        <v>-12800000</v>
      </c>
      <c r="GQ288" s="153">
        <f t="shared" si="1480"/>
        <v>18400000</v>
      </c>
      <c r="GR288" s="153">
        <f t="shared" si="1480"/>
        <v>4600000</v>
      </c>
      <c r="GS288" s="153">
        <f t="shared" si="1480"/>
        <v>-45300000</v>
      </c>
      <c r="GT288" s="153">
        <f t="shared" si="1480"/>
        <v>8300000</v>
      </c>
      <c r="GU288" s="153">
        <f>SUM(GU289:GU293)</f>
        <v>68100000</v>
      </c>
      <c r="GV288" s="153">
        <f>SUM(GV289:GV293)</f>
        <v>-84100000</v>
      </c>
      <c r="GW288" s="153">
        <f t="shared" ref="GW288:GW293" si="1481">GK288+GL288+GM288+GN288+GO288+GP288+GQ288+GR288+GS288+GT288+GU288+GV288</f>
        <v>0</v>
      </c>
      <c r="GX288" s="153">
        <f t="shared" ref="GX288:HG288" si="1482">SUM(GX289:GX293)</f>
        <v>68500000</v>
      </c>
      <c r="GY288" s="153">
        <f t="shared" si="1482"/>
        <v>-64000000</v>
      </c>
      <c r="GZ288" s="153">
        <f t="shared" si="1482"/>
        <v>30400000</v>
      </c>
      <c r="HA288" s="153">
        <f t="shared" si="1482"/>
        <v>-900000</v>
      </c>
      <c r="HB288" s="153">
        <f t="shared" si="1482"/>
        <v>-18000000</v>
      </c>
      <c r="HC288" s="153">
        <f t="shared" si="1482"/>
        <v>700000</v>
      </c>
      <c r="HD288" s="153">
        <f t="shared" si="1482"/>
        <v>23000000</v>
      </c>
      <c r="HE288" s="153">
        <f t="shared" si="1482"/>
        <v>-12600000</v>
      </c>
      <c r="HF288" s="153">
        <f t="shared" si="1482"/>
        <v>-1800000</v>
      </c>
      <c r="HG288" s="153">
        <f t="shared" si="1482"/>
        <v>3200000</v>
      </c>
      <c r="HH288" s="153">
        <f>SUM(HH289:HH293)</f>
        <v>-14000000</v>
      </c>
      <c r="HI288" s="153">
        <f>SUM(HI289:HI293)</f>
        <v>-14500000</v>
      </c>
      <c r="HJ288" s="153">
        <f t="shared" ref="HJ288:HJ293" si="1483">GX288+GY288+GZ288+HA288+HB288+HC288+HD288+HE288+HF288+HG288+HH288+HI288</f>
        <v>0</v>
      </c>
      <c r="HK288" s="153">
        <f t="shared" ref="HK288:HT288" si="1484">SUM(HK289:HK293)</f>
        <v>17000000</v>
      </c>
      <c r="HL288" s="153">
        <f t="shared" si="1484"/>
        <v>21400000</v>
      </c>
      <c r="HM288" s="153">
        <f t="shared" si="1484"/>
        <v>-29600000</v>
      </c>
      <c r="HN288" s="153">
        <f t="shared" si="1484"/>
        <v>-7300000</v>
      </c>
      <c r="HO288" s="153">
        <f t="shared" si="1484"/>
        <v>-1500000</v>
      </c>
      <c r="HP288" s="153">
        <f t="shared" si="1484"/>
        <v>0</v>
      </c>
      <c r="HQ288" s="153">
        <f t="shared" si="1484"/>
        <v>0</v>
      </c>
      <c r="HR288" s="153">
        <f t="shared" si="1484"/>
        <v>0</v>
      </c>
      <c r="HS288" s="153">
        <f t="shared" si="1484"/>
        <v>0</v>
      </c>
      <c r="HT288" s="153">
        <f t="shared" si="1484"/>
        <v>0</v>
      </c>
      <c r="HU288" s="153">
        <f>SUM(HU289:HU293)</f>
        <v>0</v>
      </c>
      <c r="HV288" s="153">
        <f>SUM(HV289:HV293)</f>
        <v>0</v>
      </c>
      <c r="HW288" s="153">
        <f t="shared" ref="HW288:HW293" si="1485">HK288+HL288+HM288+HN288+HO288+HP288+HQ288+HR288+HS288+HT288+HU288+HV288</f>
        <v>0</v>
      </c>
      <c r="HX288" s="153">
        <f t="shared" ref="HX288:IG288" si="1486">SUM(HX289:HX293)</f>
        <v>0</v>
      </c>
      <c r="HY288" s="153">
        <f t="shared" si="1486"/>
        <v>0</v>
      </c>
      <c r="HZ288" s="153">
        <f t="shared" si="1486"/>
        <v>0</v>
      </c>
      <c r="IA288" s="153">
        <f t="shared" si="1486"/>
        <v>0</v>
      </c>
      <c r="IB288" s="153">
        <f t="shared" si="1486"/>
        <v>0</v>
      </c>
      <c r="IC288" s="153">
        <f t="shared" si="1486"/>
        <v>0</v>
      </c>
      <c r="ID288" s="153">
        <f t="shared" si="1486"/>
        <v>0</v>
      </c>
      <c r="IE288" s="153">
        <f t="shared" si="1486"/>
        <v>0</v>
      </c>
      <c r="IF288" s="153">
        <f t="shared" si="1486"/>
        <v>0</v>
      </c>
      <c r="IG288" s="153">
        <f t="shared" si="1486"/>
        <v>0</v>
      </c>
      <c r="IH288" s="153">
        <f>SUM(IH289:IH293)</f>
        <v>0</v>
      </c>
      <c r="II288" s="153">
        <f>SUM(II289:II293)</f>
        <v>0</v>
      </c>
      <c r="IJ288" s="153">
        <f t="shared" ref="IJ288:IJ293" si="1487">HX288+HY288+HZ288+IA288+IB288+IC288+ID288+IE288+IF288+IG288+IH288+II288</f>
        <v>0</v>
      </c>
      <c r="IK288" s="153">
        <f t="shared" ref="IK288:IT288" si="1488">SUM(IK289:IK293)</f>
        <v>0</v>
      </c>
      <c r="IL288" s="153">
        <f t="shared" si="1488"/>
        <v>0</v>
      </c>
      <c r="IM288" s="153">
        <f t="shared" si="1488"/>
        <v>0</v>
      </c>
      <c r="IN288" s="153">
        <f t="shared" si="1488"/>
        <v>0</v>
      </c>
      <c r="IO288" s="153">
        <f t="shared" si="1488"/>
        <v>0</v>
      </c>
      <c r="IP288" s="153">
        <f t="shared" si="1488"/>
        <v>0</v>
      </c>
      <c r="IQ288" s="153">
        <f t="shared" si="1488"/>
        <v>0</v>
      </c>
      <c r="IR288" s="153">
        <f t="shared" si="1488"/>
        <v>0</v>
      </c>
      <c r="IS288" s="153">
        <f t="shared" si="1488"/>
        <v>0</v>
      </c>
      <c r="IT288" s="153">
        <f t="shared" si="1488"/>
        <v>0</v>
      </c>
      <c r="IU288" s="153">
        <f>SUM(IU289:IU293)</f>
        <v>14000000</v>
      </c>
      <c r="IV288" s="153">
        <f>SUM(IV289:IV293)</f>
        <v>-14000000</v>
      </c>
      <c r="IW288" s="153">
        <f t="shared" ref="IW288:IW293" si="1489">IK288+IL288+IM288+IN288+IO288+IP288+IQ288+IR288+IS288+IT288+IU288+IV288</f>
        <v>0</v>
      </c>
      <c r="IX288" s="153">
        <f t="shared" ref="IX288:JG288" si="1490">SUM(IX289:IX293)</f>
        <v>0</v>
      </c>
      <c r="IY288" s="153">
        <f t="shared" si="1490"/>
        <v>0</v>
      </c>
      <c r="IZ288" s="153">
        <f t="shared" si="1490"/>
        <v>20100000</v>
      </c>
      <c r="JA288" s="153">
        <f t="shared" si="1490"/>
        <v>-20100000</v>
      </c>
      <c r="JB288" s="153">
        <f t="shared" si="1490"/>
        <v>0</v>
      </c>
      <c r="JC288" s="153">
        <f t="shared" si="1490"/>
        <v>0</v>
      </c>
      <c r="JD288" s="153">
        <f t="shared" si="1490"/>
        <v>2500000</v>
      </c>
      <c r="JE288" s="153">
        <f t="shared" si="1490"/>
        <v>8500000</v>
      </c>
      <c r="JF288" s="153">
        <f t="shared" si="1490"/>
        <v>-11000000</v>
      </c>
      <c r="JG288" s="153">
        <f t="shared" si="1490"/>
        <v>0</v>
      </c>
      <c r="JH288" s="153">
        <f>SUM(JH289:JH293)</f>
        <v>0</v>
      </c>
      <c r="JI288" s="153">
        <f>SUM(JI289:JI293)</f>
        <v>0</v>
      </c>
      <c r="JJ288" s="153">
        <f t="shared" ref="JJ288:JJ293" si="1491">IX288+IY288+IZ288+JA288+JB288+JC288+JD288+JE288+JF288+JG288+JH288+JI288</f>
        <v>0</v>
      </c>
      <c r="JK288" s="153">
        <f t="shared" ref="JK288:JT288" si="1492">SUM(JK289:JK293)</f>
        <v>0</v>
      </c>
      <c r="JL288" s="153">
        <f t="shared" si="1492"/>
        <v>0</v>
      </c>
      <c r="JM288" s="153">
        <f t="shared" si="1492"/>
        <v>0</v>
      </c>
      <c r="JN288" s="153">
        <f t="shared" si="1492"/>
        <v>0</v>
      </c>
      <c r="JO288" s="153">
        <f t="shared" si="1492"/>
        <v>0</v>
      </c>
      <c r="JP288" s="153">
        <f t="shared" si="1492"/>
        <v>0</v>
      </c>
      <c r="JQ288" s="153">
        <f t="shared" si="1492"/>
        <v>0</v>
      </c>
      <c r="JR288" s="153">
        <f t="shared" si="1492"/>
        <v>0</v>
      </c>
      <c r="JS288" s="153">
        <f t="shared" si="1492"/>
        <v>0</v>
      </c>
      <c r="JT288" s="153">
        <f t="shared" si="1492"/>
        <v>0</v>
      </c>
      <c r="JU288" s="153">
        <f>SUM(JU289:JU293)</f>
        <v>0</v>
      </c>
      <c r="JV288" s="153">
        <f>SUM(JV289:JV293)</f>
        <v>0</v>
      </c>
      <c r="JW288" s="236">
        <f t="shared" ref="JW288:JW293" si="1493">JK288+JL288+JM288+JN288+JO288+JP288+JQ288+JR288+JS288+JT288+JU288+JV288</f>
        <v>0</v>
      </c>
      <c r="JX288" s="236">
        <f t="shared" ref="JX288:KG288" si="1494">SUM(JX289:JX293)</f>
        <v>0</v>
      </c>
      <c r="JY288" s="153">
        <f t="shared" si="1494"/>
        <v>0</v>
      </c>
      <c r="JZ288" s="153">
        <f t="shared" si="1494"/>
        <v>0</v>
      </c>
      <c r="KA288" s="153">
        <f t="shared" si="1494"/>
        <v>0</v>
      </c>
      <c r="KB288" s="153">
        <f t="shared" si="1494"/>
        <v>0</v>
      </c>
      <c r="KC288" s="153">
        <f t="shared" si="1494"/>
        <v>0</v>
      </c>
      <c r="KD288" s="153">
        <f t="shared" si="1494"/>
        <v>0</v>
      </c>
      <c r="KE288" s="153">
        <f t="shared" si="1494"/>
        <v>0</v>
      </c>
      <c r="KF288" s="153">
        <f t="shared" si="1494"/>
        <v>0</v>
      </c>
      <c r="KG288" s="153">
        <f t="shared" si="1494"/>
        <v>0</v>
      </c>
      <c r="KH288" s="153">
        <f>SUM(KH289:KH293)</f>
        <v>0</v>
      </c>
      <c r="KI288" s="153">
        <f>SUM(KI289:KI293)</f>
        <v>0</v>
      </c>
      <c r="KJ288" s="236">
        <f t="shared" ref="KJ288:KJ293" si="1495">JX288+JY288+JZ288+KA288+KB288+KC288+KD288+KE288+KF288+KG288+KH288+KI288</f>
        <v>0</v>
      </c>
      <c r="KK288" s="236">
        <f t="shared" ref="KK288:KT288" si="1496">SUM(KK289:KK293)</f>
        <v>0</v>
      </c>
      <c r="KL288" s="153">
        <f t="shared" si="1496"/>
        <v>0</v>
      </c>
      <c r="KM288" s="153">
        <f t="shared" si="1496"/>
        <v>0</v>
      </c>
      <c r="KN288" s="153">
        <f t="shared" si="1496"/>
        <v>4000000</v>
      </c>
      <c r="KO288" s="153">
        <f t="shared" si="1496"/>
        <v>41000000</v>
      </c>
      <c r="KP288" s="153">
        <f t="shared" si="1496"/>
        <v>0</v>
      </c>
      <c r="KQ288" s="153">
        <f t="shared" si="1496"/>
        <v>-45000000</v>
      </c>
      <c r="KR288" s="153">
        <f t="shared" si="1496"/>
        <v>0</v>
      </c>
      <c r="KS288" s="153">
        <f t="shared" si="1496"/>
        <v>0</v>
      </c>
      <c r="KT288" s="153">
        <f t="shared" si="1496"/>
        <v>0</v>
      </c>
      <c r="KU288" s="153">
        <f>SUM(KU289:KU293)</f>
        <v>0</v>
      </c>
      <c r="KV288" s="153">
        <f>SUM(KV289:KV293)</f>
        <v>0</v>
      </c>
      <c r="KW288" s="236">
        <f t="shared" ref="KW288:KW293" si="1497">KK288+KL288+KM288+KN288+KO288+KP288+KQ288+KR288+KS288+KT288+KU288+KV288</f>
        <v>0</v>
      </c>
      <c r="KX288" s="236">
        <f t="shared" ref="KX288:LG288" si="1498">SUM(KX289:KX293)</f>
        <v>0</v>
      </c>
      <c r="KY288" s="153">
        <f t="shared" si="1498"/>
        <v>0</v>
      </c>
      <c r="KZ288" s="153">
        <f t="shared" si="1498"/>
        <v>71000000</v>
      </c>
      <c r="LA288" s="153">
        <f t="shared" si="1498"/>
        <v>-11000000</v>
      </c>
      <c r="LB288" s="153">
        <f t="shared" si="1498"/>
        <v>-60000000</v>
      </c>
      <c r="LC288" s="153">
        <f t="shared" si="1498"/>
        <v>0</v>
      </c>
      <c r="LD288" s="153">
        <f t="shared" si="1498"/>
        <v>0</v>
      </c>
      <c r="LE288" s="153">
        <f t="shared" si="1498"/>
        <v>0</v>
      </c>
      <c r="LF288" s="153">
        <f t="shared" si="1498"/>
        <v>0</v>
      </c>
      <c r="LG288" s="153">
        <f t="shared" si="1498"/>
        <v>0</v>
      </c>
      <c r="LH288" s="153">
        <f>SUM(LH289:LH293)</f>
        <v>0</v>
      </c>
      <c r="LI288" s="153">
        <f>SUM(LI289:LI293)</f>
        <v>0</v>
      </c>
      <c r="LJ288" s="236">
        <f t="shared" ref="LJ288:LJ293" si="1499">KX288+KY288+KZ288+LA288+LB288+LC288+LD288+LE288+LF288+LG288+LH288+LI288</f>
        <v>0</v>
      </c>
      <c r="LK288" s="236">
        <f t="shared" ref="LK288:LT288" si="1500">SUM(LK289:LK293)</f>
        <v>0</v>
      </c>
      <c r="LL288" s="153">
        <f t="shared" si="1500"/>
        <v>0</v>
      </c>
      <c r="LM288" s="153">
        <f t="shared" si="1500"/>
        <v>0</v>
      </c>
      <c r="LN288" s="153">
        <f t="shared" si="1500"/>
        <v>0</v>
      </c>
      <c r="LO288" s="153">
        <f t="shared" si="1500"/>
        <v>0</v>
      </c>
      <c r="LP288" s="153">
        <f t="shared" si="1500"/>
        <v>0</v>
      </c>
      <c r="LQ288" s="153">
        <f t="shared" si="1500"/>
        <v>0</v>
      </c>
      <c r="LR288" s="153">
        <f t="shared" si="1500"/>
        <v>0</v>
      </c>
      <c r="LS288" s="153">
        <f t="shared" si="1500"/>
        <v>0</v>
      </c>
      <c r="LT288" s="153">
        <f t="shared" si="1500"/>
        <v>0</v>
      </c>
      <c r="LU288" s="153">
        <f>SUM(LU289:LU293)</f>
        <v>40000000</v>
      </c>
      <c r="LV288" s="153">
        <f>SUM(LV289:LV293)</f>
        <v>-40000000</v>
      </c>
      <c r="LW288" s="236">
        <f t="shared" ref="LW288:LW293" si="1501">LK288+LL288+LM288+LN288+LO288+LP288+LQ288+LR288+LS288+LT288+LU288+LV288</f>
        <v>0</v>
      </c>
      <c r="LX288" s="236">
        <f t="shared" ref="LX288:MG288" si="1502">SUM(LX289:LX293)</f>
        <v>0</v>
      </c>
      <c r="LY288" s="153">
        <f t="shared" si="1502"/>
        <v>0</v>
      </c>
      <c r="LZ288" s="153">
        <f t="shared" si="1502"/>
        <v>0</v>
      </c>
      <c r="MA288" s="153">
        <f t="shared" si="1502"/>
        <v>0</v>
      </c>
      <c r="MB288" s="153">
        <f t="shared" si="1502"/>
        <v>0</v>
      </c>
      <c r="MC288" s="153">
        <f t="shared" si="1502"/>
        <v>0</v>
      </c>
      <c r="MD288" s="153">
        <f t="shared" si="1502"/>
        <v>0</v>
      </c>
      <c r="ME288" s="153">
        <f t="shared" si="1502"/>
        <v>0</v>
      </c>
      <c r="MF288" s="153">
        <f t="shared" si="1502"/>
        <v>0</v>
      </c>
      <c r="MG288" s="153">
        <f t="shared" si="1502"/>
        <v>0</v>
      </c>
      <c r="MH288" s="153">
        <f>SUM(MH289:MH293)</f>
        <v>0</v>
      </c>
      <c r="MI288" s="153">
        <f>SUM(MI289:MI293)</f>
        <v>0</v>
      </c>
      <c r="MJ288" s="202">
        <f t="shared" ref="MJ288:MJ293" si="1503">LX288+LY288+LZ288+MA288+MB288+MC288+MD288+ME288+MF288+MG288+MH288+MI288</f>
        <v>0</v>
      </c>
    </row>
    <row r="289" spans="1:348" ht="15.75" x14ac:dyDescent="0.25">
      <c r="A289" s="75">
        <v>5000</v>
      </c>
      <c r="B289" s="76"/>
      <c r="C289" s="77" t="s">
        <v>280</v>
      </c>
      <c r="D289" s="77" t="s">
        <v>398</v>
      </c>
      <c r="E289" s="154">
        <v>0</v>
      </c>
      <c r="F289" s="154">
        <v>0</v>
      </c>
      <c r="G289" s="154">
        <v>0</v>
      </c>
      <c r="H289" s="154">
        <v>0</v>
      </c>
      <c r="I289" s="154">
        <v>0</v>
      </c>
      <c r="J289" s="154">
        <v>0</v>
      </c>
      <c r="K289" s="154">
        <v>0</v>
      </c>
      <c r="L289" s="154">
        <v>0</v>
      </c>
      <c r="M289" s="154">
        <v>0</v>
      </c>
      <c r="N289" s="154">
        <v>0</v>
      </c>
      <c r="O289" s="154">
        <v>0</v>
      </c>
      <c r="P289" s="154">
        <v>0</v>
      </c>
      <c r="Q289" s="154">
        <v>0</v>
      </c>
      <c r="R289" s="154">
        <v>0</v>
      </c>
      <c r="S289" s="154">
        <v>0</v>
      </c>
      <c r="T289" s="154">
        <v>0</v>
      </c>
      <c r="U289" s="154">
        <v>0</v>
      </c>
      <c r="V289" s="154">
        <v>0</v>
      </c>
      <c r="W289" s="154">
        <f t="shared" si="1452"/>
        <v>0</v>
      </c>
      <c r="X289" s="154">
        <v>0</v>
      </c>
      <c r="Y289" s="154">
        <v>0</v>
      </c>
      <c r="Z289" s="154">
        <v>0</v>
      </c>
      <c r="AA289" s="154">
        <v>0</v>
      </c>
      <c r="AB289" s="154">
        <v>0</v>
      </c>
      <c r="AC289" s="154">
        <v>0</v>
      </c>
      <c r="AD289" s="154">
        <v>0</v>
      </c>
      <c r="AE289" s="154">
        <v>0</v>
      </c>
      <c r="AF289" s="154">
        <v>0</v>
      </c>
      <c r="AG289" s="154">
        <v>0</v>
      </c>
      <c r="AH289" s="154">
        <v>0</v>
      </c>
      <c r="AI289" s="154">
        <v>0</v>
      </c>
      <c r="AJ289" s="154">
        <f t="shared" si="1454"/>
        <v>0</v>
      </c>
      <c r="AK289" s="154">
        <v>0</v>
      </c>
      <c r="AL289" s="154">
        <v>0</v>
      </c>
      <c r="AM289" s="154">
        <v>0</v>
      </c>
      <c r="AN289" s="154">
        <v>0</v>
      </c>
      <c r="AO289" s="154">
        <v>0</v>
      </c>
      <c r="AP289" s="154">
        <v>0</v>
      </c>
      <c r="AQ289" s="154">
        <v>0</v>
      </c>
      <c r="AR289" s="154">
        <v>0</v>
      </c>
      <c r="AS289" s="154">
        <v>0</v>
      </c>
      <c r="AT289" s="154">
        <v>0</v>
      </c>
      <c r="AU289" s="154">
        <v>0</v>
      </c>
      <c r="AV289" s="154">
        <v>0</v>
      </c>
      <c r="AW289" s="154">
        <f t="shared" si="1456"/>
        <v>0</v>
      </c>
      <c r="AX289" s="154">
        <v>0</v>
      </c>
      <c r="AY289" s="154">
        <v>0</v>
      </c>
      <c r="AZ289" s="154">
        <v>0</v>
      </c>
      <c r="BA289" s="154">
        <v>0</v>
      </c>
      <c r="BB289" s="154">
        <v>0</v>
      </c>
      <c r="BC289" s="154">
        <v>0</v>
      </c>
      <c r="BD289" s="154">
        <v>0</v>
      </c>
      <c r="BE289" s="154">
        <v>0</v>
      </c>
      <c r="BF289" s="154">
        <v>0</v>
      </c>
      <c r="BG289" s="154">
        <v>0</v>
      </c>
      <c r="BH289" s="154">
        <v>0</v>
      </c>
      <c r="BI289" s="154">
        <v>0</v>
      </c>
      <c r="BJ289" s="154">
        <f t="shared" si="1459"/>
        <v>0</v>
      </c>
      <c r="BK289" s="154">
        <v>0</v>
      </c>
      <c r="BL289" s="154">
        <v>0</v>
      </c>
      <c r="BM289" s="154">
        <v>0</v>
      </c>
      <c r="BN289" s="154">
        <v>0</v>
      </c>
      <c r="BO289" s="154">
        <v>0</v>
      </c>
      <c r="BP289" s="154">
        <v>0</v>
      </c>
      <c r="BQ289" s="154">
        <v>0</v>
      </c>
      <c r="BR289" s="154">
        <v>0</v>
      </c>
      <c r="BS289" s="154">
        <v>0</v>
      </c>
      <c r="BT289" s="154">
        <v>0</v>
      </c>
      <c r="BU289" s="154">
        <v>0</v>
      </c>
      <c r="BV289" s="154">
        <v>0</v>
      </c>
      <c r="BW289" s="154">
        <f t="shared" si="1461"/>
        <v>0</v>
      </c>
      <c r="BX289" s="154">
        <v>0</v>
      </c>
      <c r="BY289" s="154">
        <v>0</v>
      </c>
      <c r="BZ289" s="154">
        <v>0</v>
      </c>
      <c r="CA289" s="154">
        <v>0</v>
      </c>
      <c r="CB289" s="154">
        <v>0</v>
      </c>
      <c r="CC289" s="154">
        <v>0</v>
      </c>
      <c r="CD289" s="154">
        <v>0</v>
      </c>
      <c r="CE289" s="154">
        <v>0</v>
      </c>
      <c r="CF289" s="154">
        <v>0</v>
      </c>
      <c r="CG289" s="154">
        <v>0</v>
      </c>
      <c r="CH289" s="154">
        <v>0</v>
      </c>
      <c r="CI289" s="154">
        <v>0</v>
      </c>
      <c r="CJ289" s="154">
        <f t="shared" si="1463"/>
        <v>0</v>
      </c>
      <c r="CK289" s="154">
        <v>0</v>
      </c>
      <c r="CL289" s="154">
        <v>0</v>
      </c>
      <c r="CM289" s="154">
        <v>0</v>
      </c>
      <c r="CN289" s="154">
        <v>0</v>
      </c>
      <c r="CO289" s="154">
        <v>0</v>
      </c>
      <c r="CP289" s="154">
        <v>0</v>
      </c>
      <c r="CQ289" s="154">
        <v>0</v>
      </c>
      <c r="CR289" s="154">
        <v>0</v>
      </c>
      <c r="CS289" s="154">
        <v>0</v>
      </c>
      <c r="CT289" s="154">
        <v>0</v>
      </c>
      <c r="CU289" s="154">
        <v>0</v>
      </c>
      <c r="CV289" s="154">
        <v>0</v>
      </c>
      <c r="CW289" s="154">
        <f t="shared" si="1465"/>
        <v>0</v>
      </c>
      <c r="CX289" s="154">
        <v>0</v>
      </c>
      <c r="CY289" s="154">
        <v>0</v>
      </c>
      <c r="CZ289" s="154">
        <v>0</v>
      </c>
      <c r="DA289" s="154">
        <v>0</v>
      </c>
      <c r="DB289" s="154">
        <v>0</v>
      </c>
      <c r="DC289" s="154">
        <v>0</v>
      </c>
      <c r="DD289" s="154">
        <v>0</v>
      </c>
      <c r="DE289" s="154">
        <v>0</v>
      </c>
      <c r="DF289" s="154">
        <v>0</v>
      </c>
      <c r="DG289" s="154">
        <v>0</v>
      </c>
      <c r="DH289" s="154">
        <v>0</v>
      </c>
      <c r="DI289" s="154">
        <v>0</v>
      </c>
      <c r="DJ289" s="154">
        <f t="shared" si="1467"/>
        <v>0</v>
      </c>
      <c r="DK289" s="154">
        <v>0</v>
      </c>
      <c r="DL289" s="154">
        <v>0</v>
      </c>
      <c r="DM289" s="154">
        <v>0</v>
      </c>
      <c r="DN289" s="154">
        <v>0</v>
      </c>
      <c r="DO289" s="154">
        <v>0</v>
      </c>
      <c r="DP289" s="154">
        <v>0</v>
      </c>
      <c r="DQ289" s="154">
        <v>0</v>
      </c>
      <c r="DR289" s="154">
        <v>0</v>
      </c>
      <c r="DS289" s="154">
        <v>0</v>
      </c>
      <c r="DT289" s="154">
        <v>0</v>
      </c>
      <c r="DU289" s="154">
        <v>0</v>
      </c>
      <c r="DV289" s="154">
        <v>0</v>
      </c>
      <c r="DW289" s="154">
        <f t="shared" si="1469"/>
        <v>0</v>
      </c>
      <c r="DX289" s="154">
        <v>0</v>
      </c>
      <c r="DY289" s="154">
        <v>0</v>
      </c>
      <c r="DZ289" s="154">
        <v>0</v>
      </c>
      <c r="EA289" s="154">
        <v>0</v>
      </c>
      <c r="EB289" s="154">
        <v>0</v>
      </c>
      <c r="EC289" s="154">
        <v>0</v>
      </c>
      <c r="ED289" s="154">
        <v>0</v>
      </c>
      <c r="EE289" s="154">
        <v>0</v>
      </c>
      <c r="EF289" s="154">
        <v>0</v>
      </c>
      <c r="EG289" s="154">
        <v>0</v>
      </c>
      <c r="EH289" s="154">
        <v>0</v>
      </c>
      <c r="EI289" s="154">
        <v>0</v>
      </c>
      <c r="EJ289" s="154">
        <f t="shared" si="1471"/>
        <v>0</v>
      </c>
      <c r="EK289" s="154">
        <v>0</v>
      </c>
      <c r="EL289" s="154">
        <v>0</v>
      </c>
      <c r="EM289" s="154">
        <v>0</v>
      </c>
      <c r="EN289" s="154">
        <v>0</v>
      </c>
      <c r="EO289" s="154">
        <v>0</v>
      </c>
      <c r="EP289" s="154">
        <v>0</v>
      </c>
      <c r="EQ289" s="154">
        <v>0</v>
      </c>
      <c r="ER289" s="154">
        <v>0</v>
      </c>
      <c r="ES289" s="154">
        <v>0</v>
      </c>
      <c r="ET289" s="154">
        <v>0</v>
      </c>
      <c r="EU289" s="154">
        <v>0</v>
      </c>
      <c r="EV289" s="154">
        <v>0</v>
      </c>
      <c r="EW289" s="154">
        <f t="shared" si="1473"/>
        <v>0</v>
      </c>
      <c r="EX289" s="154">
        <v>0</v>
      </c>
      <c r="EY289" s="154">
        <v>0</v>
      </c>
      <c r="EZ289" s="154">
        <v>0</v>
      </c>
      <c r="FA289" s="154">
        <v>0</v>
      </c>
      <c r="FB289" s="154">
        <v>0</v>
      </c>
      <c r="FC289" s="154">
        <v>0</v>
      </c>
      <c r="FD289" s="154">
        <v>0</v>
      </c>
      <c r="FE289" s="154">
        <v>0</v>
      </c>
      <c r="FF289" s="154">
        <v>0</v>
      </c>
      <c r="FG289" s="154">
        <v>0</v>
      </c>
      <c r="FH289" s="154">
        <v>0</v>
      </c>
      <c r="FI289" s="154">
        <v>0</v>
      </c>
      <c r="FJ289" s="154">
        <f t="shared" si="1475"/>
        <v>0</v>
      </c>
      <c r="FK289" s="154">
        <v>0</v>
      </c>
      <c r="FL289" s="154">
        <v>0</v>
      </c>
      <c r="FM289" s="154">
        <v>0</v>
      </c>
      <c r="FN289" s="154">
        <v>0</v>
      </c>
      <c r="FO289" s="154">
        <v>0</v>
      </c>
      <c r="FP289" s="154">
        <v>0</v>
      </c>
      <c r="FQ289" s="154">
        <v>0</v>
      </c>
      <c r="FR289" s="154">
        <v>0</v>
      </c>
      <c r="FS289" s="154">
        <v>0</v>
      </c>
      <c r="FT289" s="154">
        <v>0</v>
      </c>
      <c r="FU289" s="154">
        <v>0</v>
      </c>
      <c r="FV289" s="154">
        <v>0</v>
      </c>
      <c r="FW289" s="154">
        <f t="shared" si="1477"/>
        <v>0</v>
      </c>
      <c r="FX289" s="154">
        <v>0</v>
      </c>
      <c r="FY289" s="154">
        <v>0</v>
      </c>
      <c r="FZ289" s="154">
        <v>0</v>
      </c>
      <c r="GA289" s="154">
        <v>0</v>
      </c>
      <c r="GB289" s="154">
        <v>0</v>
      </c>
      <c r="GC289" s="154">
        <v>0</v>
      </c>
      <c r="GD289" s="154">
        <v>0</v>
      </c>
      <c r="GE289" s="154">
        <v>0</v>
      </c>
      <c r="GF289" s="154">
        <v>0</v>
      </c>
      <c r="GG289" s="154">
        <v>0</v>
      </c>
      <c r="GH289" s="154">
        <v>0</v>
      </c>
      <c r="GI289" s="154">
        <v>0</v>
      </c>
      <c r="GJ289" s="154">
        <f t="shared" si="1479"/>
        <v>0</v>
      </c>
      <c r="GK289" s="154">
        <v>0</v>
      </c>
      <c r="GL289" s="154">
        <v>0</v>
      </c>
      <c r="GM289" s="154">
        <v>0</v>
      </c>
      <c r="GN289" s="154">
        <v>0</v>
      </c>
      <c r="GO289" s="154">
        <v>0</v>
      </c>
      <c r="GP289" s="154">
        <v>0</v>
      </c>
      <c r="GQ289" s="154">
        <v>0</v>
      </c>
      <c r="GR289" s="154">
        <v>0</v>
      </c>
      <c r="GS289" s="154">
        <v>0</v>
      </c>
      <c r="GT289" s="154">
        <v>0</v>
      </c>
      <c r="GU289" s="154">
        <v>0</v>
      </c>
      <c r="GV289" s="154">
        <v>0</v>
      </c>
      <c r="GW289" s="154">
        <f t="shared" si="1481"/>
        <v>0</v>
      </c>
      <c r="GX289" s="154">
        <v>0</v>
      </c>
      <c r="GY289" s="154">
        <v>0</v>
      </c>
      <c r="GZ289" s="154">
        <v>0</v>
      </c>
      <c r="HA289" s="154">
        <v>0</v>
      </c>
      <c r="HB289" s="154">
        <v>0</v>
      </c>
      <c r="HC289" s="154">
        <v>0</v>
      </c>
      <c r="HD289" s="154">
        <v>0</v>
      </c>
      <c r="HE289" s="154">
        <v>0</v>
      </c>
      <c r="HF289" s="154">
        <v>0</v>
      </c>
      <c r="HG289" s="154">
        <v>0</v>
      </c>
      <c r="HH289" s="154">
        <v>0</v>
      </c>
      <c r="HI289" s="154">
        <v>0</v>
      </c>
      <c r="HJ289" s="154">
        <f t="shared" si="1483"/>
        <v>0</v>
      </c>
      <c r="HK289" s="154">
        <v>0</v>
      </c>
      <c r="HL289" s="154">
        <v>0</v>
      </c>
      <c r="HM289" s="154">
        <v>0</v>
      </c>
      <c r="HN289" s="154">
        <v>0</v>
      </c>
      <c r="HO289" s="154">
        <v>0</v>
      </c>
      <c r="HP289" s="154">
        <v>0</v>
      </c>
      <c r="HQ289" s="154">
        <v>0</v>
      </c>
      <c r="HR289" s="154">
        <v>0</v>
      </c>
      <c r="HS289" s="154">
        <v>0</v>
      </c>
      <c r="HT289" s="154">
        <v>0</v>
      </c>
      <c r="HU289" s="154">
        <v>0</v>
      </c>
      <c r="HV289" s="154">
        <v>0</v>
      </c>
      <c r="HW289" s="154">
        <f t="shared" si="1485"/>
        <v>0</v>
      </c>
      <c r="HX289" s="154">
        <v>0</v>
      </c>
      <c r="HY289" s="154">
        <v>0</v>
      </c>
      <c r="HZ289" s="154">
        <v>0</v>
      </c>
      <c r="IA289" s="154">
        <v>0</v>
      </c>
      <c r="IB289" s="154">
        <v>0</v>
      </c>
      <c r="IC289" s="154">
        <v>0</v>
      </c>
      <c r="ID289" s="154">
        <v>0</v>
      </c>
      <c r="IE289" s="154">
        <v>0</v>
      </c>
      <c r="IF289" s="154">
        <v>0</v>
      </c>
      <c r="IG289" s="154">
        <v>0</v>
      </c>
      <c r="IH289" s="154">
        <v>0</v>
      </c>
      <c r="II289" s="154">
        <v>0</v>
      </c>
      <c r="IJ289" s="154">
        <f t="shared" si="1487"/>
        <v>0</v>
      </c>
      <c r="IK289" s="154">
        <v>0</v>
      </c>
      <c r="IL289" s="154">
        <v>0</v>
      </c>
      <c r="IM289" s="154">
        <v>0</v>
      </c>
      <c r="IN289" s="154">
        <v>0</v>
      </c>
      <c r="IO289" s="154">
        <v>0</v>
      </c>
      <c r="IP289" s="154">
        <v>0</v>
      </c>
      <c r="IQ289" s="154">
        <v>0</v>
      </c>
      <c r="IR289" s="154">
        <v>0</v>
      </c>
      <c r="IS289" s="154">
        <v>0</v>
      </c>
      <c r="IT289" s="154">
        <v>0</v>
      </c>
      <c r="IU289" s="154">
        <v>0</v>
      </c>
      <c r="IV289" s="154">
        <v>0</v>
      </c>
      <c r="IW289" s="154">
        <f t="shared" si="1489"/>
        <v>0</v>
      </c>
      <c r="IX289" s="154">
        <v>0</v>
      </c>
      <c r="IY289" s="154">
        <v>0</v>
      </c>
      <c r="IZ289" s="154">
        <v>0</v>
      </c>
      <c r="JA289" s="154">
        <v>0</v>
      </c>
      <c r="JB289" s="154">
        <v>0</v>
      </c>
      <c r="JC289" s="154">
        <v>0</v>
      </c>
      <c r="JD289" s="154">
        <v>0</v>
      </c>
      <c r="JE289" s="154">
        <v>0</v>
      </c>
      <c r="JF289" s="154">
        <v>0</v>
      </c>
      <c r="JG289" s="154">
        <v>0</v>
      </c>
      <c r="JH289" s="154">
        <v>0</v>
      </c>
      <c r="JI289" s="154">
        <v>0</v>
      </c>
      <c r="JJ289" s="154">
        <f t="shared" si="1491"/>
        <v>0</v>
      </c>
      <c r="JK289" s="154">
        <v>0</v>
      </c>
      <c r="JL289" s="154">
        <v>0</v>
      </c>
      <c r="JM289" s="154">
        <v>0</v>
      </c>
      <c r="JN289" s="154">
        <v>0</v>
      </c>
      <c r="JO289" s="154">
        <v>0</v>
      </c>
      <c r="JP289" s="154">
        <v>0</v>
      </c>
      <c r="JQ289" s="154">
        <v>0</v>
      </c>
      <c r="JR289" s="154">
        <v>0</v>
      </c>
      <c r="JS289" s="154">
        <v>0</v>
      </c>
      <c r="JT289" s="154">
        <v>0</v>
      </c>
      <c r="JU289" s="154">
        <v>0</v>
      </c>
      <c r="JV289" s="154">
        <v>0</v>
      </c>
      <c r="JW289" s="237">
        <f t="shared" si="1493"/>
        <v>0</v>
      </c>
      <c r="JX289" s="237">
        <v>0</v>
      </c>
      <c r="JY289" s="154">
        <v>0</v>
      </c>
      <c r="JZ289" s="154">
        <v>0</v>
      </c>
      <c r="KA289" s="154">
        <v>0</v>
      </c>
      <c r="KB289" s="154">
        <v>0</v>
      </c>
      <c r="KC289" s="154">
        <v>0</v>
      </c>
      <c r="KD289" s="154">
        <v>0</v>
      </c>
      <c r="KE289" s="154">
        <v>0</v>
      </c>
      <c r="KF289" s="154">
        <v>0</v>
      </c>
      <c r="KG289" s="154">
        <v>0</v>
      </c>
      <c r="KH289" s="154">
        <v>0</v>
      </c>
      <c r="KI289" s="154">
        <v>0</v>
      </c>
      <c r="KJ289" s="237">
        <f t="shared" si="1495"/>
        <v>0</v>
      </c>
      <c r="KK289" s="237">
        <v>0</v>
      </c>
      <c r="KL289" s="154">
        <v>0</v>
      </c>
      <c r="KM289" s="154">
        <v>0</v>
      </c>
      <c r="KN289" s="154">
        <v>0</v>
      </c>
      <c r="KO289" s="154">
        <v>0</v>
      </c>
      <c r="KP289" s="154">
        <v>0</v>
      </c>
      <c r="KQ289" s="154">
        <v>0</v>
      </c>
      <c r="KR289" s="154">
        <v>0</v>
      </c>
      <c r="KS289" s="154">
        <v>0</v>
      </c>
      <c r="KT289" s="154">
        <v>0</v>
      </c>
      <c r="KU289" s="154">
        <v>0</v>
      </c>
      <c r="KV289" s="154">
        <v>0</v>
      </c>
      <c r="KW289" s="237">
        <f t="shared" si="1497"/>
        <v>0</v>
      </c>
      <c r="KX289" s="237">
        <v>0</v>
      </c>
      <c r="KY289" s="154">
        <v>0</v>
      </c>
      <c r="KZ289" s="154">
        <v>0</v>
      </c>
      <c r="LA289" s="154">
        <v>0</v>
      </c>
      <c r="LB289" s="154">
        <v>0</v>
      </c>
      <c r="LC289" s="154">
        <v>0</v>
      </c>
      <c r="LD289" s="154">
        <v>0</v>
      </c>
      <c r="LE289" s="154">
        <v>0</v>
      </c>
      <c r="LF289" s="154">
        <v>0</v>
      </c>
      <c r="LG289" s="154">
        <v>0</v>
      </c>
      <c r="LH289" s="154">
        <v>0</v>
      </c>
      <c r="LI289" s="154">
        <v>0</v>
      </c>
      <c r="LJ289" s="237">
        <f t="shared" si="1499"/>
        <v>0</v>
      </c>
      <c r="LK289" s="237">
        <v>0</v>
      </c>
      <c r="LL289" s="154">
        <v>0</v>
      </c>
      <c r="LM289" s="154">
        <v>0</v>
      </c>
      <c r="LN289" s="154">
        <v>0</v>
      </c>
      <c r="LO289" s="154">
        <v>0</v>
      </c>
      <c r="LP289" s="154">
        <v>0</v>
      </c>
      <c r="LQ289" s="154">
        <v>0</v>
      </c>
      <c r="LR289" s="154">
        <v>0</v>
      </c>
      <c r="LS289" s="154">
        <v>0</v>
      </c>
      <c r="LT289" s="154">
        <v>0</v>
      </c>
      <c r="LU289" s="154">
        <v>0</v>
      </c>
      <c r="LV289" s="154">
        <v>0</v>
      </c>
      <c r="LW289" s="237">
        <f t="shared" si="1501"/>
        <v>0</v>
      </c>
      <c r="LX289" s="237">
        <v>0</v>
      </c>
      <c r="LY289" s="154">
        <v>0</v>
      </c>
      <c r="LZ289" s="154">
        <v>0</v>
      </c>
      <c r="MA289" s="154">
        <v>0</v>
      </c>
      <c r="MB289" s="154">
        <v>0</v>
      </c>
      <c r="MC289" s="154">
        <v>0</v>
      </c>
      <c r="MD289" s="154">
        <v>0</v>
      </c>
      <c r="ME289" s="154">
        <v>0</v>
      </c>
      <c r="MF289" s="154">
        <v>0</v>
      </c>
      <c r="MG289" s="154">
        <v>0</v>
      </c>
      <c r="MH289" s="154">
        <v>0</v>
      </c>
      <c r="MI289" s="154">
        <v>0</v>
      </c>
      <c r="MJ289" s="203">
        <f t="shared" si="1503"/>
        <v>0</v>
      </c>
    </row>
    <row r="290" spans="1:348" ht="15.75" x14ac:dyDescent="0.25">
      <c r="A290" s="75">
        <v>5001</v>
      </c>
      <c r="B290" s="76"/>
      <c r="C290" s="77" t="s">
        <v>96</v>
      </c>
      <c r="D290" s="77" t="s">
        <v>142</v>
      </c>
      <c r="E290" s="154">
        <v>0</v>
      </c>
      <c r="F290" s="154">
        <v>0</v>
      </c>
      <c r="G290" s="154">
        <v>0</v>
      </c>
      <c r="H290" s="154">
        <v>0</v>
      </c>
      <c r="I290" s="154">
        <v>0</v>
      </c>
      <c r="J290" s="154">
        <v>0</v>
      </c>
      <c r="K290" s="154">
        <v>0</v>
      </c>
      <c r="L290" s="154">
        <v>0</v>
      </c>
      <c r="M290" s="154">
        <v>0</v>
      </c>
      <c r="N290" s="154">
        <v>0</v>
      </c>
      <c r="O290" s="154">
        <v>0</v>
      </c>
      <c r="P290" s="154">
        <v>0</v>
      </c>
      <c r="Q290" s="154">
        <v>0</v>
      </c>
      <c r="R290" s="154">
        <v>0</v>
      </c>
      <c r="S290" s="154">
        <v>0</v>
      </c>
      <c r="T290" s="154">
        <v>0</v>
      </c>
      <c r="U290" s="154">
        <v>0</v>
      </c>
      <c r="V290" s="154">
        <v>0</v>
      </c>
      <c r="W290" s="154">
        <f t="shared" si="1452"/>
        <v>0</v>
      </c>
      <c r="X290" s="154">
        <v>0</v>
      </c>
      <c r="Y290" s="154">
        <v>0</v>
      </c>
      <c r="Z290" s="154">
        <v>0</v>
      </c>
      <c r="AA290" s="154">
        <v>0</v>
      </c>
      <c r="AB290" s="154">
        <v>0</v>
      </c>
      <c r="AC290" s="154">
        <v>0</v>
      </c>
      <c r="AD290" s="154">
        <v>0</v>
      </c>
      <c r="AE290" s="154">
        <v>0</v>
      </c>
      <c r="AF290" s="154">
        <v>0</v>
      </c>
      <c r="AG290" s="154">
        <v>0</v>
      </c>
      <c r="AH290" s="154">
        <v>0</v>
      </c>
      <c r="AI290" s="154">
        <v>0</v>
      </c>
      <c r="AJ290" s="154">
        <f t="shared" si="1454"/>
        <v>0</v>
      </c>
      <c r="AK290" s="154">
        <v>0</v>
      </c>
      <c r="AL290" s="154">
        <v>0</v>
      </c>
      <c r="AM290" s="154">
        <v>0</v>
      </c>
      <c r="AN290" s="154">
        <v>0</v>
      </c>
      <c r="AO290" s="154">
        <v>0</v>
      </c>
      <c r="AP290" s="154">
        <v>0</v>
      </c>
      <c r="AQ290" s="154">
        <v>0</v>
      </c>
      <c r="AR290" s="154">
        <v>0</v>
      </c>
      <c r="AS290" s="154">
        <v>0</v>
      </c>
      <c r="AT290" s="154">
        <v>0</v>
      </c>
      <c r="AU290" s="154">
        <v>0</v>
      </c>
      <c r="AV290" s="154">
        <v>0</v>
      </c>
      <c r="AW290" s="154">
        <f t="shared" si="1456"/>
        <v>0</v>
      </c>
      <c r="AX290" s="154">
        <v>0</v>
      </c>
      <c r="AY290" s="154">
        <v>0</v>
      </c>
      <c r="AZ290" s="154">
        <v>0</v>
      </c>
      <c r="BA290" s="154">
        <v>0</v>
      </c>
      <c r="BB290" s="154">
        <v>0</v>
      </c>
      <c r="BC290" s="154">
        <v>0</v>
      </c>
      <c r="BD290" s="154">
        <v>0</v>
      </c>
      <c r="BE290" s="154">
        <v>0</v>
      </c>
      <c r="BF290" s="154">
        <v>0</v>
      </c>
      <c r="BG290" s="154">
        <v>0</v>
      </c>
      <c r="BH290" s="154">
        <v>0</v>
      </c>
      <c r="BI290" s="154">
        <v>0</v>
      </c>
      <c r="BJ290" s="154">
        <f t="shared" si="1459"/>
        <v>0</v>
      </c>
      <c r="BK290" s="154">
        <v>0</v>
      </c>
      <c r="BL290" s="154">
        <v>18377566.349524289</v>
      </c>
      <c r="BM290" s="154">
        <v>1251877.8167250878</v>
      </c>
      <c r="BN290" s="154">
        <v>4540143.5486563174</v>
      </c>
      <c r="BO290" s="154">
        <v>3037890.1685862127</v>
      </c>
      <c r="BP290" s="154">
        <v>-2157402.7708229008</v>
      </c>
      <c r="BQ290" s="154">
        <v>3455182.7741612419</v>
      </c>
      <c r="BR290" s="154">
        <v>0</v>
      </c>
      <c r="BS290" s="154">
        <v>0</v>
      </c>
      <c r="BT290" s="154">
        <v>0</v>
      </c>
      <c r="BU290" s="154">
        <v>0</v>
      </c>
      <c r="BV290" s="154">
        <v>0</v>
      </c>
      <c r="BW290" s="154">
        <f t="shared" si="1461"/>
        <v>28505257.886830248</v>
      </c>
      <c r="BX290" s="154">
        <v>0</v>
      </c>
      <c r="BY290" s="154">
        <v>0</v>
      </c>
      <c r="BZ290" s="154">
        <v>0</v>
      </c>
      <c r="CA290" s="154">
        <v>0</v>
      </c>
      <c r="CB290" s="154">
        <v>0</v>
      </c>
      <c r="CC290" s="154">
        <v>0</v>
      </c>
      <c r="CD290" s="154">
        <v>36304456.685027547</v>
      </c>
      <c r="CE290" s="154">
        <v>0</v>
      </c>
      <c r="CF290" s="154">
        <v>0</v>
      </c>
      <c r="CG290" s="154">
        <v>0</v>
      </c>
      <c r="CH290" s="154">
        <v>0</v>
      </c>
      <c r="CI290" s="154">
        <v>0</v>
      </c>
      <c r="CJ290" s="154">
        <f t="shared" si="1463"/>
        <v>36304456.685027547</v>
      </c>
      <c r="CK290" s="154">
        <v>12936070.772825906</v>
      </c>
      <c r="CL290" s="154">
        <v>0</v>
      </c>
      <c r="CM290" s="154">
        <v>0</v>
      </c>
      <c r="CN290" s="154">
        <v>0</v>
      </c>
      <c r="CO290" s="154">
        <v>0</v>
      </c>
      <c r="CP290" s="154">
        <v>0</v>
      </c>
      <c r="CQ290" s="154">
        <v>-49240527.457853451</v>
      </c>
      <c r="CR290" s="154">
        <v>0</v>
      </c>
      <c r="CS290" s="154">
        <v>0</v>
      </c>
      <c r="CT290" s="154">
        <v>0</v>
      </c>
      <c r="CU290" s="154">
        <v>0</v>
      </c>
      <c r="CV290" s="154">
        <v>0</v>
      </c>
      <c r="CW290" s="154">
        <f t="shared" si="1465"/>
        <v>-36304456.685027547</v>
      </c>
      <c r="CX290" s="154">
        <v>0</v>
      </c>
      <c r="CY290" s="154">
        <v>0</v>
      </c>
      <c r="CZ290" s="154">
        <v>0</v>
      </c>
      <c r="DA290" s="154">
        <v>0</v>
      </c>
      <c r="DB290" s="154">
        <v>0</v>
      </c>
      <c r="DC290" s="154">
        <v>0</v>
      </c>
      <c r="DD290" s="154">
        <v>0</v>
      </c>
      <c r="DE290" s="154">
        <v>0</v>
      </c>
      <c r="DF290" s="154">
        <v>0</v>
      </c>
      <c r="DG290" s="154">
        <v>0</v>
      </c>
      <c r="DH290" s="154">
        <v>0</v>
      </c>
      <c r="DI290" s="154">
        <v>0</v>
      </c>
      <c r="DJ290" s="154">
        <f t="shared" si="1467"/>
        <v>0</v>
      </c>
      <c r="DK290" s="154">
        <v>0</v>
      </c>
      <c r="DL290" s="154">
        <v>0</v>
      </c>
      <c r="DM290" s="154">
        <v>0</v>
      </c>
      <c r="DN290" s="154">
        <v>0</v>
      </c>
      <c r="DO290" s="154">
        <v>0</v>
      </c>
      <c r="DP290" s="154">
        <v>0</v>
      </c>
      <c r="DQ290" s="154">
        <v>0</v>
      </c>
      <c r="DR290" s="154">
        <v>0</v>
      </c>
      <c r="DS290" s="154">
        <v>0</v>
      </c>
      <c r="DT290" s="154">
        <v>0</v>
      </c>
      <c r="DU290" s="154">
        <v>0</v>
      </c>
      <c r="DV290" s="154">
        <v>0</v>
      </c>
      <c r="DW290" s="154">
        <f t="shared" si="1469"/>
        <v>0</v>
      </c>
      <c r="DX290" s="154">
        <v>0</v>
      </c>
      <c r="DY290" s="154">
        <v>0</v>
      </c>
      <c r="DZ290" s="154">
        <v>0</v>
      </c>
      <c r="EA290" s="154">
        <v>0</v>
      </c>
      <c r="EB290" s="154">
        <v>0</v>
      </c>
      <c r="EC290" s="154">
        <v>0</v>
      </c>
      <c r="ED290" s="154">
        <v>0</v>
      </c>
      <c r="EE290" s="154">
        <v>0</v>
      </c>
      <c r="EF290" s="154">
        <v>0</v>
      </c>
      <c r="EG290" s="154">
        <v>0</v>
      </c>
      <c r="EH290" s="154">
        <v>0</v>
      </c>
      <c r="EI290" s="154">
        <v>0</v>
      </c>
      <c r="EJ290" s="154">
        <f t="shared" si="1471"/>
        <v>0</v>
      </c>
      <c r="EK290" s="154">
        <v>0</v>
      </c>
      <c r="EL290" s="154">
        <v>0</v>
      </c>
      <c r="EM290" s="154">
        <v>0</v>
      </c>
      <c r="EN290" s="154">
        <v>0</v>
      </c>
      <c r="EO290" s="154">
        <v>0</v>
      </c>
      <c r="EP290" s="154">
        <v>0</v>
      </c>
      <c r="EQ290" s="154">
        <v>0</v>
      </c>
      <c r="ER290" s="154">
        <v>0</v>
      </c>
      <c r="ES290" s="154">
        <v>0</v>
      </c>
      <c r="ET290" s="154">
        <v>0</v>
      </c>
      <c r="EU290" s="154">
        <v>0</v>
      </c>
      <c r="EV290" s="154">
        <v>0</v>
      </c>
      <c r="EW290" s="154">
        <f t="shared" si="1473"/>
        <v>0</v>
      </c>
      <c r="EX290" s="154">
        <v>0</v>
      </c>
      <c r="EY290" s="154">
        <v>0</v>
      </c>
      <c r="EZ290" s="154">
        <v>0</v>
      </c>
      <c r="FA290" s="154">
        <v>0</v>
      </c>
      <c r="FB290" s="154">
        <v>0</v>
      </c>
      <c r="FC290" s="154">
        <v>0</v>
      </c>
      <c r="FD290" s="154">
        <v>0</v>
      </c>
      <c r="FE290" s="154">
        <v>0</v>
      </c>
      <c r="FF290" s="154">
        <v>0</v>
      </c>
      <c r="FG290" s="154">
        <v>0</v>
      </c>
      <c r="FH290" s="154">
        <v>0</v>
      </c>
      <c r="FI290" s="154">
        <v>0</v>
      </c>
      <c r="FJ290" s="154">
        <f t="shared" si="1475"/>
        <v>0</v>
      </c>
      <c r="FK290" s="154">
        <v>0</v>
      </c>
      <c r="FL290" s="154">
        <v>0</v>
      </c>
      <c r="FM290" s="154">
        <v>0</v>
      </c>
      <c r="FN290" s="154">
        <v>0</v>
      </c>
      <c r="FO290" s="154">
        <v>0</v>
      </c>
      <c r="FP290" s="154">
        <v>0</v>
      </c>
      <c r="FQ290" s="154">
        <v>0</v>
      </c>
      <c r="FR290" s="154">
        <v>0</v>
      </c>
      <c r="FS290" s="154">
        <v>0</v>
      </c>
      <c r="FT290" s="154">
        <v>0</v>
      </c>
      <c r="FU290" s="154">
        <v>0</v>
      </c>
      <c r="FV290" s="154">
        <v>0</v>
      </c>
      <c r="FW290" s="154">
        <f t="shared" si="1477"/>
        <v>0</v>
      </c>
      <c r="FX290" s="154">
        <v>0</v>
      </c>
      <c r="FY290" s="154">
        <v>0</v>
      </c>
      <c r="FZ290" s="154">
        <v>0</v>
      </c>
      <c r="GA290" s="154">
        <v>0</v>
      </c>
      <c r="GB290" s="154">
        <v>0</v>
      </c>
      <c r="GC290" s="154">
        <v>0</v>
      </c>
      <c r="GD290" s="154">
        <v>0</v>
      </c>
      <c r="GE290" s="154">
        <v>0</v>
      </c>
      <c r="GF290" s="154">
        <v>0</v>
      </c>
      <c r="GG290" s="154">
        <v>0</v>
      </c>
      <c r="GH290" s="154">
        <v>0</v>
      </c>
      <c r="GI290" s="154">
        <v>0</v>
      </c>
      <c r="GJ290" s="154">
        <f t="shared" si="1479"/>
        <v>0</v>
      </c>
      <c r="GK290" s="154">
        <v>0</v>
      </c>
      <c r="GL290" s="154">
        <v>0</v>
      </c>
      <c r="GM290" s="154">
        <v>0</v>
      </c>
      <c r="GN290" s="154">
        <v>0</v>
      </c>
      <c r="GO290" s="154">
        <v>0</v>
      </c>
      <c r="GP290" s="154">
        <v>0</v>
      </c>
      <c r="GQ290" s="154">
        <v>0</v>
      </c>
      <c r="GR290" s="154">
        <v>0</v>
      </c>
      <c r="GS290" s="154">
        <v>0</v>
      </c>
      <c r="GT290" s="154">
        <v>0</v>
      </c>
      <c r="GU290" s="154">
        <v>0</v>
      </c>
      <c r="GV290" s="154">
        <v>0</v>
      </c>
      <c r="GW290" s="154">
        <f t="shared" si="1481"/>
        <v>0</v>
      </c>
      <c r="GX290" s="154">
        <v>0</v>
      </c>
      <c r="GY290" s="154">
        <v>0</v>
      </c>
      <c r="GZ290" s="154">
        <v>0</v>
      </c>
      <c r="HA290" s="154">
        <v>0</v>
      </c>
      <c r="HB290" s="154">
        <v>0</v>
      </c>
      <c r="HC290" s="154">
        <v>0</v>
      </c>
      <c r="HD290" s="154">
        <v>0</v>
      </c>
      <c r="HE290" s="154">
        <v>0</v>
      </c>
      <c r="HF290" s="154">
        <v>0</v>
      </c>
      <c r="HG290" s="154">
        <v>0</v>
      </c>
      <c r="HH290" s="154">
        <v>0</v>
      </c>
      <c r="HI290" s="154">
        <v>0</v>
      </c>
      <c r="HJ290" s="154">
        <f t="shared" si="1483"/>
        <v>0</v>
      </c>
      <c r="HK290" s="154">
        <v>0</v>
      </c>
      <c r="HL290" s="154">
        <v>0</v>
      </c>
      <c r="HM290" s="154">
        <v>0</v>
      </c>
      <c r="HN290" s="154">
        <v>0</v>
      </c>
      <c r="HO290" s="154">
        <v>0</v>
      </c>
      <c r="HP290" s="154">
        <v>0</v>
      </c>
      <c r="HQ290" s="154">
        <v>0</v>
      </c>
      <c r="HR290" s="154">
        <v>0</v>
      </c>
      <c r="HS290" s="154">
        <v>0</v>
      </c>
      <c r="HT290" s="154">
        <v>0</v>
      </c>
      <c r="HU290" s="154">
        <v>0</v>
      </c>
      <c r="HV290" s="154">
        <v>0</v>
      </c>
      <c r="HW290" s="154">
        <f t="shared" si="1485"/>
        <v>0</v>
      </c>
      <c r="HX290" s="154">
        <v>0</v>
      </c>
      <c r="HY290" s="154">
        <v>0</v>
      </c>
      <c r="HZ290" s="154">
        <v>0</v>
      </c>
      <c r="IA290" s="154">
        <v>0</v>
      </c>
      <c r="IB290" s="154">
        <v>0</v>
      </c>
      <c r="IC290" s="154">
        <v>0</v>
      </c>
      <c r="ID290" s="154">
        <v>0</v>
      </c>
      <c r="IE290" s="154">
        <v>0</v>
      </c>
      <c r="IF290" s="154">
        <v>0</v>
      </c>
      <c r="IG290" s="154">
        <v>0</v>
      </c>
      <c r="IH290" s="154">
        <v>0</v>
      </c>
      <c r="II290" s="154">
        <v>0</v>
      </c>
      <c r="IJ290" s="154">
        <f t="shared" si="1487"/>
        <v>0</v>
      </c>
      <c r="IK290" s="154">
        <v>0</v>
      </c>
      <c r="IL290" s="154">
        <v>0</v>
      </c>
      <c r="IM290" s="154">
        <v>0</v>
      </c>
      <c r="IN290" s="154">
        <v>0</v>
      </c>
      <c r="IO290" s="154">
        <v>0</v>
      </c>
      <c r="IP290" s="154">
        <v>0</v>
      </c>
      <c r="IQ290" s="154">
        <v>0</v>
      </c>
      <c r="IR290" s="154">
        <v>0</v>
      </c>
      <c r="IS290" s="154">
        <v>0</v>
      </c>
      <c r="IT290" s="154">
        <v>0</v>
      </c>
      <c r="IU290" s="154">
        <v>0</v>
      </c>
      <c r="IV290" s="154">
        <v>0</v>
      </c>
      <c r="IW290" s="154">
        <f t="shared" si="1489"/>
        <v>0</v>
      </c>
      <c r="IX290" s="154">
        <v>0</v>
      </c>
      <c r="IY290" s="154">
        <v>0</v>
      </c>
      <c r="IZ290" s="154">
        <v>0</v>
      </c>
      <c r="JA290" s="154">
        <v>0</v>
      </c>
      <c r="JB290" s="154">
        <v>0</v>
      </c>
      <c r="JC290" s="154">
        <v>0</v>
      </c>
      <c r="JD290" s="154">
        <v>0</v>
      </c>
      <c r="JE290" s="154">
        <v>0</v>
      </c>
      <c r="JF290" s="154">
        <v>0</v>
      </c>
      <c r="JG290" s="154">
        <v>0</v>
      </c>
      <c r="JH290" s="154">
        <v>0</v>
      </c>
      <c r="JI290" s="154">
        <v>0</v>
      </c>
      <c r="JJ290" s="154">
        <f t="shared" si="1491"/>
        <v>0</v>
      </c>
      <c r="JK290" s="154">
        <v>0</v>
      </c>
      <c r="JL290" s="154">
        <v>0</v>
      </c>
      <c r="JM290" s="154">
        <v>0</v>
      </c>
      <c r="JN290" s="154">
        <v>0</v>
      </c>
      <c r="JO290" s="154">
        <v>0</v>
      </c>
      <c r="JP290" s="154">
        <v>0</v>
      </c>
      <c r="JQ290" s="154">
        <v>0</v>
      </c>
      <c r="JR290" s="154">
        <v>0</v>
      </c>
      <c r="JS290" s="154">
        <v>0</v>
      </c>
      <c r="JT290" s="154">
        <v>0</v>
      </c>
      <c r="JU290" s="154">
        <v>0</v>
      </c>
      <c r="JV290" s="154">
        <v>0</v>
      </c>
      <c r="JW290" s="237">
        <f t="shared" si="1493"/>
        <v>0</v>
      </c>
      <c r="JX290" s="237">
        <v>0</v>
      </c>
      <c r="JY290" s="154">
        <v>0</v>
      </c>
      <c r="JZ290" s="154">
        <v>0</v>
      </c>
      <c r="KA290" s="154">
        <v>0</v>
      </c>
      <c r="KB290" s="154">
        <v>0</v>
      </c>
      <c r="KC290" s="154">
        <v>0</v>
      </c>
      <c r="KD290" s="154">
        <v>0</v>
      </c>
      <c r="KE290" s="154">
        <v>0</v>
      </c>
      <c r="KF290" s="154">
        <v>0</v>
      </c>
      <c r="KG290" s="154">
        <v>0</v>
      </c>
      <c r="KH290" s="154">
        <v>0</v>
      </c>
      <c r="KI290" s="154">
        <v>0</v>
      </c>
      <c r="KJ290" s="237">
        <f t="shared" si="1495"/>
        <v>0</v>
      </c>
      <c r="KK290" s="237">
        <v>0</v>
      </c>
      <c r="KL290" s="154">
        <v>0</v>
      </c>
      <c r="KM290" s="154">
        <v>0</v>
      </c>
      <c r="KN290" s="154">
        <v>0</v>
      </c>
      <c r="KO290" s="154">
        <v>0</v>
      </c>
      <c r="KP290" s="154">
        <v>0</v>
      </c>
      <c r="KQ290" s="154">
        <v>0</v>
      </c>
      <c r="KR290" s="154">
        <v>0</v>
      </c>
      <c r="KS290" s="154">
        <v>0</v>
      </c>
      <c r="KT290" s="154">
        <v>0</v>
      </c>
      <c r="KU290" s="154">
        <v>0</v>
      </c>
      <c r="KV290" s="154">
        <v>0</v>
      </c>
      <c r="KW290" s="237">
        <f t="shared" si="1497"/>
        <v>0</v>
      </c>
      <c r="KX290" s="237">
        <v>0</v>
      </c>
      <c r="KY290" s="154">
        <v>0</v>
      </c>
      <c r="KZ290" s="154">
        <v>0</v>
      </c>
      <c r="LA290" s="154">
        <v>0</v>
      </c>
      <c r="LB290" s="154">
        <v>0</v>
      </c>
      <c r="LC290" s="154">
        <v>0</v>
      </c>
      <c r="LD290" s="154">
        <v>0</v>
      </c>
      <c r="LE290" s="154">
        <v>0</v>
      </c>
      <c r="LF290" s="154">
        <v>0</v>
      </c>
      <c r="LG290" s="154">
        <v>0</v>
      </c>
      <c r="LH290" s="154">
        <v>0</v>
      </c>
      <c r="LI290" s="154">
        <v>0</v>
      </c>
      <c r="LJ290" s="237">
        <f t="shared" si="1499"/>
        <v>0</v>
      </c>
      <c r="LK290" s="237">
        <v>0</v>
      </c>
      <c r="LL290" s="154">
        <v>0</v>
      </c>
      <c r="LM290" s="154">
        <v>0</v>
      </c>
      <c r="LN290" s="154">
        <v>0</v>
      </c>
      <c r="LO290" s="154">
        <v>0</v>
      </c>
      <c r="LP290" s="154">
        <v>0</v>
      </c>
      <c r="LQ290" s="154">
        <v>0</v>
      </c>
      <c r="LR290" s="154">
        <v>0</v>
      </c>
      <c r="LS290" s="154">
        <v>0</v>
      </c>
      <c r="LT290" s="154">
        <v>0</v>
      </c>
      <c r="LU290" s="154">
        <v>0</v>
      </c>
      <c r="LV290" s="154">
        <v>0</v>
      </c>
      <c r="LW290" s="237">
        <f t="shared" si="1501"/>
        <v>0</v>
      </c>
      <c r="LX290" s="237">
        <v>0</v>
      </c>
      <c r="LY290" s="154">
        <v>0</v>
      </c>
      <c r="LZ290" s="154">
        <v>0</v>
      </c>
      <c r="MA290" s="154">
        <v>0</v>
      </c>
      <c r="MB290" s="154">
        <v>0</v>
      </c>
      <c r="MC290" s="154">
        <v>0</v>
      </c>
      <c r="MD290" s="154">
        <v>0</v>
      </c>
      <c r="ME290" s="154">
        <v>0</v>
      </c>
      <c r="MF290" s="154">
        <v>0</v>
      </c>
      <c r="MG290" s="154">
        <v>0</v>
      </c>
      <c r="MH290" s="154">
        <v>0</v>
      </c>
      <c r="MI290" s="154">
        <v>0</v>
      </c>
      <c r="MJ290" s="203">
        <f t="shared" si="1503"/>
        <v>0</v>
      </c>
    </row>
    <row r="291" spans="1:348" ht="15.75" x14ac:dyDescent="0.25">
      <c r="A291" s="75">
        <v>5002</v>
      </c>
      <c r="B291" s="76"/>
      <c r="C291" s="77" t="s">
        <v>97</v>
      </c>
      <c r="D291" s="77" t="s">
        <v>143</v>
      </c>
      <c r="E291" s="154">
        <v>0</v>
      </c>
      <c r="F291" s="154">
        <v>0</v>
      </c>
      <c r="G291" s="154">
        <v>0</v>
      </c>
      <c r="H291" s="154">
        <v>0</v>
      </c>
      <c r="I291" s="154">
        <v>0</v>
      </c>
      <c r="J291" s="154">
        <v>0</v>
      </c>
      <c r="K291" s="154">
        <v>0</v>
      </c>
      <c r="L291" s="154">
        <v>0</v>
      </c>
      <c r="M291" s="154">
        <v>0</v>
      </c>
      <c r="N291" s="154">
        <v>0</v>
      </c>
      <c r="O291" s="154">
        <v>0</v>
      </c>
      <c r="P291" s="154">
        <v>0</v>
      </c>
      <c r="Q291" s="154">
        <v>0</v>
      </c>
      <c r="R291" s="154">
        <v>0</v>
      </c>
      <c r="S291" s="154">
        <v>0</v>
      </c>
      <c r="T291" s="154">
        <v>0</v>
      </c>
      <c r="U291" s="154">
        <v>0</v>
      </c>
      <c r="V291" s="154">
        <v>0</v>
      </c>
      <c r="W291" s="154">
        <f t="shared" si="1452"/>
        <v>0</v>
      </c>
      <c r="X291" s="154">
        <v>0</v>
      </c>
      <c r="Y291" s="154">
        <v>0</v>
      </c>
      <c r="Z291" s="154">
        <v>0</v>
      </c>
      <c r="AA291" s="154">
        <v>0</v>
      </c>
      <c r="AB291" s="154">
        <v>0</v>
      </c>
      <c r="AC291" s="154">
        <v>0</v>
      </c>
      <c r="AD291" s="154">
        <v>0</v>
      </c>
      <c r="AE291" s="154">
        <v>0</v>
      </c>
      <c r="AF291" s="154">
        <v>0</v>
      </c>
      <c r="AG291" s="154">
        <v>0</v>
      </c>
      <c r="AH291" s="154">
        <v>0</v>
      </c>
      <c r="AI291" s="154">
        <v>0</v>
      </c>
      <c r="AJ291" s="154">
        <f t="shared" si="1454"/>
        <v>0</v>
      </c>
      <c r="AK291" s="154">
        <v>0</v>
      </c>
      <c r="AL291" s="154">
        <v>0</v>
      </c>
      <c r="AM291" s="154">
        <v>0</v>
      </c>
      <c r="AN291" s="154">
        <v>0</v>
      </c>
      <c r="AO291" s="154">
        <v>0</v>
      </c>
      <c r="AP291" s="154">
        <v>0</v>
      </c>
      <c r="AQ291" s="154">
        <v>0</v>
      </c>
      <c r="AR291" s="154">
        <v>0</v>
      </c>
      <c r="AS291" s="154">
        <v>0</v>
      </c>
      <c r="AT291" s="154">
        <v>0</v>
      </c>
      <c r="AU291" s="154">
        <v>0</v>
      </c>
      <c r="AV291" s="154">
        <v>0</v>
      </c>
      <c r="AW291" s="154">
        <f t="shared" si="1456"/>
        <v>0</v>
      </c>
      <c r="AX291" s="154">
        <v>0</v>
      </c>
      <c r="AY291" s="154">
        <v>0</v>
      </c>
      <c r="AZ291" s="154">
        <v>0</v>
      </c>
      <c r="BA291" s="154">
        <v>0</v>
      </c>
      <c r="BB291" s="154">
        <v>0</v>
      </c>
      <c r="BC291" s="154">
        <v>0</v>
      </c>
      <c r="BD291" s="154">
        <v>0</v>
      </c>
      <c r="BE291" s="154">
        <v>0</v>
      </c>
      <c r="BF291" s="154">
        <v>0</v>
      </c>
      <c r="BG291" s="154">
        <v>0</v>
      </c>
      <c r="BH291" s="154">
        <v>0</v>
      </c>
      <c r="BI291" s="154">
        <v>0</v>
      </c>
      <c r="BJ291" s="154">
        <f t="shared" si="1459"/>
        <v>0</v>
      </c>
      <c r="BK291" s="154">
        <v>0</v>
      </c>
      <c r="BL291" s="154">
        <v>0</v>
      </c>
      <c r="BM291" s="154">
        <v>0</v>
      </c>
      <c r="BN291" s="154">
        <v>0</v>
      </c>
      <c r="BO291" s="154">
        <v>0</v>
      </c>
      <c r="BP291" s="154">
        <v>0</v>
      </c>
      <c r="BQ291" s="154">
        <v>0</v>
      </c>
      <c r="BR291" s="154">
        <v>0</v>
      </c>
      <c r="BS291" s="154">
        <v>0</v>
      </c>
      <c r="BT291" s="154">
        <v>0</v>
      </c>
      <c r="BU291" s="154">
        <v>0</v>
      </c>
      <c r="BV291" s="154">
        <v>0</v>
      </c>
      <c r="BW291" s="154">
        <f t="shared" si="1461"/>
        <v>0</v>
      </c>
      <c r="BX291" s="154">
        <v>0</v>
      </c>
      <c r="BY291" s="154">
        <v>0</v>
      </c>
      <c r="BZ291" s="154">
        <v>0</v>
      </c>
      <c r="CA291" s="154">
        <v>0</v>
      </c>
      <c r="CB291" s="154">
        <v>0</v>
      </c>
      <c r="CC291" s="154">
        <v>0</v>
      </c>
      <c r="CD291" s="154">
        <v>0</v>
      </c>
      <c r="CE291" s="154">
        <v>0</v>
      </c>
      <c r="CF291" s="154">
        <v>0</v>
      </c>
      <c r="CG291" s="154">
        <v>0</v>
      </c>
      <c r="CH291" s="154">
        <v>0</v>
      </c>
      <c r="CI291" s="154">
        <v>0</v>
      </c>
      <c r="CJ291" s="154">
        <f t="shared" si="1463"/>
        <v>0</v>
      </c>
      <c r="CK291" s="154">
        <v>0</v>
      </c>
      <c r="CL291" s="154">
        <v>0</v>
      </c>
      <c r="CM291" s="154">
        <v>0</v>
      </c>
      <c r="CN291" s="154">
        <v>0</v>
      </c>
      <c r="CO291" s="154">
        <v>0</v>
      </c>
      <c r="CP291" s="154">
        <v>0</v>
      </c>
      <c r="CQ291" s="154">
        <v>0</v>
      </c>
      <c r="CR291" s="154">
        <v>0</v>
      </c>
      <c r="CS291" s="154">
        <v>0</v>
      </c>
      <c r="CT291" s="154">
        <v>0</v>
      </c>
      <c r="CU291" s="154">
        <v>0</v>
      </c>
      <c r="CV291" s="154">
        <v>0</v>
      </c>
      <c r="CW291" s="154">
        <f t="shared" si="1465"/>
        <v>0</v>
      </c>
      <c r="CX291" s="154">
        <v>0</v>
      </c>
      <c r="CY291" s="154">
        <v>0</v>
      </c>
      <c r="CZ291" s="154">
        <v>0</v>
      </c>
      <c r="DA291" s="154">
        <v>0</v>
      </c>
      <c r="DB291" s="154">
        <v>0</v>
      </c>
      <c r="DC291" s="154">
        <v>0</v>
      </c>
      <c r="DD291" s="154">
        <v>0</v>
      </c>
      <c r="DE291" s="154">
        <v>0</v>
      </c>
      <c r="DF291" s="154">
        <v>0</v>
      </c>
      <c r="DG291" s="154">
        <v>0</v>
      </c>
      <c r="DH291" s="154">
        <v>0</v>
      </c>
      <c r="DI291" s="154">
        <v>0</v>
      </c>
      <c r="DJ291" s="154">
        <f t="shared" si="1467"/>
        <v>0</v>
      </c>
      <c r="DK291" s="154">
        <v>0</v>
      </c>
      <c r="DL291" s="154">
        <v>0</v>
      </c>
      <c r="DM291" s="154">
        <v>0</v>
      </c>
      <c r="DN291" s="154">
        <v>0</v>
      </c>
      <c r="DO291" s="154">
        <v>0</v>
      </c>
      <c r="DP291" s="154">
        <v>0</v>
      </c>
      <c r="DQ291" s="154">
        <v>0</v>
      </c>
      <c r="DR291" s="154">
        <v>0</v>
      </c>
      <c r="DS291" s="154">
        <v>0</v>
      </c>
      <c r="DT291" s="154">
        <v>0</v>
      </c>
      <c r="DU291" s="154">
        <v>0</v>
      </c>
      <c r="DV291" s="154">
        <v>0</v>
      </c>
      <c r="DW291" s="154">
        <f t="shared" si="1469"/>
        <v>0</v>
      </c>
      <c r="DX291" s="154">
        <v>0</v>
      </c>
      <c r="DY291" s="154">
        <v>0</v>
      </c>
      <c r="DZ291" s="154">
        <v>0</v>
      </c>
      <c r="EA291" s="154">
        <v>0</v>
      </c>
      <c r="EB291" s="154">
        <v>0</v>
      </c>
      <c r="EC291" s="154">
        <v>0</v>
      </c>
      <c r="ED291" s="154">
        <v>0</v>
      </c>
      <c r="EE291" s="154">
        <v>0</v>
      </c>
      <c r="EF291" s="154">
        <v>0</v>
      </c>
      <c r="EG291" s="154">
        <v>0</v>
      </c>
      <c r="EH291" s="154">
        <v>0</v>
      </c>
      <c r="EI291" s="154">
        <v>0</v>
      </c>
      <c r="EJ291" s="154">
        <f t="shared" si="1471"/>
        <v>0</v>
      </c>
      <c r="EK291" s="154">
        <v>0</v>
      </c>
      <c r="EL291" s="154">
        <v>0</v>
      </c>
      <c r="EM291" s="154">
        <v>0</v>
      </c>
      <c r="EN291" s="154">
        <v>0</v>
      </c>
      <c r="EO291" s="154">
        <v>0</v>
      </c>
      <c r="EP291" s="154">
        <v>0</v>
      </c>
      <c r="EQ291" s="154">
        <v>0</v>
      </c>
      <c r="ER291" s="154">
        <v>0</v>
      </c>
      <c r="ES291" s="154">
        <v>0</v>
      </c>
      <c r="ET291" s="154">
        <v>0</v>
      </c>
      <c r="EU291" s="154">
        <v>0</v>
      </c>
      <c r="EV291" s="154">
        <v>0</v>
      </c>
      <c r="EW291" s="154">
        <f t="shared" si="1473"/>
        <v>0</v>
      </c>
      <c r="EX291" s="154">
        <v>0</v>
      </c>
      <c r="EY291" s="154">
        <v>0</v>
      </c>
      <c r="EZ291" s="154">
        <v>0</v>
      </c>
      <c r="FA291" s="154">
        <v>0</v>
      </c>
      <c r="FB291" s="154">
        <v>0</v>
      </c>
      <c r="FC291" s="154">
        <v>0</v>
      </c>
      <c r="FD291" s="154">
        <v>0</v>
      </c>
      <c r="FE291" s="154">
        <v>0</v>
      </c>
      <c r="FF291" s="154">
        <v>0</v>
      </c>
      <c r="FG291" s="154">
        <v>0</v>
      </c>
      <c r="FH291" s="154">
        <v>0</v>
      </c>
      <c r="FI291" s="154">
        <v>0</v>
      </c>
      <c r="FJ291" s="154">
        <f t="shared" si="1475"/>
        <v>0</v>
      </c>
      <c r="FK291" s="154">
        <v>0</v>
      </c>
      <c r="FL291" s="154">
        <v>0</v>
      </c>
      <c r="FM291" s="154">
        <v>0</v>
      </c>
      <c r="FN291" s="154">
        <v>0</v>
      </c>
      <c r="FO291" s="154">
        <v>0</v>
      </c>
      <c r="FP291" s="154">
        <v>0</v>
      </c>
      <c r="FQ291" s="154">
        <v>0</v>
      </c>
      <c r="FR291" s="154">
        <v>0</v>
      </c>
      <c r="FS291" s="154">
        <v>0</v>
      </c>
      <c r="FT291" s="154">
        <v>0</v>
      </c>
      <c r="FU291" s="154">
        <v>0</v>
      </c>
      <c r="FV291" s="154">
        <v>0</v>
      </c>
      <c r="FW291" s="154">
        <f t="shared" si="1477"/>
        <v>0</v>
      </c>
      <c r="FX291" s="154">
        <v>0</v>
      </c>
      <c r="FY291" s="154">
        <v>0</v>
      </c>
      <c r="FZ291" s="154">
        <v>0</v>
      </c>
      <c r="GA291" s="154">
        <v>0</v>
      </c>
      <c r="GB291" s="154">
        <v>0</v>
      </c>
      <c r="GC291" s="154">
        <v>0</v>
      </c>
      <c r="GD291" s="154">
        <v>0</v>
      </c>
      <c r="GE291" s="154">
        <v>0</v>
      </c>
      <c r="GF291" s="154">
        <v>0</v>
      </c>
      <c r="GG291" s="154">
        <v>0</v>
      </c>
      <c r="GH291" s="154">
        <v>0</v>
      </c>
      <c r="GI291" s="154">
        <v>0</v>
      </c>
      <c r="GJ291" s="154">
        <f t="shared" si="1479"/>
        <v>0</v>
      </c>
      <c r="GK291" s="154">
        <v>0</v>
      </c>
      <c r="GL291" s="154">
        <v>0</v>
      </c>
      <c r="GM291" s="154">
        <v>0</v>
      </c>
      <c r="GN291" s="154">
        <v>0</v>
      </c>
      <c r="GO291" s="154">
        <v>0</v>
      </c>
      <c r="GP291" s="154">
        <v>0</v>
      </c>
      <c r="GQ291" s="154">
        <v>0</v>
      </c>
      <c r="GR291" s="154">
        <v>0</v>
      </c>
      <c r="GS291" s="154">
        <v>0</v>
      </c>
      <c r="GT291" s="154">
        <v>0</v>
      </c>
      <c r="GU291" s="154">
        <v>0</v>
      </c>
      <c r="GV291" s="154">
        <v>0</v>
      </c>
      <c r="GW291" s="154">
        <f t="shared" si="1481"/>
        <v>0</v>
      </c>
      <c r="GX291" s="154">
        <v>0</v>
      </c>
      <c r="GY291" s="154">
        <v>0</v>
      </c>
      <c r="GZ291" s="154">
        <v>0</v>
      </c>
      <c r="HA291" s="154">
        <v>0</v>
      </c>
      <c r="HB291" s="154">
        <v>0</v>
      </c>
      <c r="HC291" s="154">
        <v>0</v>
      </c>
      <c r="HD291" s="154">
        <v>0</v>
      </c>
      <c r="HE291" s="154">
        <v>0</v>
      </c>
      <c r="HF291" s="154">
        <v>0</v>
      </c>
      <c r="HG291" s="154">
        <v>0</v>
      </c>
      <c r="HH291" s="154">
        <v>0</v>
      </c>
      <c r="HI291" s="154">
        <v>0</v>
      </c>
      <c r="HJ291" s="154">
        <f t="shared" si="1483"/>
        <v>0</v>
      </c>
      <c r="HK291" s="154">
        <v>0</v>
      </c>
      <c r="HL291" s="154">
        <v>0</v>
      </c>
      <c r="HM291" s="154">
        <v>0</v>
      </c>
      <c r="HN291" s="154">
        <v>0</v>
      </c>
      <c r="HO291" s="154">
        <v>0</v>
      </c>
      <c r="HP291" s="154">
        <v>0</v>
      </c>
      <c r="HQ291" s="154">
        <v>0</v>
      </c>
      <c r="HR291" s="154">
        <v>0</v>
      </c>
      <c r="HS291" s="154">
        <v>0</v>
      </c>
      <c r="HT291" s="154">
        <v>0</v>
      </c>
      <c r="HU291" s="154">
        <v>0</v>
      </c>
      <c r="HV291" s="154">
        <v>0</v>
      </c>
      <c r="HW291" s="154">
        <f t="shared" si="1485"/>
        <v>0</v>
      </c>
      <c r="HX291" s="154">
        <v>0</v>
      </c>
      <c r="HY291" s="154">
        <v>0</v>
      </c>
      <c r="HZ291" s="154">
        <v>0</v>
      </c>
      <c r="IA291" s="154">
        <v>0</v>
      </c>
      <c r="IB291" s="154">
        <v>0</v>
      </c>
      <c r="IC291" s="154">
        <v>0</v>
      </c>
      <c r="ID291" s="154">
        <v>0</v>
      </c>
      <c r="IE291" s="154">
        <v>0</v>
      </c>
      <c r="IF291" s="154">
        <v>0</v>
      </c>
      <c r="IG291" s="154">
        <v>0</v>
      </c>
      <c r="IH291" s="154">
        <v>0</v>
      </c>
      <c r="II291" s="154">
        <v>0</v>
      </c>
      <c r="IJ291" s="154">
        <f t="shared" si="1487"/>
        <v>0</v>
      </c>
      <c r="IK291" s="154">
        <v>0</v>
      </c>
      <c r="IL291" s="154">
        <v>0</v>
      </c>
      <c r="IM291" s="154">
        <v>0</v>
      </c>
      <c r="IN291" s="154">
        <v>0</v>
      </c>
      <c r="IO291" s="154">
        <v>0</v>
      </c>
      <c r="IP291" s="154">
        <v>0</v>
      </c>
      <c r="IQ291" s="154">
        <v>0</v>
      </c>
      <c r="IR291" s="154">
        <v>0</v>
      </c>
      <c r="IS291" s="154">
        <v>0</v>
      </c>
      <c r="IT291" s="154">
        <v>0</v>
      </c>
      <c r="IU291" s="154">
        <v>0</v>
      </c>
      <c r="IV291" s="154">
        <v>0</v>
      </c>
      <c r="IW291" s="154">
        <f t="shared" si="1489"/>
        <v>0</v>
      </c>
      <c r="IX291" s="154">
        <v>0</v>
      </c>
      <c r="IY291" s="154">
        <v>0</v>
      </c>
      <c r="IZ291" s="154">
        <v>0</v>
      </c>
      <c r="JA291" s="154">
        <v>0</v>
      </c>
      <c r="JB291" s="154">
        <v>0</v>
      </c>
      <c r="JC291" s="154">
        <v>0</v>
      </c>
      <c r="JD291" s="154">
        <v>0</v>
      </c>
      <c r="JE291" s="154">
        <v>0</v>
      </c>
      <c r="JF291" s="154">
        <v>0</v>
      </c>
      <c r="JG291" s="154">
        <v>0</v>
      </c>
      <c r="JH291" s="154">
        <v>0</v>
      </c>
      <c r="JI291" s="154">
        <v>0</v>
      </c>
      <c r="JJ291" s="154">
        <f t="shared" si="1491"/>
        <v>0</v>
      </c>
      <c r="JK291" s="154">
        <v>0</v>
      </c>
      <c r="JL291" s="154">
        <v>0</v>
      </c>
      <c r="JM291" s="154">
        <v>0</v>
      </c>
      <c r="JN291" s="154">
        <v>0</v>
      </c>
      <c r="JO291" s="154">
        <v>0</v>
      </c>
      <c r="JP291" s="154">
        <v>0</v>
      </c>
      <c r="JQ291" s="154">
        <v>0</v>
      </c>
      <c r="JR291" s="154">
        <v>0</v>
      </c>
      <c r="JS291" s="154">
        <v>0</v>
      </c>
      <c r="JT291" s="154">
        <v>0</v>
      </c>
      <c r="JU291" s="154">
        <v>0</v>
      </c>
      <c r="JV291" s="154">
        <v>0</v>
      </c>
      <c r="JW291" s="237">
        <f t="shared" si="1493"/>
        <v>0</v>
      </c>
      <c r="JX291" s="237">
        <v>0</v>
      </c>
      <c r="JY291" s="154">
        <v>0</v>
      </c>
      <c r="JZ291" s="154">
        <v>0</v>
      </c>
      <c r="KA291" s="154">
        <v>0</v>
      </c>
      <c r="KB291" s="154">
        <v>0</v>
      </c>
      <c r="KC291" s="154">
        <v>0</v>
      </c>
      <c r="KD291" s="154">
        <v>0</v>
      </c>
      <c r="KE291" s="154">
        <v>0</v>
      </c>
      <c r="KF291" s="154">
        <v>0</v>
      </c>
      <c r="KG291" s="154">
        <v>0</v>
      </c>
      <c r="KH291" s="154">
        <v>0</v>
      </c>
      <c r="KI291" s="154">
        <v>0</v>
      </c>
      <c r="KJ291" s="237">
        <f t="shared" si="1495"/>
        <v>0</v>
      </c>
      <c r="KK291" s="237">
        <v>0</v>
      </c>
      <c r="KL291" s="154">
        <v>0</v>
      </c>
      <c r="KM291" s="154">
        <v>0</v>
      </c>
      <c r="KN291" s="154">
        <v>0</v>
      </c>
      <c r="KO291" s="154">
        <v>0</v>
      </c>
      <c r="KP291" s="154">
        <v>0</v>
      </c>
      <c r="KQ291" s="154">
        <v>0</v>
      </c>
      <c r="KR291" s="154">
        <v>0</v>
      </c>
      <c r="KS291" s="154">
        <v>0</v>
      </c>
      <c r="KT291" s="154">
        <v>0</v>
      </c>
      <c r="KU291" s="154">
        <v>0</v>
      </c>
      <c r="KV291" s="154">
        <v>0</v>
      </c>
      <c r="KW291" s="237">
        <f t="shared" si="1497"/>
        <v>0</v>
      </c>
      <c r="KX291" s="237">
        <v>0</v>
      </c>
      <c r="KY291" s="154">
        <v>0</v>
      </c>
      <c r="KZ291" s="154">
        <v>0</v>
      </c>
      <c r="LA291" s="154">
        <v>0</v>
      </c>
      <c r="LB291" s="154">
        <v>0</v>
      </c>
      <c r="LC291" s="154">
        <v>0</v>
      </c>
      <c r="LD291" s="154">
        <v>0</v>
      </c>
      <c r="LE291" s="154">
        <v>0</v>
      </c>
      <c r="LF291" s="154">
        <v>0</v>
      </c>
      <c r="LG291" s="154">
        <v>0</v>
      </c>
      <c r="LH291" s="154">
        <v>0</v>
      </c>
      <c r="LI291" s="154">
        <v>0</v>
      </c>
      <c r="LJ291" s="237">
        <f t="shared" si="1499"/>
        <v>0</v>
      </c>
      <c r="LK291" s="237">
        <v>0</v>
      </c>
      <c r="LL291" s="154">
        <v>0</v>
      </c>
      <c r="LM291" s="154">
        <v>0</v>
      </c>
      <c r="LN291" s="154">
        <v>0</v>
      </c>
      <c r="LO291" s="154">
        <v>0</v>
      </c>
      <c r="LP291" s="154">
        <v>0</v>
      </c>
      <c r="LQ291" s="154">
        <v>0</v>
      </c>
      <c r="LR291" s="154">
        <v>0</v>
      </c>
      <c r="LS291" s="154">
        <v>0</v>
      </c>
      <c r="LT291" s="154">
        <v>0</v>
      </c>
      <c r="LU291" s="154">
        <v>0</v>
      </c>
      <c r="LV291" s="154">
        <v>0</v>
      </c>
      <c r="LW291" s="237">
        <f t="shared" si="1501"/>
        <v>0</v>
      </c>
      <c r="LX291" s="237">
        <v>0</v>
      </c>
      <c r="LY291" s="154">
        <v>0</v>
      </c>
      <c r="LZ291" s="154">
        <v>0</v>
      </c>
      <c r="MA291" s="154">
        <v>0</v>
      </c>
      <c r="MB291" s="154">
        <v>0</v>
      </c>
      <c r="MC291" s="154">
        <v>0</v>
      </c>
      <c r="MD291" s="154">
        <v>0</v>
      </c>
      <c r="ME291" s="154">
        <v>0</v>
      </c>
      <c r="MF291" s="154">
        <v>0</v>
      </c>
      <c r="MG291" s="154">
        <v>0</v>
      </c>
      <c r="MH291" s="154">
        <v>0</v>
      </c>
      <c r="MI291" s="154">
        <v>0</v>
      </c>
      <c r="MJ291" s="203">
        <f t="shared" si="1503"/>
        <v>0</v>
      </c>
    </row>
    <row r="292" spans="1:348" ht="15.75" x14ac:dyDescent="0.25">
      <c r="A292" s="75">
        <v>5003</v>
      </c>
      <c r="B292" s="76"/>
      <c r="C292" s="77" t="s">
        <v>98</v>
      </c>
      <c r="D292" s="77" t="s">
        <v>399</v>
      </c>
      <c r="E292" s="154">
        <v>0</v>
      </c>
      <c r="F292" s="154">
        <v>0</v>
      </c>
      <c r="G292" s="154">
        <v>0</v>
      </c>
      <c r="H292" s="154">
        <v>0</v>
      </c>
      <c r="I292" s="154">
        <v>0</v>
      </c>
      <c r="J292" s="154">
        <v>0</v>
      </c>
      <c r="K292" s="154">
        <v>0</v>
      </c>
      <c r="L292" s="154">
        <v>0</v>
      </c>
      <c r="M292" s="154">
        <v>0</v>
      </c>
      <c r="N292" s="154">
        <v>0</v>
      </c>
      <c r="O292" s="154">
        <v>0</v>
      </c>
      <c r="P292" s="154">
        <v>0</v>
      </c>
      <c r="Q292" s="154">
        <v>0</v>
      </c>
      <c r="R292" s="154">
        <v>0</v>
      </c>
      <c r="S292" s="154">
        <v>0</v>
      </c>
      <c r="T292" s="154">
        <v>0</v>
      </c>
      <c r="U292" s="154">
        <v>0</v>
      </c>
      <c r="V292" s="154">
        <v>0</v>
      </c>
      <c r="W292" s="154">
        <f t="shared" si="1452"/>
        <v>0</v>
      </c>
      <c r="X292" s="154">
        <v>0</v>
      </c>
      <c r="Y292" s="154">
        <v>0</v>
      </c>
      <c r="Z292" s="154">
        <v>0</v>
      </c>
      <c r="AA292" s="154">
        <v>0</v>
      </c>
      <c r="AB292" s="154">
        <v>0</v>
      </c>
      <c r="AC292" s="154">
        <v>0</v>
      </c>
      <c r="AD292" s="154">
        <v>0</v>
      </c>
      <c r="AE292" s="154">
        <v>0</v>
      </c>
      <c r="AF292" s="154">
        <v>0</v>
      </c>
      <c r="AG292" s="154">
        <v>0</v>
      </c>
      <c r="AH292" s="154">
        <v>0</v>
      </c>
      <c r="AI292" s="154">
        <v>0</v>
      </c>
      <c r="AJ292" s="154">
        <f t="shared" si="1454"/>
        <v>0</v>
      </c>
      <c r="AK292" s="154">
        <v>0</v>
      </c>
      <c r="AL292" s="154">
        <v>0</v>
      </c>
      <c r="AM292" s="154">
        <v>0</v>
      </c>
      <c r="AN292" s="154">
        <v>0</v>
      </c>
      <c r="AO292" s="154">
        <v>0</v>
      </c>
      <c r="AP292" s="154">
        <v>0</v>
      </c>
      <c r="AQ292" s="154">
        <v>0</v>
      </c>
      <c r="AR292" s="154">
        <v>0</v>
      </c>
      <c r="AS292" s="154">
        <v>0</v>
      </c>
      <c r="AT292" s="154">
        <v>0</v>
      </c>
      <c r="AU292" s="154">
        <v>0</v>
      </c>
      <c r="AV292" s="154">
        <v>0</v>
      </c>
      <c r="AW292" s="154">
        <f t="shared" si="1456"/>
        <v>0</v>
      </c>
      <c r="AX292" s="154">
        <v>0</v>
      </c>
      <c r="AY292" s="154">
        <v>0</v>
      </c>
      <c r="AZ292" s="154">
        <v>0</v>
      </c>
      <c r="BA292" s="154">
        <v>0</v>
      </c>
      <c r="BB292" s="154">
        <v>0</v>
      </c>
      <c r="BC292" s="154">
        <v>0</v>
      </c>
      <c r="BD292" s="154">
        <v>0</v>
      </c>
      <c r="BE292" s="154">
        <v>0</v>
      </c>
      <c r="BF292" s="154">
        <v>0</v>
      </c>
      <c r="BG292" s="154">
        <v>0</v>
      </c>
      <c r="BH292" s="154">
        <v>0</v>
      </c>
      <c r="BI292" s="154">
        <v>0</v>
      </c>
      <c r="BJ292" s="154">
        <f t="shared" si="1459"/>
        <v>0</v>
      </c>
      <c r="BK292" s="154">
        <v>0</v>
      </c>
      <c r="BL292" s="154">
        <v>0</v>
      </c>
      <c r="BM292" s="154">
        <v>0</v>
      </c>
      <c r="BN292" s="154">
        <v>0</v>
      </c>
      <c r="BO292" s="154">
        <v>0</v>
      </c>
      <c r="BP292" s="154">
        <v>0</v>
      </c>
      <c r="BQ292" s="154">
        <v>0</v>
      </c>
      <c r="BR292" s="154">
        <v>-3676347.8551160074</v>
      </c>
      <c r="BS292" s="154">
        <v>-6259389.0836254386</v>
      </c>
      <c r="BT292" s="154">
        <v>8971791.0198631287</v>
      </c>
      <c r="BU292" s="154">
        <v>3755633.450175263</v>
      </c>
      <c r="BV292" s="154">
        <v>776164.24636955431</v>
      </c>
      <c r="BW292" s="154">
        <f t="shared" si="1461"/>
        <v>3567851.7776665003</v>
      </c>
      <c r="BX292" s="154">
        <v>-3217325.9889834751</v>
      </c>
      <c r="BY292" s="154">
        <v>23255716.90869638</v>
      </c>
      <c r="BZ292" s="154">
        <v>4243865.7986980472</v>
      </c>
      <c r="CA292" s="154">
        <v>9735436.4880654328</v>
      </c>
      <c r="CB292" s="154">
        <v>2553830.7461191788</v>
      </c>
      <c r="CC292" s="154">
        <v>6714238.023702221</v>
      </c>
      <c r="CD292" s="154">
        <v>-30950592.555499919</v>
      </c>
      <c r="CE292" s="154">
        <v>-630111.83441829414</v>
      </c>
      <c r="CF292" s="154">
        <v>-2069771.323652145</v>
      </c>
      <c r="CG292" s="154">
        <v>7573860.7911867807</v>
      </c>
      <c r="CH292" s="154">
        <v>2766649.974962444</v>
      </c>
      <c r="CI292" s="154">
        <v>-9560173.5937239192</v>
      </c>
      <c r="CJ292" s="154">
        <f t="shared" si="1463"/>
        <v>10415623.435152736</v>
      </c>
      <c r="CK292" s="154">
        <v>-14734601.902854281</v>
      </c>
      <c r="CL292" s="154">
        <v>15640126.856952095</v>
      </c>
      <c r="CM292" s="154">
        <v>6305291.2702386919</v>
      </c>
      <c r="CN292" s="154">
        <v>563345.01752628945</v>
      </c>
      <c r="CO292" s="154">
        <v>-100150.22533800702</v>
      </c>
      <c r="CP292" s="154">
        <v>5337172.4253046243</v>
      </c>
      <c r="CQ292" s="154">
        <v>48823234.852278426</v>
      </c>
      <c r="CR292" s="154">
        <v>-2103154.7320981473</v>
      </c>
      <c r="CS292" s="154">
        <v>91804.373226506432</v>
      </c>
      <c r="CT292" s="154">
        <v>10536638.290769488</v>
      </c>
      <c r="CU292" s="154">
        <v>3784843.9325655149</v>
      </c>
      <c r="CV292" s="154">
        <v>2921048.2390252044</v>
      </c>
      <c r="CW292" s="154">
        <f t="shared" si="1465"/>
        <v>77065598.397596404</v>
      </c>
      <c r="CX292" s="154">
        <v>0</v>
      </c>
      <c r="CY292" s="154">
        <v>0</v>
      </c>
      <c r="CZ292" s="154">
        <v>0</v>
      </c>
      <c r="DA292" s="154">
        <v>0</v>
      </c>
      <c r="DB292" s="154">
        <v>0</v>
      </c>
      <c r="DC292" s="154">
        <v>0</v>
      </c>
      <c r="DD292" s="154">
        <v>0</v>
      </c>
      <c r="DE292" s="154">
        <v>0</v>
      </c>
      <c r="DF292" s="154">
        <v>0</v>
      </c>
      <c r="DG292" s="154">
        <v>0</v>
      </c>
      <c r="DH292" s="154">
        <v>0</v>
      </c>
      <c r="DI292" s="154">
        <v>0</v>
      </c>
      <c r="DJ292" s="154">
        <f t="shared" si="1467"/>
        <v>0</v>
      </c>
      <c r="DK292" s="154">
        <v>0</v>
      </c>
      <c r="DL292" s="154">
        <v>0</v>
      </c>
      <c r="DM292" s="154">
        <v>0</v>
      </c>
      <c r="DN292" s="154">
        <v>0</v>
      </c>
      <c r="DO292" s="154">
        <v>0</v>
      </c>
      <c r="DP292" s="154">
        <v>0</v>
      </c>
      <c r="DQ292" s="154">
        <v>0</v>
      </c>
      <c r="DR292" s="154">
        <v>0</v>
      </c>
      <c r="DS292" s="154">
        <v>0</v>
      </c>
      <c r="DT292" s="154">
        <v>0</v>
      </c>
      <c r="DU292" s="154">
        <v>0</v>
      </c>
      <c r="DV292" s="154">
        <v>0</v>
      </c>
      <c r="DW292" s="154">
        <f t="shared" si="1469"/>
        <v>0</v>
      </c>
      <c r="DX292" s="154">
        <v>0</v>
      </c>
      <c r="DY292" s="154">
        <v>0</v>
      </c>
      <c r="DZ292" s="154">
        <v>0</v>
      </c>
      <c r="EA292" s="154">
        <v>0</v>
      </c>
      <c r="EB292" s="154">
        <v>0</v>
      </c>
      <c r="EC292" s="154">
        <v>0</v>
      </c>
      <c r="ED292" s="154">
        <v>0</v>
      </c>
      <c r="EE292" s="154">
        <v>0</v>
      </c>
      <c r="EF292" s="154">
        <v>0</v>
      </c>
      <c r="EG292" s="154">
        <v>0</v>
      </c>
      <c r="EH292" s="154">
        <v>0</v>
      </c>
      <c r="EI292" s="154">
        <v>0</v>
      </c>
      <c r="EJ292" s="154">
        <f t="shared" si="1471"/>
        <v>0</v>
      </c>
      <c r="EK292" s="154">
        <v>0</v>
      </c>
      <c r="EL292" s="154">
        <v>0</v>
      </c>
      <c r="EM292" s="154">
        <v>0</v>
      </c>
      <c r="EN292" s="154">
        <v>0</v>
      </c>
      <c r="EO292" s="154">
        <v>0</v>
      </c>
      <c r="EP292" s="154">
        <v>0</v>
      </c>
      <c r="EQ292" s="154">
        <v>0</v>
      </c>
      <c r="ER292" s="154">
        <v>0</v>
      </c>
      <c r="ES292" s="154">
        <v>0</v>
      </c>
      <c r="ET292" s="154">
        <v>0</v>
      </c>
      <c r="EU292" s="154">
        <v>0</v>
      </c>
      <c r="EV292" s="154">
        <v>0</v>
      </c>
      <c r="EW292" s="154">
        <f t="shared" si="1473"/>
        <v>0</v>
      </c>
      <c r="EX292" s="154">
        <v>0</v>
      </c>
      <c r="EY292" s="154">
        <v>0</v>
      </c>
      <c r="EZ292" s="154">
        <v>0</v>
      </c>
      <c r="FA292" s="154">
        <v>0</v>
      </c>
      <c r="FB292" s="154">
        <v>0</v>
      </c>
      <c r="FC292" s="154">
        <v>0</v>
      </c>
      <c r="FD292" s="154">
        <v>0</v>
      </c>
      <c r="FE292" s="154">
        <v>0</v>
      </c>
      <c r="FF292" s="154">
        <v>0</v>
      </c>
      <c r="FG292" s="154">
        <v>0</v>
      </c>
      <c r="FH292" s="154">
        <v>0</v>
      </c>
      <c r="FI292" s="154">
        <v>0</v>
      </c>
      <c r="FJ292" s="154">
        <f t="shared" si="1475"/>
        <v>0</v>
      </c>
      <c r="FK292" s="154">
        <v>0</v>
      </c>
      <c r="FL292" s="154">
        <v>0</v>
      </c>
      <c r="FM292" s="154">
        <v>0</v>
      </c>
      <c r="FN292" s="154">
        <v>0</v>
      </c>
      <c r="FO292" s="154">
        <v>0</v>
      </c>
      <c r="FP292" s="154">
        <v>0</v>
      </c>
      <c r="FQ292" s="154">
        <v>0</v>
      </c>
      <c r="FR292" s="154">
        <v>0</v>
      </c>
      <c r="FS292" s="154">
        <v>0</v>
      </c>
      <c r="FT292" s="154">
        <v>0</v>
      </c>
      <c r="FU292" s="154">
        <v>0</v>
      </c>
      <c r="FV292" s="154">
        <v>0</v>
      </c>
      <c r="FW292" s="154">
        <f t="shared" si="1477"/>
        <v>0</v>
      </c>
      <c r="FX292" s="154">
        <v>0</v>
      </c>
      <c r="FY292" s="154">
        <v>0</v>
      </c>
      <c r="FZ292" s="154">
        <v>18700000</v>
      </c>
      <c r="GA292" s="154">
        <v>-8500000</v>
      </c>
      <c r="GB292" s="154">
        <v>12800000</v>
      </c>
      <c r="GC292" s="154">
        <v>3400000</v>
      </c>
      <c r="GD292" s="154">
        <v>-2600000</v>
      </c>
      <c r="GE292" s="154">
        <v>9800000</v>
      </c>
      <c r="GF292" s="154">
        <v>-2400000</v>
      </c>
      <c r="GG292" s="154">
        <v>6700000</v>
      </c>
      <c r="GH292" s="154">
        <v>2700000</v>
      </c>
      <c r="GI292" s="154">
        <v>-40600000</v>
      </c>
      <c r="GJ292" s="154">
        <f t="shared" si="1479"/>
        <v>0</v>
      </c>
      <c r="GK292" s="154">
        <v>26700000</v>
      </c>
      <c r="GL292" s="154">
        <v>5500000</v>
      </c>
      <c r="GM292" s="154">
        <v>-15200000</v>
      </c>
      <c r="GN292" s="154">
        <v>29000000</v>
      </c>
      <c r="GO292" s="154">
        <v>-3200000</v>
      </c>
      <c r="GP292" s="154">
        <v>-12800000</v>
      </c>
      <c r="GQ292" s="154">
        <v>18400000</v>
      </c>
      <c r="GR292" s="154">
        <v>4600000</v>
      </c>
      <c r="GS292" s="154">
        <v>-45300000</v>
      </c>
      <c r="GT292" s="154">
        <v>8300000</v>
      </c>
      <c r="GU292" s="154">
        <v>68100000</v>
      </c>
      <c r="GV292" s="154">
        <v>-84100000</v>
      </c>
      <c r="GW292" s="154">
        <f t="shared" si="1481"/>
        <v>0</v>
      </c>
      <c r="GX292" s="154">
        <v>68500000</v>
      </c>
      <c r="GY292" s="154">
        <v>-64000000</v>
      </c>
      <c r="GZ292" s="154">
        <v>30400000</v>
      </c>
      <c r="HA292" s="154">
        <v>-900000</v>
      </c>
      <c r="HB292" s="154">
        <v>-18000000</v>
      </c>
      <c r="HC292" s="154">
        <v>700000</v>
      </c>
      <c r="HD292" s="154">
        <v>23000000</v>
      </c>
      <c r="HE292" s="154">
        <v>-12600000</v>
      </c>
      <c r="HF292" s="154">
        <v>-1800000</v>
      </c>
      <c r="HG292" s="154">
        <v>3200000</v>
      </c>
      <c r="HH292" s="154">
        <v>-14000000</v>
      </c>
      <c r="HI292" s="154">
        <v>-14500000</v>
      </c>
      <c r="HJ292" s="154">
        <f t="shared" si="1483"/>
        <v>0</v>
      </c>
      <c r="HK292" s="154">
        <v>17000000</v>
      </c>
      <c r="HL292" s="154">
        <v>21400000</v>
      </c>
      <c r="HM292" s="154">
        <v>-29600000</v>
      </c>
      <c r="HN292" s="154">
        <v>-7300000</v>
      </c>
      <c r="HO292" s="154">
        <v>-1500000</v>
      </c>
      <c r="HP292" s="154">
        <v>0</v>
      </c>
      <c r="HQ292" s="154">
        <v>0</v>
      </c>
      <c r="HR292" s="154">
        <v>0</v>
      </c>
      <c r="HS292" s="154">
        <v>0</v>
      </c>
      <c r="HT292" s="154">
        <v>0</v>
      </c>
      <c r="HU292" s="154">
        <v>0</v>
      </c>
      <c r="HV292" s="154">
        <v>0</v>
      </c>
      <c r="HW292" s="154">
        <f t="shared" si="1485"/>
        <v>0</v>
      </c>
      <c r="HX292" s="154">
        <v>0</v>
      </c>
      <c r="HY292" s="154">
        <v>0</v>
      </c>
      <c r="HZ292" s="154">
        <v>0</v>
      </c>
      <c r="IA292" s="154">
        <v>0</v>
      </c>
      <c r="IB292" s="154">
        <v>0</v>
      </c>
      <c r="IC292" s="154">
        <v>0</v>
      </c>
      <c r="ID292" s="154">
        <v>0</v>
      </c>
      <c r="IE292" s="154">
        <v>0</v>
      </c>
      <c r="IF292" s="154">
        <v>0</v>
      </c>
      <c r="IG292" s="154">
        <v>0</v>
      </c>
      <c r="IH292" s="154">
        <v>0</v>
      </c>
      <c r="II292" s="154">
        <v>0</v>
      </c>
      <c r="IJ292" s="154">
        <f t="shared" si="1487"/>
        <v>0</v>
      </c>
      <c r="IK292" s="154">
        <v>0</v>
      </c>
      <c r="IL292" s="154">
        <v>0</v>
      </c>
      <c r="IM292" s="154">
        <v>0</v>
      </c>
      <c r="IN292" s="154">
        <v>0</v>
      </c>
      <c r="IO292" s="154">
        <v>0</v>
      </c>
      <c r="IP292" s="154">
        <v>0</v>
      </c>
      <c r="IQ292" s="154">
        <v>0</v>
      </c>
      <c r="IR292" s="154">
        <v>0</v>
      </c>
      <c r="IS292" s="154">
        <v>0</v>
      </c>
      <c r="IT292" s="154">
        <v>0</v>
      </c>
      <c r="IU292" s="154">
        <v>14000000</v>
      </c>
      <c r="IV292" s="154">
        <v>-14000000</v>
      </c>
      <c r="IW292" s="154">
        <f t="shared" si="1489"/>
        <v>0</v>
      </c>
      <c r="IX292" s="154">
        <v>0</v>
      </c>
      <c r="IY292" s="154">
        <v>0</v>
      </c>
      <c r="IZ292" s="154">
        <v>20100000</v>
      </c>
      <c r="JA292" s="154">
        <v>-20100000</v>
      </c>
      <c r="JB292" s="154">
        <v>0</v>
      </c>
      <c r="JC292" s="154">
        <v>0</v>
      </c>
      <c r="JD292" s="154">
        <v>2500000</v>
      </c>
      <c r="JE292" s="154">
        <v>8500000</v>
      </c>
      <c r="JF292" s="154">
        <v>-11000000</v>
      </c>
      <c r="JG292" s="154">
        <v>0</v>
      </c>
      <c r="JH292" s="154">
        <v>0</v>
      </c>
      <c r="JI292" s="154">
        <v>0</v>
      </c>
      <c r="JJ292" s="154">
        <f t="shared" si="1491"/>
        <v>0</v>
      </c>
      <c r="JK292" s="154">
        <v>0</v>
      </c>
      <c r="JL292" s="154">
        <v>0</v>
      </c>
      <c r="JM292" s="154">
        <v>0</v>
      </c>
      <c r="JN292" s="154">
        <v>0</v>
      </c>
      <c r="JO292" s="154">
        <v>0</v>
      </c>
      <c r="JP292" s="154">
        <v>0</v>
      </c>
      <c r="JQ292" s="154">
        <v>0</v>
      </c>
      <c r="JR292" s="154">
        <v>0</v>
      </c>
      <c r="JS292" s="154">
        <v>0</v>
      </c>
      <c r="JT292" s="154">
        <v>0</v>
      </c>
      <c r="JU292" s="154">
        <v>0</v>
      </c>
      <c r="JV292" s="154">
        <v>0</v>
      </c>
      <c r="JW292" s="237">
        <f t="shared" si="1493"/>
        <v>0</v>
      </c>
      <c r="JX292" s="237">
        <v>0</v>
      </c>
      <c r="JY292" s="154">
        <v>0</v>
      </c>
      <c r="JZ292" s="154">
        <v>0</v>
      </c>
      <c r="KA292" s="154">
        <v>0</v>
      </c>
      <c r="KB292" s="154">
        <v>0</v>
      </c>
      <c r="KC292" s="154">
        <v>0</v>
      </c>
      <c r="KD292" s="154">
        <v>0</v>
      </c>
      <c r="KE292" s="154">
        <v>0</v>
      </c>
      <c r="KF292" s="154">
        <v>0</v>
      </c>
      <c r="KG292" s="154">
        <v>0</v>
      </c>
      <c r="KH292" s="154">
        <v>0</v>
      </c>
      <c r="KI292" s="154">
        <v>0</v>
      </c>
      <c r="KJ292" s="237">
        <f t="shared" si="1495"/>
        <v>0</v>
      </c>
      <c r="KK292" s="237">
        <v>0</v>
      </c>
      <c r="KL292" s="154">
        <v>0</v>
      </c>
      <c r="KM292" s="154">
        <v>0</v>
      </c>
      <c r="KN292" s="154">
        <v>4000000</v>
      </c>
      <c r="KO292" s="154">
        <v>41000000</v>
      </c>
      <c r="KP292" s="154">
        <v>0</v>
      </c>
      <c r="KQ292" s="154">
        <v>-45000000</v>
      </c>
      <c r="KR292" s="154">
        <v>0</v>
      </c>
      <c r="KS292" s="154">
        <v>0</v>
      </c>
      <c r="KT292" s="154">
        <v>0</v>
      </c>
      <c r="KU292" s="154">
        <v>0</v>
      </c>
      <c r="KV292" s="154">
        <v>0</v>
      </c>
      <c r="KW292" s="237">
        <f t="shared" si="1497"/>
        <v>0</v>
      </c>
      <c r="KX292" s="237">
        <v>0</v>
      </c>
      <c r="KY292" s="154">
        <v>0</v>
      </c>
      <c r="KZ292" s="154">
        <v>71000000</v>
      </c>
      <c r="LA292" s="154">
        <v>-11000000</v>
      </c>
      <c r="LB292" s="154">
        <v>-60000000</v>
      </c>
      <c r="LC292" s="154">
        <v>0</v>
      </c>
      <c r="LD292" s="154">
        <v>0</v>
      </c>
      <c r="LE292" s="154">
        <v>0</v>
      </c>
      <c r="LF292" s="154">
        <v>0</v>
      </c>
      <c r="LG292" s="154">
        <v>0</v>
      </c>
      <c r="LH292" s="154">
        <v>0</v>
      </c>
      <c r="LI292" s="154">
        <v>0</v>
      </c>
      <c r="LJ292" s="237">
        <f t="shared" si="1499"/>
        <v>0</v>
      </c>
      <c r="LK292" s="237">
        <v>0</v>
      </c>
      <c r="LL292" s="154">
        <v>0</v>
      </c>
      <c r="LM292" s="154">
        <v>0</v>
      </c>
      <c r="LN292" s="154">
        <v>0</v>
      </c>
      <c r="LO292" s="154">
        <v>0</v>
      </c>
      <c r="LP292" s="154">
        <v>0</v>
      </c>
      <c r="LQ292" s="154">
        <v>0</v>
      </c>
      <c r="LR292" s="154">
        <v>0</v>
      </c>
      <c r="LS292" s="154">
        <v>0</v>
      </c>
      <c r="LT292" s="154">
        <v>0</v>
      </c>
      <c r="LU292" s="154">
        <v>40000000</v>
      </c>
      <c r="LV292" s="154">
        <v>-40000000</v>
      </c>
      <c r="LW292" s="237">
        <f t="shared" si="1501"/>
        <v>0</v>
      </c>
      <c r="LX292" s="237">
        <v>0</v>
      </c>
      <c r="LY292" s="154">
        <v>0</v>
      </c>
      <c r="LZ292" s="154">
        <v>0</v>
      </c>
      <c r="MA292" s="154">
        <v>0</v>
      </c>
      <c r="MB292" s="154">
        <v>0</v>
      </c>
      <c r="MC292" s="154">
        <v>0</v>
      </c>
      <c r="MD292" s="154">
        <v>0</v>
      </c>
      <c r="ME292" s="154">
        <v>0</v>
      </c>
      <c r="MF292" s="154">
        <v>0</v>
      </c>
      <c r="MG292" s="154">
        <v>0</v>
      </c>
      <c r="MH292" s="154">
        <v>0</v>
      </c>
      <c r="MI292" s="154">
        <v>0</v>
      </c>
      <c r="MJ292" s="203">
        <f t="shared" si="1503"/>
        <v>0</v>
      </c>
    </row>
    <row r="293" spans="1:348" ht="15.75" x14ac:dyDescent="0.25">
      <c r="A293" s="75">
        <v>5004</v>
      </c>
      <c r="B293" s="76"/>
      <c r="C293" s="77" t="s">
        <v>281</v>
      </c>
      <c r="D293" s="77" t="s">
        <v>400</v>
      </c>
      <c r="E293" s="154">
        <v>0</v>
      </c>
      <c r="F293" s="154">
        <v>0</v>
      </c>
      <c r="G293" s="154">
        <v>0</v>
      </c>
      <c r="H293" s="154">
        <v>0</v>
      </c>
      <c r="I293" s="154">
        <v>0</v>
      </c>
      <c r="J293" s="154">
        <v>0</v>
      </c>
      <c r="K293" s="154">
        <v>0</v>
      </c>
      <c r="L293" s="154">
        <v>0</v>
      </c>
      <c r="M293" s="154">
        <v>0</v>
      </c>
      <c r="N293" s="154">
        <v>0</v>
      </c>
      <c r="O293" s="154">
        <v>0</v>
      </c>
      <c r="P293" s="154">
        <v>0</v>
      </c>
      <c r="Q293" s="154">
        <v>0</v>
      </c>
      <c r="R293" s="154">
        <v>0</v>
      </c>
      <c r="S293" s="154">
        <v>0</v>
      </c>
      <c r="T293" s="154">
        <v>0</v>
      </c>
      <c r="U293" s="154">
        <v>0</v>
      </c>
      <c r="V293" s="154">
        <v>0</v>
      </c>
      <c r="W293" s="154">
        <f t="shared" si="1452"/>
        <v>0</v>
      </c>
      <c r="X293" s="154">
        <v>0</v>
      </c>
      <c r="Y293" s="154">
        <v>0</v>
      </c>
      <c r="Z293" s="154">
        <v>0</v>
      </c>
      <c r="AA293" s="154">
        <v>0</v>
      </c>
      <c r="AB293" s="154">
        <v>0</v>
      </c>
      <c r="AC293" s="154">
        <v>0</v>
      </c>
      <c r="AD293" s="154">
        <v>0</v>
      </c>
      <c r="AE293" s="154">
        <v>0</v>
      </c>
      <c r="AF293" s="154">
        <v>0</v>
      </c>
      <c r="AG293" s="154">
        <v>0</v>
      </c>
      <c r="AH293" s="154">
        <v>0</v>
      </c>
      <c r="AI293" s="154">
        <v>0</v>
      </c>
      <c r="AJ293" s="154">
        <f t="shared" si="1454"/>
        <v>0</v>
      </c>
      <c r="AK293" s="154">
        <v>0</v>
      </c>
      <c r="AL293" s="154">
        <v>0</v>
      </c>
      <c r="AM293" s="154">
        <v>0</v>
      </c>
      <c r="AN293" s="154">
        <v>0</v>
      </c>
      <c r="AO293" s="154">
        <v>0</v>
      </c>
      <c r="AP293" s="154">
        <v>0</v>
      </c>
      <c r="AQ293" s="154">
        <v>0</v>
      </c>
      <c r="AR293" s="154">
        <v>0</v>
      </c>
      <c r="AS293" s="154">
        <v>0</v>
      </c>
      <c r="AT293" s="154">
        <v>0</v>
      </c>
      <c r="AU293" s="154">
        <v>0</v>
      </c>
      <c r="AV293" s="154">
        <v>0</v>
      </c>
      <c r="AW293" s="154">
        <f t="shared" si="1456"/>
        <v>0</v>
      </c>
      <c r="AX293" s="154">
        <v>0</v>
      </c>
      <c r="AY293" s="154">
        <v>0</v>
      </c>
      <c r="AZ293" s="154">
        <v>0</v>
      </c>
      <c r="BA293" s="154">
        <v>0</v>
      </c>
      <c r="BB293" s="154">
        <v>0</v>
      </c>
      <c r="BC293" s="154">
        <v>0</v>
      </c>
      <c r="BD293" s="154">
        <v>0</v>
      </c>
      <c r="BE293" s="154">
        <v>0</v>
      </c>
      <c r="BF293" s="154">
        <v>0</v>
      </c>
      <c r="BG293" s="154">
        <v>0</v>
      </c>
      <c r="BH293" s="154">
        <v>0</v>
      </c>
      <c r="BI293" s="154">
        <v>0</v>
      </c>
      <c r="BJ293" s="154">
        <f t="shared" si="1459"/>
        <v>0</v>
      </c>
      <c r="BK293" s="154">
        <v>0</v>
      </c>
      <c r="BL293" s="154">
        <v>0</v>
      </c>
      <c r="BM293" s="154">
        <v>0</v>
      </c>
      <c r="BN293" s="154">
        <v>0</v>
      </c>
      <c r="BO293" s="154">
        <v>0</v>
      </c>
      <c r="BP293" s="154">
        <v>0</v>
      </c>
      <c r="BQ293" s="154">
        <v>0</v>
      </c>
      <c r="BR293" s="154">
        <v>0</v>
      </c>
      <c r="BS293" s="154">
        <v>0</v>
      </c>
      <c r="BT293" s="154">
        <v>0</v>
      </c>
      <c r="BU293" s="154">
        <v>0</v>
      </c>
      <c r="BV293" s="154">
        <v>0</v>
      </c>
      <c r="BW293" s="154">
        <f t="shared" si="1461"/>
        <v>0</v>
      </c>
      <c r="BX293" s="154">
        <v>0</v>
      </c>
      <c r="BY293" s="154">
        <v>0</v>
      </c>
      <c r="BZ293" s="154">
        <v>0</v>
      </c>
      <c r="CA293" s="154">
        <v>0</v>
      </c>
      <c r="CB293" s="154">
        <v>0</v>
      </c>
      <c r="CC293" s="154">
        <v>0</v>
      </c>
      <c r="CD293" s="154">
        <v>0</v>
      </c>
      <c r="CE293" s="154">
        <v>0</v>
      </c>
      <c r="CF293" s="154">
        <v>0</v>
      </c>
      <c r="CG293" s="154">
        <v>0</v>
      </c>
      <c r="CH293" s="154">
        <v>0</v>
      </c>
      <c r="CI293" s="154">
        <v>0</v>
      </c>
      <c r="CJ293" s="154">
        <f t="shared" si="1463"/>
        <v>0</v>
      </c>
      <c r="CK293" s="154">
        <v>0</v>
      </c>
      <c r="CL293" s="154">
        <v>0</v>
      </c>
      <c r="CM293" s="154">
        <v>0</v>
      </c>
      <c r="CN293" s="154">
        <v>0</v>
      </c>
      <c r="CO293" s="154">
        <v>0</v>
      </c>
      <c r="CP293" s="154">
        <v>0</v>
      </c>
      <c r="CQ293" s="154">
        <v>0</v>
      </c>
      <c r="CR293" s="154">
        <v>0</v>
      </c>
      <c r="CS293" s="154">
        <v>0</v>
      </c>
      <c r="CT293" s="154">
        <v>0</v>
      </c>
      <c r="CU293" s="154">
        <v>0</v>
      </c>
      <c r="CV293" s="154">
        <v>0</v>
      </c>
      <c r="CW293" s="154">
        <f t="shared" si="1465"/>
        <v>0</v>
      </c>
      <c r="CX293" s="154">
        <v>0</v>
      </c>
      <c r="CY293" s="154">
        <v>0</v>
      </c>
      <c r="CZ293" s="154">
        <v>0</v>
      </c>
      <c r="DA293" s="154">
        <v>0</v>
      </c>
      <c r="DB293" s="154">
        <v>0</v>
      </c>
      <c r="DC293" s="154">
        <v>0</v>
      </c>
      <c r="DD293" s="154">
        <v>0</v>
      </c>
      <c r="DE293" s="154">
        <v>0</v>
      </c>
      <c r="DF293" s="154">
        <v>0</v>
      </c>
      <c r="DG293" s="154">
        <v>0</v>
      </c>
      <c r="DH293" s="154">
        <v>0</v>
      </c>
      <c r="DI293" s="154">
        <v>0</v>
      </c>
      <c r="DJ293" s="154">
        <f t="shared" si="1467"/>
        <v>0</v>
      </c>
      <c r="DK293" s="154">
        <v>0</v>
      </c>
      <c r="DL293" s="154">
        <v>0</v>
      </c>
      <c r="DM293" s="154">
        <v>0</v>
      </c>
      <c r="DN293" s="154">
        <v>0</v>
      </c>
      <c r="DO293" s="154">
        <v>0</v>
      </c>
      <c r="DP293" s="154">
        <v>0</v>
      </c>
      <c r="DQ293" s="154">
        <v>0</v>
      </c>
      <c r="DR293" s="154">
        <v>0</v>
      </c>
      <c r="DS293" s="154">
        <v>0</v>
      </c>
      <c r="DT293" s="154">
        <v>0</v>
      </c>
      <c r="DU293" s="154">
        <v>0</v>
      </c>
      <c r="DV293" s="154">
        <v>0</v>
      </c>
      <c r="DW293" s="154">
        <f t="shared" si="1469"/>
        <v>0</v>
      </c>
      <c r="DX293" s="154">
        <v>0</v>
      </c>
      <c r="DY293" s="154">
        <v>0</v>
      </c>
      <c r="DZ293" s="154">
        <v>0</v>
      </c>
      <c r="EA293" s="154">
        <v>0</v>
      </c>
      <c r="EB293" s="154">
        <v>0</v>
      </c>
      <c r="EC293" s="154">
        <v>0</v>
      </c>
      <c r="ED293" s="154">
        <v>0</v>
      </c>
      <c r="EE293" s="154">
        <v>0</v>
      </c>
      <c r="EF293" s="154">
        <v>0</v>
      </c>
      <c r="EG293" s="154">
        <v>0</v>
      </c>
      <c r="EH293" s="154">
        <v>0</v>
      </c>
      <c r="EI293" s="154">
        <v>0</v>
      </c>
      <c r="EJ293" s="154">
        <f t="shared" si="1471"/>
        <v>0</v>
      </c>
      <c r="EK293" s="154">
        <v>0</v>
      </c>
      <c r="EL293" s="154">
        <v>0</v>
      </c>
      <c r="EM293" s="154">
        <v>0</v>
      </c>
      <c r="EN293" s="154">
        <v>0</v>
      </c>
      <c r="EO293" s="154">
        <v>0</v>
      </c>
      <c r="EP293" s="154">
        <v>0</v>
      </c>
      <c r="EQ293" s="154">
        <v>0</v>
      </c>
      <c r="ER293" s="154">
        <v>0</v>
      </c>
      <c r="ES293" s="154">
        <v>0</v>
      </c>
      <c r="ET293" s="154">
        <v>0</v>
      </c>
      <c r="EU293" s="154">
        <v>0</v>
      </c>
      <c r="EV293" s="154">
        <v>0</v>
      </c>
      <c r="EW293" s="154">
        <f t="shared" si="1473"/>
        <v>0</v>
      </c>
      <c r="EX293" s="154">
        <v>0</v>
      </c>
      <c r="EY293" s="154">
        <v>0</v>
      </c>
      <c r="EZ293" s="154">
        <v>0</v>
      </c>
      <c r="FA293" s="154">
        <v>0</v>
      </c>
      <c r="FB293" s="154">
        <v>0</v>
      </c>
      <c r="FC293" s="154">
        <v>0</v>
      </c>
      <c r="FD293" s="154">
        <v>0</v>
      </c>
      <c r="FE293" s="154">
        <v>0</v>
      </c>
      <c r="FF293" s="154">
        <v>0</v>
      </c>
      <c r="FG293" s="154">
        <v>0</v>
      </c>
      <c r="FH293" s="154">
        <v>0</v>
      </c>
      <c r="FI293" s="154">
        <v>0</v>
      </c>
      <c r="FJ293" s="154">
        <f t="shared" si="1475"/>
        <v>0</v>
      </c>
      <c r="FK293" s="154">
        <v>0</v>
      </c>
      <c r="FL293" s="154">
        <v>0</v>
      </c>
      <c r="FM293" s="154">
        <v>0</v>
      </c>
      <c r="FN293" s="154">
        <v>0</v>
      </c>
      <c r="FO293" s="154">
        <v>0</v>
      </c>
      <c r="FP293" s="154">
        <v>0</v>
      </c>
      <c r="FQ293" s="154">
        <v>0</v>
      </c>
      <c r="FR293" s="154">
        <v>0</v>
      </c>
      <c r="FS293" s="154">
        <v>0</v>
      </c>
      <c r="FT293" s="154">
        <v>0</v>
      </c>
      <c r="FU293" s="154">
        <v>0</v>
      </c>
      <c r="FV293" s="154">
        <v>0</v>
      </c>
      <c r="FW293" s="154">
        <f t="shared" si="1477"/>
        <v>0</v>
      </c>
      <c r="FX293" s="154">
        <v>0</v>
      </c>
      <c r="FY293" s="154">
        <v>0</v>
      </c>
      <c r="FZ293" s="154">
        <v>0</v>
      </c>
      <c r="GA293" s="154">
        <v>0</v>
      </c>
      <c r="GB293" s="154">
        <v>0</v>
      </c>
      <c r="GC293" s="154">
        <v>0</v>
      </c>
      <c r="GD293" s="154">
        <v>0</v>
      </c>
      <c r="GE293" s="154">
        <v>0</v>
      </c>
      <c r="GF293" s="154">
        <v>0</v>
      </c>
      <c r="GG293" s="154">
        <v>0</v>
      </c>
      <c r="GH293" s="154">
        <v>0</v>
      </c>
      <c r="GI293" s="154">
        <v>0</v>
      </c>
      <c r="GJ293" s="154">
        <f t="shared" si="1479"/>
        <v>0</v>
      </c>
      <c r="GK293" s="154">
        <v>0</v>
      </c>
      <c r="GL293" s="154">
        <v>0</v>
      </c>
      <c r="GM293" s="154">
        <v>0</v>
      </c>
      <c r="GN293" s="154">
        <v>0</v>
      </c>
      <c r="GO293" s="154">
        <v>0</v>
      </c>
      <c r="GP293" s="154">
        <v>0</v>
      </c>
      <c r="GQ293" s="154">
        <v>0</v>
      </c>
      <c r="GR293" s="154">
        <v>0</v>
      </c>
      <c r="GS293" s="154">
        <v>0</v>
      </c>
      <c r="GT293" s="154">
        <v>0</v>
      </c>
      <c r="GU293" s="154">
        <v>0</v>
      </c>
      <c r="GV293" s="154">
        <v>0</v>
      </c>
      <c r="GW293" s="154">
        <f t="shared" si="1481"/>
        <v>0</v>
      </c>
      <c r="GX293" s="154">
        <v>0</v>
      </c>
      <c r="GY293" s="154">
        <v>0</v>
      </c>
      <c r="GZ293" s="154">
        <v>0</v>
      </c>
      <c r="HA293" s="154">
        <v>0</v>
      </c>
      <c r="HB293" s="154">
        <v>0</v>
      </c>
      <c r="HC293" s="154">
        <v>0</v>
      </c>
      <c r="HD293" s="154">
        <v>0</v>
      </c>
      <c r="HE293" s="154">
        <v>0</v>
      </c>
      <c r="HF293" s="154">
        <v>0</v>
      </c>
      <c r="HG293" s="154">
        <v>0</v>
      </c>
      <c r="HH293" s="154">
        <v>0</v>
      </c>
      <c r="HI293" s="154">
        <v>0</v>
      </c>
      <c r="HJ293" s="154">
        <f t="shared" si="1483"/>
        <v>0</v>
      </c>
      <c r="HK293" s="154">
        <v>0</v>
      </c>
      <c r="HL293" s="154">
        <v>0</v>
      </c>
      <c r="HM293" s="154">
        <v>0</v>
      </c>
      <c r="HN293" s="154">
        <v>0</v>
      </c>
      <c r="HO293" s="154">
        <v>0</v>
      </c>
      <c r="HP293" s="154">
        <v>0</v>
      </c>
      <c r="HQ293" s="154">
        <v>0</v>
      </c>
      <c r="HR293" s="154">
        <v>0</v>
      </c>
      <c r="HS293" s="154">
        <v>0</v>
      </c>
      <c r="HT293" s="154">
        <v>0</v>
      </c>
      <c r="HU293" s="154">
        <v>0</v>
      </c>
      <c r="HV293" s="154">
        <v>0</v>
      </c>
      <c r="HW293" s="154">
        <f t="shared" si="1485"/>
        <v>0</v>
      </c>
      <c r="HX293" s="154">
        <v>0</v>
      </c>
      <c r="HY293" s="154">
        <v>0</v>
      </c>
      <c r="HZ293" s="154">
        <v>0</v>
      </c>
      <c r="IA293" s="154">
        <v>0</v>
      </c>
      <c r="IB293" s="154">
        <v>0</v>
      </c>
      <c r="IC293" s="154">
        <v>0</v>
      </c>
      <c r="ID293" s="154">
        <v>0</v>
      </c>
      <c r="IE293" s="154">
        <v>0</v>
      </c>
      <c r="IF293" s="154">
        <v>0</v>
      </c>
      <c r="IG293" s="154">
        <v>0</v>
      </c>
      <c r="IH293" s="154">
        <v>0</v>
      </c>
      <c r="II293" s="154">
        <v>0</v>
      </c>
      <c r="IJ293" s="154">
        <f t="shared" si="1487"/>
        <v>0</v>
      </c>
      <c r="IK293" s="154">
        <v>0</v>
      </c>
      <c r="IL293" s="154">
        <v>0</v>
      </c>
      <c r="IM293" s="154">
        <v>0</v>
      </c>
      <c r="IN293" s="154">
        <v>0</v>
      </c>
      <c r="IO293" s="154">
        <v>0</v>
      </c>
      <c r="IP293" s="154">
        <v>0</v>
      </c>
      <c r="IQ293" s="154">
        <v>0</v>
      </c>
      <c r="IR293" s="154">
        <v>0</v>
      </c>
      <c r="IS293" s="154">
        <v>0</v>
      </c>
      <c r="IT293" s="154">
        <v>0</v>
      </c>
      <c r="IU293" s="154">
        <v>0</v>
      </c>
      <c r="IV293" s="154">
        <v>0</v>
      </c>
      <c r="IW293" s="154">
        <f t="shared" si="1489"/>
        <v>0</v>
      </c>
      <c r="IX293" s="154">
        <v>0</v>
      </c>
      <c r="IY293" s="154">
        <v>0</v>
      </c>
      <c r="IZ293" s="154">
        <v>0</v>
      </c>
      <c r="JA293" s="154">
        <v>0</v>
      </c>
      <c r="JB293" s="154">
        <v>0</v>
      </c>
      <c r="JC293" s="154">
        <v>0</v>
      </c>
      <c r="JD293" s="154">
        <v>0</v>
      </c>
      <c r="JE293" s="154">
        <v>0</v>
      </c>
      <c r="JF293" s="154">
        <v>0</v>
      </c>
      <c r="JG293" s="154">
        <v>0</v>
      </c>
      <c r="JH293" s="154">
        <v>0</v>
      </c>
      <c r="JI293" s="154">
        <v>0</v>
      </c>
      <c r="JJ293" s="154">
        <f t="shared" si="1491"/>
        <v>0</v>
      </c>
      <c r="JK293" s="154">
        <v>0</v>
      </c>
      <c r="JL293" s="154">
        <v>0</v>
      </c>
      <c r="JM293" s="154">
        <v>0</v>
      </c>
      <c r="JN293" s="154">
        <v>0</v>
      </c>
      <c r="JO293" s="154">
        <v>0</v>
      </c>
      <c r="JP293" s="154">
        <v>0</v>
      </c>
      <c r="JQ293" s="154">
        <v>0</v>
      </c>
      <c r="JR293" s="154">
        <v>0</v>
      </c>
      <c r="JS293" s="154">
        <v>0</v>
      </c>
      <c r="JT293" s="154">
        <v>0</v>
      </c>
      <c r="JU293" s="154">
        <v>0</v>
      </c>
      <c r="JV293" s="154">
        <v>0</v>
      </c>
      <c r="JW293" s="237">
        <f t="shared" si="1493"/>
        <v>0</v>
      </c>
      <c r="JX293" s="237">
        <v>0</v>
      </c>
      <c r="JY293" s="154">
        <v>0</v>
      </c>
      <c r="JZ293" s="154">
        <v>0</v>
      </c>
      <c r="KA293" s="154">
        <v>0</v>
      </c>
      <c r="KB293" s="154">
        <v>0</v>
      </c>
      <c r="KC293" s="154">
        <v>0</v>
      </c>
      <c r="KD293" s="154">
        <v>0</v>
      </c>
      <c r="KE293" s="154">
        <v>0</v>
      </c>
      <c r="KF293" s="154">
        <v>0</v>
      </c>
      <c r="KG293" s="154">
        <v>0</v>
      </c>
      <c r="KH293" s="154">
        <v>0</v>
      </c>
      <c r="KI293" s="154">
        <v>0</v>
      </c>
      <c r="KJ293" s="237">
        <f t="shared" si="1495"/>
        <v>0</v>
      </c>
      <c r="KK293" s="237">
        <v>0</v>
      </c>
      <c r="KL293" s="154">
        <v>0</v>
      </c>
      <c r="KM293" s="154">
        <v>0</v>
      </c>
      <c r="KN293" s="154">
        <v>0</v>
      </c>
      <c r="KO293" s="154">
        <v>0</v>
      </c>
      <c r="KP293" s="154">
        <v>0</v>
      </c>
      <c r="KQ293" s="154">
        <v>0</v>
      </c>
      <c r="KR293" s="154">
        <v>0</v>
      </c>
      <c r="KS293" s="154">
        <v>0</v>
      </c>
      <c r="KT293" s="154">
        <v>0</v>
      </c>
      <c r="KU293" s="154">
        <v>0</v>
      </c>
      <c r="KV293" s="154">
        <v>0</v>
      </c>
      <c r="KW293" s="237">
        <f t="shared" si="1497"/>
        <v>0</v>
      </c>
      <c r="KX293" s="237">
        <v>0</v>
      </c>
      <c r="KY293" s="154">
        <v>0</v>
      </c>
      <c r="KZ293" s="154">
        <v>0</v>
      </c>
      <c r="LA293" s="154">
        <v>0</v>
      </c>
      <c r="LB293" s="154">
        <v>0</v>
      </c>
      <c r="LC293" s="154">
        <v>0</v>
      </c>
      <c r="LD293" s="154">
        <v>0</v>
      </c>
      <c r="LE293" s="154">
        <v>0</v>
      </c>
      <c r="LF293" s="154">
        <v>0</v>
      </c>
      <c r="LG293" s="154">
        <v>0</v>
      </c>
      <c r="LH293" s="154">
        <v>0</v>
      </c>
      <c r="LI293" s="154">
        <v>0</v>
      </c>
      <c r="LJ293" s="237">
        <f t="shared" si="1499"/>
        <v>0</v>
      </c>
      <c r="LK293" s="237">
        <v>0</v>
      </c>
      <c r="LL293" s="154">
        <v>0</v>
      </c>
      <c r="LM293" s="154">
        <v>0</v>
      </c>
      <c r="LN293" s="154">
        <v>0</v>
      </c>
      <c r="LO293" s="154">
        <v>0</v>
      </c>
      <c r="LP293" s="154">
        <v>0</v>
      </c>
      <c r="LQ293" s="154">
        <v>0</v>
      </c>
      <c r="LR293" s="154">
        <v>0</v>
      </c>
      <c r="LS293" s="154">
        <v>0</v>
      </c>
      <c r="LT293" s="154">
        <v>0</v>
      </c>
      <c r="LU293" s="154">
        <v>0</v>
      </c>
      <c r="LV293" s="154">
        <v>0</v>
      </c>
      <c r="LW293" s="237">
        <f t="shared" si="1501"/>
        <v>0</v>
      </c>
      <c r="LX293" s="237">
        <v>0</v>
      </c>
      <c r="LY293" s="154">
        <v>0</v>
      </c>
      <c r="LZ293" s="154">
        <v>0</v>
      </c>
      <c r="MA293" s="154">
        <v>0</v>
      </c>
      <c r="MB293" s="154">
        <v>0</v>
      </c>
      <c r="MC293" s="154">
        <v>0</v>
      </c>
      <c r="MD293" s="154">
        <v>0</v>
      </c>
      <c r="ME293" s="154">
        <v>0</v>
      </c>
      <c r="MF293" s="154">
        <v>0</v>
      </c>
      <c r="MG293" s="154">
        <v>0</v>
      </c>
      <c r="MH293" s="154">
        <v>0</v>
      </c>
      <c r="MI293" s="154">
        <v>0</v>
      </c>
      <c r="MJ293" s="203">
        <f t="shared" si="1503"/>
        <v>0</v>
      </c>
    </row>
    <row r="294" spans="1:348" x14ac:dyDescent="0.2">
      <c r="A294" s="33"/>
      <c r="B294" s="34"/>
      <c r="C294" s="35" t="s">
        <v>68</v>
      </c>
      <c r="D294" s="35" t="s">
        <v>68</v>
      </c>
      <c r="E294" s="150"/>
      <c r="F294" s="150"/>
      <c r="G294" s="150"/>
      <c r="H294" s="150"/>
      <c r="I294" s="150"/>
      <c r="J294" s="150"/>
      <c r="K294" s="150"/>
      <c r="L294" s="150"/>
      <c r="M294" s="150"/>
      <c r="N294" s="150"/>
      <c r="O294" s="150"/>
      <c r="P294" s="150"/>
      <c r="Q294" s="150"/>
      <c r="R294" s="150"/>
      <c r="S294" s="150"/>
      <c r="T294" s="150"/>
      <c r="U294" s="150"/>
      <c r="V294" s="150"/>
      <c r="W294" s="150"/>
      <c r="X294" s="150"/>
      <c r="Y294" s="150"/>
      <c r="Z294" s="150"/>
      <c r="AA294" s="150"/>
      <c r="AB294" s="150"/>
      <c r="AC294" s="150"/>
      <c r="AD294" s="150"/>
      <c r="AE294" s="150"/>
      <c r="AF294" s="150"/>
      <c r="AG294" s="150"/>
      <c r="AH294" s="150"/>
      <c r="AI294" s="150"/>
      <c r="AJ294" s="150"/>
      <c r="AK294" s="150"/>
      <c r="AL294" s="150"/>
      <c r="AM294" s="150"/>
      <c r="AN294" s="150"/>
      <c r="AO294" s="150"/>
      <c r="AP294" s="146"/>
      <c r="AQ294" s="150"/>
      <c r="AR294" s="150"/>
      <c r="AS294" s="150"/>
      <c r="AT294" s="150"/>
      <c r="AU294" s="150"/>
      <c r="AV294" s="150"/>
      <c r="AW294" s="150"/>
      <c r="AX294" s="150"/>
      <c r="AY294" s="150"/>
      <c r="AZ294" s="150"/>
      <c r="BA294" s="150"/>
      <c r="BB294" s="150"/>
      <c r="BC294" s="150"/>
      <c r="BD294" s="150"/>
      <c r="BE294" s="150"/>
      <c r="BF294" s="150"/>
      <c r="BG294" s="150"/>
      <c r="BH294" s="150"/>
      <c r="BI294" s="150"/>
      <c r="BJ294" s="150"/>
      <c r="BK294" s="150"/>
      <c r="BL294" s="150"/>
      <c r="BM294" s="150"/>
      <c r="BN294" s="150"/>
      <c r="BO294" s="150"/>
      <c r="BP294" s="150"/>
      <c r="BQ294" s="150"/>
      <c r="BR294" s="150"/>
      <c r="BS294" s="150"/>
      <c r="BT294" s="150"/>
      <c r="BU294" s="150"/>
      <c r="BV294" s="150"/>
      <c r="BW294" s="150"/>
      <c r="BX294" s="150"/>
      <c r="BY294" s="150"/>
      <c r="BZ294" s="150"/>
      <c r="CA294" s="150"/>
      <c r="CB294" s="150"/>
      <c r="CC294" s="150"/>
      <c r="CD294" s="150"/>
      <c r="CE294" s="150"/>
      <c r="CF294" s="150"/>
      <c r="CG294" s="150"/>
      <c r="CH294" s="150"/>
      <c r="CI294" s="150"/>
      <c r="CJ294" s="150"/>
      <c r="CK294" s="150"/>
      <c r="CL294" s="150"/>
      <c r="CM294" s="150"/>
      <c r="CN294" s="150"/>
      <c r="CO294" s="150"/>
      <c r="CP294" s="150"/>
      <c r="CQ294" s="150"/>
      <c r="CR294" s="150"/>
      <c r="CS294" s="150"/>
      <c r="CT294" s="150"/>
      <c r="CU294" s="150"/>
      <c r="CV294" s="150"/>
      <c r="CW294" s="150"/>
      <c r="CX294" s="150"/>
      <c r="CY294" s="150"/>
      <c r="CZ294" s="150"/>
      <c r="DA294" s="150"/>
      <c r="DB294" s="150"/>
      <c r="DC294" s="150"/>
      <c r="DD294" s="150"/>
      <c r="DE294" s="150"/>
      <c r="DF294" s="150"/>
      <c r="DG294" s="150"/>
      <c r="DH294" s="150"/>
      <c r="DI294" s="150"/>
      <c r="DJ294" s="150"/>
      <c r="DK294" s="150"/>
      <c r="DL294" s="150"/>
      <c r="DM294" s="150"/>
      <c r="DN294" s="150"/>
      <c r="DO294" s="150"/>
      <c r="DP294" s="150"/>
      <c r="DQ294" s="150"/>
      <c r="DR294" s="150"/>
      <c r="DS294" s="150"/>
      <c r="DT294" s="150"/>
      <c r="DU294" s="150"/>
      <c r="DV294" s="150"/>
      <c r="DW294" s="150"/>
      <c r="DX294" s="150"/>
      <c r="DY294" s="150"/>
      <c r="DZ294" s="150"/>
      <c r="EA294" s="150"/>
      <c r="EB294" s="150"/>
      <c r="EC294" s="150"/>
      <c r="ED294" s="150"/>
      <c r="EE294" s="150"/>
      <c r="EF294" s="150"/>
      <c r="EG294" s="150"/>
      <c r="EH294" s="150"/>
      <c r="EI294" s="150"/>
      <c r="EJ294" s="150"/>
      <c r="EK294" s="150"/>
      <c r="EL294" s="150"/>
      <c r="EM294" s="150"/>
      <c r="EN294" s="150"/>
      <c r="EO294" s="150"/>
      <c r="EP294" s="150"/>
      <c r="EQ294" s="150"/>
      <c r="ER294" s="150"/>
      <c r="ES294" s="150"/>
      <c r="ET294" s="150"/>
      <c r="EU294" s="150"/>
      <c r="EV294" s="150"/>
      <c r="EW294" s="150"/>
      <c r="EX294" s="150"/>
      <c r="EY294" s="150"/>
      <c r="EZ294" s="150"/>
      <c r="FA294" s="150"/>
      <c r="FB294" s="150"/>
      <c r="FC294" s="150"/>
      <c r="FD294" s="150"/>
      <c r="FE294" s="150"/>
      <c r="FF294" s="150"/>
      <c r="FG294" s="150"/>
      <c r="FH294" s="150"/>
      <c r="FI294" s="150"/>
      <c r="FJ294" s="150"/>
      <c r="FK294" s="150"/>
      <c r="FL294" s="150"/>
      <c r="FM294" s="150"/>
      <c r="FN294" s="150"/>
      <c r="FO294" s="150"/>
      <c r="FP294" s="150"/>
      <c r="FQ294" s="150"/>
      <c r="FR294" s="150"/>
      <c r="FS294" s="150"/>
      <c r="FT294" s="150"/>
      <c r="FU294" s="150"/>
      <c r="FV294" s="150"/>
      <c r="FW294" s="150"/>
      <c r="FX294" s="150"/>
      <c r="FY294" s="150"/>
      <c r="FZ294" s="150"/>
      <c r="GA294" s="150"/>
      <c r="GB294" s="150"/>
      <c r="GC294" s="150"/>
      <c r="GD294" s="150"/>
      <c r="GE294" s="150"/>
      <c r="GF294" s="150"/>
      <c r="GG294" s="150"/>
      <c r="GH294" s="150"/>
      <c r="GI294" s="150"/>
      <c r="GJ294" s="150"/>
      <c r="GK294" s="150"/>
      <c r="GL294" s="150"/>
      <c r="GM294" s="150"/>
      <c r="GN294" s="150"/>
      <c r="GO294" s="150"/>
      <c r="GP294" s="150"/>
      <c r="GQ294" s="150"/>
      <c r="GR294" s="150"/>
      <c r="GS294" s="150"/>
      <c r="GT294" s="150"/>
      <c r="GU294" s="150"/>
      <c r="GV294" s="150"/>
      <c r="GW294" s="150"/>
      <c r="GX294" s="150"/>
      <c r="GY294" s="150"/>
      <c r="GZ294" s="150"/>
      <c r="HA294" s="150"/>
      <c r="HB294" s="150"/>
      <c r="HC294" s="150"/>
      <c r="HD294" s="150"/>
      <c r="HE294" s="150"/>
      <c r="HF294" s="150"/>
      <c r="HG294" s="150"/>
      <c r="HH294" s="150"/>
      <c r="HI294" s="150"/>
      <c r="HJ294" s="150"/>
      <c r="HK294" s="150"/>
      <c r="HL294" s="150"/>
      <c r="HM294" s="150"/>
      <c r="HN294" s="150"/>
      <c r="HO294" s="150"/>
      <c r="HP294" s="150"/>
      <c r="HQ294" s="150"/>
      <c r="HR294" s="150"/>
      <c r="HS294" s="150"/>
      <c r="HT294" s="150"/>
      <c r="HU294" s="150"/>
      <c r="HV294" s="150"/>
      <c r="HW294" s="150"/>
      <c r="HX294" s="150"/>
      <c r="HY294" s="150"/>
      <c r="HZ294" s="150"/>
      <c r="IA294" s="150"/>
      <c r="IB294" s="150"/>
      <c r="IC294" s="150"/>
      <c r="ID294" s="150"/>
      <c r="IE294" s="150"/>
      <c r="IF294" s="150"/>
      <c r="IG294" s="150"/>
      <c r="IH294" s="150"/>
      <c r="II294" s="150"/>
      <c r="IJ294" s="150"/>
      <c r="IK294" s="150"/>
      <c r="IL294" s="150"/>
      <c r="IM294" s="150"/>
      <c r="IN294" s="150"/>
      <c r="IO294" s="150"/>
      <c r="IP294" s="150"/>
      <c r="IQ294" s="150"/>
      <c r="IR294" s="150"/>
      <c r="IS294" s="150"/>
      <c r="IT294" s="150"/>
      <c r="IU294" s="150"/>
      <c r="IV294" s="150"/>
      <c r="IW294" s="150"/>
      <c r="IX294" s="150"/>
      <c r="IY294" s="150"/>
      <c r="IZ294" s="150"/>
      <c r="JA294" s="150"/>
      <c r="JB294" s="150"/>
      <c r="JC294" s="150"/>
      <c r="JD294" s="150"/>
      <c r="JE294" s="150"/>
      <c r="JF294" s="150"/>
      <c r="JG294" s="150"/>
      <c r="JH294" s="150"/>
      <c r="JI294" s="150"/>
      <c r="JJ294" s="150"/>
      <c r="JK294" s="150"/>
      <c r="JL294" s="150"/>
      <c r="JM294" s="150"/>
      <c r="JN294" s="150"/>
      <c r="JO294" s="150"/>
      <c r="JP294" s="150"/>
      <c r="JQ294" s="150"/>
      <c r="JR294" s="150"/>
      <c r="JS294" s="150"/>
      <c r="JT294" s="150"/>
      <c r="JU294" s="150"/>
      <c r="JV294" s="150"/>
      <c r="JW294" s="234"/>
      <c r="JX294" s="234"/>
      <c r="JY294" s="150"/>
      <c r="JZ294" s="150"/>
      <c r="KA294" s="150"/>
      <c r="KB294" s="150"/>
      <c r="KC294" s="150"/>
      <c r="KD294" s="150"/>
      <c r="KE294" s="150"/>
      <c r="KF294" s="150"/>
      <c r="KG294" s="150"/>
      <c r="KH294" s="150"/>
      <c r="KI294" s="150"/>
      <c r="KJ294" s="234"/>
      <c r="KK294" s="234"/>
      <c r="KL294" s="150"/>
      <c r="KM294" s="150"/>
      <c r="KN294" s="150"/>
      <c r="KO294" s="150"/>
      <c r="KP294" s="150"/>
      <c r="KQ294" s="150"/>
      <c r="KR294" s="150"/>
      <c r="KS294" s="150"/>
      <c r="KT294" s="150"/>
      <c r="KU294" s="150"/>
      <c r="KV294" s="150"/>
      <c r="KW294" s="234"/>
      <c r="KX294" s="234"/>
      <c r="KY294" s="150"/>
      <c r="KZ294" s="150"/>
      <c r="LA294" s="150"/>
      <c r="LB294" s="150"/>
      <c r="LC294" s="150"/>
      <c r="LD294" s="150"/>
      <c r="LE294" s="150"/>
      <c r="LF294" s="150"/>
      <c r="LG294" s="150"/>
      <c r="LH294" s="150"/>
      <c r="LI294" s="150"/>
      <c r="LJ294" s="234"/>
      <c r="LK294" s="234"/>
      <c r="LL294" s="150"/>
      <c r="LM294" s="150"/>
      <c r="LN294" s="150"/>
      <c r="LO294" s="150"/>
      <c r="LP294" s="150"/>
      <c r="LQ294" s="150"/>
      <c r="LR294" s="150"/>
      <c r="LS294" s="150"/>
      <c r="LT294" s="150"/>
      <c r="LU294" s="150"/>
      <c r="LV294" s="150"/>
      <c r="LW294" s="234"/>
      <c r="LX294" s="234"/>
      <c r="LY294" s="150"/>
      <c r="LZ294" s="150"/>
      <c r="MA294" s="150"/>
      <c r="MB294" s="150"/>
      <c r="MC294" s="150"/>
      <c r="MD294" s="150"/>
      <c r="ME294" s="150"/>
      <c r="MF294" s="150"/>
      <c r="MG294" s="150"/>
      <c r="MH294" s="150"/>
      <c r="MI294" s="150"/>
      <c r="MJ294" s="200"/>
    </row>
    <row r="295" spans="1:348" ht="18" x14ac:dyDescent="0.25">
      <c r="A295" s="36">
        <v>501</v>
      </c>
      <c r="B295" s="37"/>
      <c r="C295" s="2" t="s">
        <v>401</v>
      </c>
      <c r="D295" s="2" t="s">
        <v>402</v>
      </c>
      <c r="E295" s="153">
        <v>0</v>
      </c>
      <c r="F295" s="153">
        <v>0</v>
      </c>
      <c r="G295" s="153">
        <v>0</v>
      </c>
      <c r="H295" s="153">
        <v>0</v>
      </c>
      <c r="I295" s="153">
        <v>0</v>
      </c>
      <c r="J295" s="153">
        <v>0</v>
      </c>
      <c r="K295" s="153">
        <v>0</v>
      </c>
      <c r="L295" s="153">
        <v>0</v>
      </c>
      <c r="M295" s="153">
        <v>0</v>
      </c>
      <c r="N295" s="153">
        <v>0</v>
      </c>
      <c r="O295" s="153">
        <v>0</v>
      </c>
      <c r="P295" s="153">
        <v>0</v>
      </c>
      <c r="Q295" s="153">
        <v>0</v>
      </c>
      <c r="R295" s="153">
        <v>0</v>
      </c>
      <c r="S295" s="153">
        <v>0</v>
      </c>
      <c r="T295" s="153">
        <v>0</v>
      </c>
      <c r="U295" s="153">
        <v>0</v>
      </c>
      <c r="V295" s="153">
        <v>0</v>
      </c>
      <c r="W295" s="153">
        <f>K295+L295+M295+N295+O295+P295+Q295+R295+S295+T295+U295+V295</f>
        <v>0</v>
      </c>
      <c r="X295" s="153">
        <v>0</v>
      </c>
      <c r="Y295" s="153">
        <v>0</v>
      </c>
      <c r="Z295" s="153">
        <v>0</v>
      </c>
      <c r="AA295" s="153">
        <v>0</v>
      </c>
      <c r="AB295" s="153">
        <v>0</v>
      </c>
      <c r="AC295" s="153">
        <v>0</v>
      </c>
      <c r="AD295" s="153">
        <v>0</v>
      </c>
      <c r="AE295" s="153">
        <v>0</v>
      </c>
      <c r="AF295" s="153">
        <v>0</v>
      </c>
      <c r="AG295" s="153">
        <v>0</v>
      </c>
      <c r="AH295" s="153">
        <v>0</v>
      </c>
      <c r="AI295" s="153">
        <v>0</v>
      </c>
      <c r="AJ295" s="153">
        <f>X295+Y295+Z295+AA295+AB295+AC295+AD295+AE295+AF295+AG295+AH295+AI295</f>
        <v>0</v>
      </c>
      <c r="AK295" s="153">
        <v>0</v>
      </c>
      <c r="AL295" s="153">
        <v>0</v>
      </c>
      <c r="AM295" s="153">
        <v>0</v>
      </c>
      <c r="AN295" s="153">
        <v>0</v>
      </c>
      <c r="AO295" s="153">
        <v>0</v>
      </c>
      <c r="AP295" s="153">
        <v>0</v>
      </c>
      <c r="AQ295" s="153">
        <v>0</v>
      </c>
      <c r="AR295" s="153">
        <v>0</v>
      </c>
      <c r="AS295" s="153">
        <v>0</v>
      </c>
      <c r="AT295" s="153">
        <v>0</v>
      </c>
      <c r="AU295" s="153">
        <v>0</v>
      </c>
      <c r="AV295" s="153">
        <v>0</v>
      </c>
      <c r="AW295" s="153">
        <f>AK295+AL295+AM295+AN295+AO295+AP295+AQ295+AR295+AS295+AT295+AU295+AV295</f>
        <v>0</v>
      </c>
      <c r="AX295" s="153">
        <v>0</v>
      </c>
      <c r="AY295" s="153">
        <v>0</v>
      </c>
      <c r="AZ295" s="153">
        <v>0</v>
      </c>
      <c r="BA295" s="153">
        <v>0</v>
      </c>
      <c r="BB295" s="153">
        <v>0</v>
      </c>
      <c r="BC295" s="153">
        <v>0</v>
      </c>
      <c r="BD295" s="153">
        <v>0</v>
      </c>
      <c r="BE295" s="153">
        <v>0</v>
      </c>
      <c r="BF295" s="153">
        <v>0</v>
      </c>
      <c r="BG295" s="153">
        <v>0</v>
      </c>
      <c r="BH295" s="153">
        <v>0</v>
      </c>
      <c r="BI295" s="153">
        <v>0</v>
      </c>
      <c r="BJ295" s="153">
        <f>AX295+AY295+AZ295+BA295+BB295+BC295+BD295+BE295+BF295+BG295+BH295+BI295</f>
        <v>0</v>
      </c>
      <c r="BK295" s="153">
        <v>0</v>
      </c>
      <c r="BL295" s="153">
        <v>0</v>
      </c>
      <c r="BM295" s="153">
        <v>0</v>
      </c>
      <c r="BN295" s="153">
        <v>0</v>
      </c>
      <c r="BO295" s="153">
        <v>0</v>
      </c>
      <c r="BP295" s="153">
        <v>0</v>
      </c>
      <c r="BQ295" s="153">
        <v>0</v>
      </c>
      <c r="BR295" s="153">
        <v>0</v>
      </c>
      <c r="BS295" s="153">
        <v>0</v>
      </c>
      <c r="BT295" s="153">
        <v>0</v>
      </c>
      <c r="BU295" s="153">
        <v>0</v>
      </c>
      <c r="BV295" s="153">
        <v>0</v>
      </c>
      <c r="BW295" s="153">
        <f>BK295+BL295+BM295+BN295+BO295+BP295+BQ295+BR295+BS295+BT295+BU295+BV295</f>
        <v>0</v>
      </c>
      <c r="BX295" s="153">
        <v>0</v>
      </c>
      <c r="BY295" s="153">
        <v>0</v>
      </c>
      <c r="BZ295" s="153">
        <v>0</v>
      </c>
      <c r="CA295" s="153">
        <v>0</v>
      </c>
      <c r="CB295" s="153">
        <v>0</v>
      </c>
      <c r="CC295" s="153">
        <v>0</v>
      </c>
      <c r="CD295" s="153">
        <v>0</v>
      </c>
      <c r="CE295" s="153">
        <v>0</v>
      </c>
      <c r="CF295" s="153">
        <v>0</v>
      </c>
      <c r="CG295" s="153">
        <v>0</v>
      </c>
      <c r="CH295" s="153">
        <v>0</v>
      </c>
      <c r="CI295" s="153">
        <v>0</v>
      </c>
      <c r="CJ295" s="153">
        <f>BX295+BY295+BZ295+CA295+CB295+CC295+CD295+CE295+CF295+CG295+CH295+CI295</f>
        <v>0</v>
      </c>
      <c r="CK295" s="153">
        <v>0</v>
      </c>
      <c r="CL295" s="153">
        <v>0</v>
      </c>
      <c r="CM295" s="153">
        <v>0</v>
      </c>
      <c r="CN295" s="153">
        <v>0</v>
      </c>
      <c r="CO295" s="153">
        <v>0</v>
      </c>
      <c r="CP295" s="153">
        <v>0</v>
      </c>
      <c r="CQ295" s="153">
        <v>0</v>
      </c>
      <c r="CR295" s="153">
        <v>0</v>
      </c>
      <c r="CS295" s="153">
        <v>0</v>
      </c>
      <c r="CT295" s="153">
        <v>0</v>
      </c>
      <c r="CU295" s="153">
        <v>0</v>
      </c>
      <c r="CV295" s="153">
        <v>0</v>
      </c>
      <c r="CW295" s="153">
        <f>CK295+CL295+CM295+CN295+CO295+CP295+CQ295+CR295+CS295+CT295+CU295+CV295</f>
        <v>0</v>
      </c>
      <c r="CX295" s="153">
        <v>0</v>
      </c>
      <c r="CY295" s="153">
        <v>0</v>
      </c>
      <c r="CZ295" s="153">
        <v>0</v>
      </c>
      <c r="DA295" s="153">
        <v>0</v>
      </c>
      <c r="DB295" s="153">
        <v>0</v>
      </c>
      <c r="DC295" s="153">
        <v>0</v>
      </c>
      <c r="DD295" s="153">
        <v>0</v>
      </c>
      <c r="DE295" s="153">
        <v>0</v>
      </c>
      <c r="DF295" s="153">
        <v>0</v>
      </c>
      <c r="DG295" s="153">
        <v>0</v>
      </c>
      <c r="DH295" s="153">
        <v>0</v>
      </c>
      <c r="DI295" s="153">
        <v>0</v>
      </c>
      <c r="DJ295" s="153">
        <f>CX295+CY295+CZ295+DA295+DB295+DC295+DD295+DE295+DF295+DG295+DH295+DI295</f>
        <v>0</v>
      </c>
      <c r="DK295" s="153">
        <v>0</v>
      </c>
      <c r="DL295" s="153">
        <v>0</v>
      </c>
      <c r="DM295" s="153">
        <v>0</v>
      </c>
      <c r="DN295" s="153">
        <v>0</v>
      </c>
      <c r="DO295" s="153">
        <v>0</v>
      </c>
      <c r="DP295" s="153">
        <v>0</v>
      </c>
      <c r="DQ295" s="153">
        <v>0</v>
      </c>
      <c r="DR295" s="153">
        <v>0</v>
      </c>
      <c r="DS295" s="153">
        <v>0</v>
      </c>
      <c r="DT295" s="153">
        <v>0</v>
      </c>
      <c r="DU295" s="153">
        <v>0</v>
      </c>
      <c r="DV295" s="153">
        <v>0</v>
      </c>
      <c r="DW295" s="153">
        <f>DK295+DL295+DM295+DN295+DO295+DP295+DQ295+DR295+DS295+DT295+DU295+DV295</f>
        <v>0</v>
      </c>
      <c r="DX295" s="153">
        <v>0</v>
      </c>
      <c r="DY295" s="153">
        <v>0</v>
      </c>
      <c r="DZ295" s="153">
        <v>0</v>
      </c>
      <c r="EA295" s="153">
        <v>0</v>
      </c>
      <c r="EB295" s="153">
        <v>0</v>
      </c>
      <c r="EC295" s="153">
        <v>0</v>
      </c>
      <c r="ED295" s="153">
        <v>0</v>
      </c>
      <c r="EE295" s="153">
        <v>0</v>
      </c>
      <c r="EF295" s="153">
        <v>0</v>
      </c>
      <c r="EG295" s="153">
        <v>0</v>
      </c>
      <c r="EH295" s="153">
        <v>0</v>
      </c>
      <c r="EI295" s="153">
        <v>0</v>
      </c>
      <c r="EJ295" s="153">
        <f>DX295+DY295+DZ295+EA295+EB295+EC295+ED295+EE295+EF295+EG295+EH295+EI295</f>
        <v>0</v>
      </c>
      <c r="EK295" s="153">
        <v>0</v>
      </c>
      <c r="EL295" s="153">
        <v>0</v>
      </c>
      <c r="EM295" s="153">
        <v>0</v>
      </c>
      <c r="EN295" s="153">
        <v>0</v>
      </c>
      <c r="EO295" s="153">
        <v>0</v>
      </c>
      <c r="EP295" s="153">
        <v>0</v>
      </c>
      <c r="EQ295" s="153">
        <v>0</v>
      </c>
      <c r="ER295" s="153">
        <v>0</v>
      </c>
      <c r="ES295" s="153">
        <v>0</v>
      </c>
      <c r="ET295" s="153">
        <v>0</v>
      </c>
      <c r="EU295" s="153">
        <v>0</v>
      </c>
      <c r="EV295" s="153">
        <v>0</v>
      </c>
      <c r="EW295" s="153">
        <f>EK295+EL295+EM295+EN295+EO295+EP295+EQ295+ER295+ES295+ET295+EU295+EV295</f>
        <v>0</v>
      </c>
      <c r="EX295" s="153">
        <v>0</v>
      </c>
      <c r="EY295" s="153">
        <v>0</v>
      </c>
      <c r="EZ295" s="153">
        <v>0</v>
      </c>
      <c r="FA295" s="153">
        <v>0</v>
      </c>
      <c r="FB295" s="153">
        <v>0</v>
      </c>
      <c r="FC295" s="153">
        <v>0</v>
      </c>
      <c r="FD295" s="153">
        <v>0</v>
      </c>
      <c r="FE295" s="153">
        <v>0</v>
      </c>
      <c r="FF295" s="153">
        <v>0</v>
      </c>
      <c r="FG295" s="153">
        <v>0</v>
      </c>
      <c r="FH295" s="153">
        <v>0</v>
      </c>
      <c r="FI295" s="153">
        <v>0</v>
      </c>
      <c r="FJ295" s="153">
        <f>EX295+EY295+EZ295+FA295+FB295+FC295+FD295+FE295+FF295+FG295+FH295+FI295</f>
        <v>0</v>
      </c>
      <c r="FK295" s="153">
        <v>0</v>
      </c>
      <c r="FL295" s="153">
        <v>0</v>
      </c>
      <c r="FM295" s="153">
        <v>0</v>
      </c>
      <c r="FN295" s="153">
        <v>0</v>
      </c>
      <c r="FO295" s="153">
        <v>0</v>
      </c>
      <c r="FP295" s="153">
        <v>0</v>
      </c>
      <c r="FQ295" s="153">
        <v>0</v>
      </c>
      <c r="FR295" s="153">
        <v>0</v>
      </c>
      <c r="FS295" s="153">
        <v>0</v>
      </c>
      <c r="FT295" s="153">
        <v>0</v>
      </c>
      <c r="FU295" s="153">
        <v>0</v>
      </c>
      <c r="FV295" s="153">
        <v>0</v>
      </c>
      <c r="FW295" s="153">
        <f>FK295+FL295+FM295+FN295+FO295+FP295+FQ295+FR295+FS295+FT295+FU295+FV295</f>
        <v>0</v>
      </c>
      <c r="FX295" s="153">
        <v>0</v>
      </c>
      <c r="FY295" s="153">
        <v>0</v>
      </c>
      <c r="FZ295" s="153">
        <v>0</v>
      </c>
      <c r="GA295" s="153">
        <v>0</v>
      </c>
      <c r="GB295" s="153">
        <v>0</v>
      </c>
      <c r="GC295" s="153">
        <v>0</v>
      </c>
      <c r="GD295" s="153">
        <v>0</v>
      </c>
      <c r="GE295" s="153">
        <v>0</v>
      </c>
      <c r="GF295" s="153">
        <v>0</v>
      </c>
      <c r="GG295" s="153">
        <v>0</v>
      </c>
      <c r="GH295" s="153">
        <v>0</v>
      </c>
      <c r="GI295" s="153">
        <v>0</v>
      </c>
      <c r="GJ295" s="153">
        <f>FY295+FZ295+GA295+GB295+GC295+GD295+GE295+GF295+GH295+GG295+GI295+FX295</f>
        <v>0</v>
      </c>
      <c r="GK295" s="153">
        <v>0</v>
      </c>
      <c r="GL295" s="153">
        <v>0</v>
      </c>
      <c r="GM295" s="153">
        <v>0</v>
      </c>
      <c r="GN295" s="153">
        <v>0</v>
      </c>
      <c r="GO295" s="153">
        <v>0</v>
      </c>
      <c r="GP295" s="153">
        <v>0</v>
      </c>
      <c r="GQ295" s="153">
        <v>0</v>
      </c>
      <c r="GR295" s="153">
        <v>0</v>
      </c>
      <c r="GS295" s="153">
        <v>0</v>
      </c>
      <c r="GT295" s="153">
        <v>0</v>
      </c>
      <c r="GU295" s="153">
        <v>0</v>
      </c>
      <c r="GV295" s="153">
        <v>0</v>
      </c>
      <c r="GW295" s="153">
        <f>GK295+GL295+GM295+GN295+GO295+GP295+GQ295+GR295+GS295+GT295+GU295+GV295</f>
        <v>0</v>
      </c>
      <c r="GX295" s="153">
        <v>0</v>
      </c>
      <c r="GY295" s="153">
        <v>0</v>
      </c>
      <c r="GZ295" s="153">
        <v>0</v>
      </c>
      <c r="HA295" s="153">
        <v>0</v>
      </c>
      <c r="HB295" s="153">
        <v>0</v>
      </c>
      <c r="HC295" s="153">
        <v>0</v>
      </c>
      <c r="HD295" s="153">
        <v>0</v>
      </c>
      <c r="HE295" s="153">
        <v>0</v>
      </c>
      <c r="HF295" s="153">
        <v>0</v>
      </c>
      <c r="HG295" s="153">
        <v>0</v>
      </c>
      <c r="HH295" s="153">
        <v>0</v>
      </c>
      <c r="HI295" s="153">
        <v>0</v>
      </c>
      <c r="HJ295" s="153">
        <f>GX295+GY295+GZ295+HA295+HB295+HC295+HD295+HE295+HF295+HG295+HH295+HI295</f>
        <v>0</v>
      </c>
      <c r="HK295" s="153">
        <v>0</v>
      </c>
      <c r="HL295" s="153">
        <v>0</v>
      </c>
      <c r="HM295" s="153">
        <v>0</v>
      </c>
      <c r="HN295" s="153">
        <v>0</v>
      </c>
      <c r="HO295" s="153">
        <v>0</v>
      </c>
      <c r="HP295" s="153">
        <v>0</v>
      </c>
      <c r="HQ295" s="153">
        <v>0</v>
      </c>
      <c r="HR295" s="153">
        <v>0</v>
      </c>
      <c r="HS295" s="153">
        <v>0</v>
      </c>
      <c r="HT295" s="153">
        <v>0</v>
      </c>
      <c r="HU295" s="153">
        <v>0</v>
      </c>
      <c r="HV295" s="153">
        <v>0</v>
      </c>
      <c r="HW295" s="153">
        <f>HK295+HL295+HM295+HN295+HO295+HP295+HQ295+HR295+HS295+HT295+HU295+HV295</f>
        <v>0</v>
      </c>
      <c r="HX295" s="153">
        <v>0</v>
      </c>
      <c r="HY295" s="153">
        <v>0</v>
      </c>
      <c r="HZ295" s="153">
        <v>0</v>
      </c>
      <c r="IA295" s="153">
        <v>0</v>
      </c>
      <c r="IB295" s="153">
        <v>0</v>
      </c>
      <c r="IC295" s="153">
        <v>0</v>
      </c>
      <c r="ID295" s="153">
        <v>0</v>
      </c>
      <c r="IE295" s="153">
        <v>0</v>
      </c>
      <c r="IF295" s="153">
        <v>0</v>
      </c>
      <c r="IG295" s="153">
        <v>0</v>
      </c>
      <c r="IH295" s="153">
        <v>0</v>
      </c>
      <c r="II295" s="153">
        <v>0</v>
      </c>
      <c r="IJ295" s="153">
        <f>HX295+HY295+HZ295+IA295+IB295+IC295+ID295+IE295+IF295+IG295+IH295+II295</f>
        <v>0</v>
      </c>
      <c r="IK295" s="153">
        <v>0</v>
      </c>
      <c r="IL295" s="153">
        <v>0</v>
      </c>
      <c r="IM295" s="153">
        <v>0</v>
      </c>
      <c r="IN295" s="153">
        <v>0</v>
      </c>
      <c r="IO295" s="153">
        <v>0</v>
      </c>
      <c r="IP295" s="153">
        <v>0</v>
      </c>
      <c r="IQ295" s="153">
        <v>0</v>
      </c>
      <c r="IR295" s="153">
        <v>0</v>
      </c>
      <c r="IS295" s="153">
        <v>0</v>
      </c>
      <c r="IT295" s="153">
        <v>0</v>
      </c>
      <c r="IU295" s="153">
        <v>0</v>
      </c>
      <c r="IV295" s="153">
        <v>0</v>
      </c>
      <c r="IW295" s="153">
        <f>IK295+IL295+IM295+IN295+IO295+IP295+IQ295+IR295+IS295+IT295+IU295+IV295</f>
        <v>0</v>
      </c>
      <c r="IX295" s="153">
        <v>0</v>
      </c>
      <c r="IY295" s="153">
        <v>0</v>
      </c>
      <c r="IZ295" s="153">
        <v>0</v>
      </c>
      <c r="JA295" s="153">
        <v>0</v>
      </c>
      <c r="JB295" s="153">
        <v>0</v>
      </c>
      <c r="JC295" s="153">
        <v>0</v>
      </c>
      <c r="JD295" s="153">
        <v>0</v>
      </c>
      <c r="JE295" s="153">
        <v>0</v>
      </c>
      <c r="JF295" s="153">
        <v>0</v>
      </c>
      <c r="JG295" s="153">
        <v>0</v>
      </c>
      <c r="JH295" s="153">
        <v>0</v>
      </c>
      <c r="JI295" s="153">
        <v>0</v>
      </c>
      <c r="JJ295" s="153">
        <f>IX295+IY295+IZ295+JA295+JB295+JC295+JD295+JE295+JF295+JG295+JH295+JI295</f>
        <v>0</v>
      </c>
      <c r="JK295" s="153">
        <v>0</v>
      </c>
      <c r="JL295" s="153">
        <v>0</v>
      </c>
      <c r="JM295" s="153">
        <v>0</v>
      </c>
      <c r="JN295" s="153">
        <v>0</v>
      </c>
      <c r="JO295" s="153">
        <v>0</v>
      </c>
      <c r="JP295" s="153">
        <v>0</v>
      </c>
      <c r="JQ295" s="153">
        <v>0</v>
      </c>
      <c r="JR295" s="153">
        <v>0</v>
      </c>
      <c r="JS295" s="153">
        <v>0</v>
      </c>
      <c r="JT295" s="153">
        <v>0</v>
      </c>
      <c r="JU295" s="153">
        <v>0</v>
      </c>
      <c r="JV295" s="153">
        <v>0</v>
      </c>
      <c r="JW295" s="236">
        <f>JK295+JL295+JM295+JN295+JO295+JP295+JQ295+JR295+JS295+JT295+JU295+JV295</f>
        <v>0</v>
      </c>
      <c r="JX295" s="236">
        <v>0</v>
      </c>
      <c r="JY295" s="153">
        <v>0</v>
      </c>
      <c r="JZ295" s="153">
        <v>0</v>
      </c>
      <c r="KA295" s="153">
        <v>0</v>
      </c>
      <c r="KB295" s="153">
        <v>0</v>
      </c>
      <c r="KC295" s="153">
        <v>0</v>
      </c>
      <c r="KD295" s="153">
        <v>0</v>
      </c>
      <c r="KE295" s="153">
        <v>0</v>
      </c>
      <c r="KF295" s="153">
        <v>0</v>
      </c>
      <c r="KG295" s="153">
        <v>0</v>
      </c>
      <c r="KH295" s="153">
        <v>0</v>
      </c>
      <c r="KI295" s="153">
        <v>0</v>
      </c>
      <c r="KJ295" s="236">
        <f>JX295+JY295+JZ295+KA295+KB295+KC295+KD295+KE295+KF295+KG295+KH295+KI295</f>
        <v>0</v>
      </c>
      <c r="KK295" s="236">
        <v>0</v>
      </c>
      <c r="KL295" s="153">
        <v>0</v>
      </c>
      <c r="KM295" s="153">
        <v>0</v>
      </c>
      <c r="KN295" s="153">
        <v>0</v>
      </c>
      <c r="KO295" s="153">
        <v>0</v>
      </c>
      <c r="KP295" s="153">
        <v>0</v>
      </c>
      <c r="KQ295" s="153">
        <v>0</v>
      </c>
      <c r="KR295" s="153">
        <v>0</v>
      </c>
      <c r="KS295" s="153">
        <v>0</v>
      </c>
      <c r="KT295" s="153">
        <v>0</v>
      </c>
      <c r="KU295" s="153">
        <v>0</v>
      </c>
      <c r="KV295" s="153">
        <v>0</v>
      </c>
      <c r="KW295" s="236">
        <f>KK295+KL295+KM295+KN295+KO295+KP295+KQ295+KR295+KS295+KT295+KU295+KV295</f>
        <v>0</v>
      </c>
      <c r="KX295" s="236">
        <v>0</v>
      </c>
      <c r="KY295" s="153">
        <v>0</v>
      </c>
      <c r="KZ295" s="153">
        <v>0</v>
      </c>
      <c r="LA295" s="153">
        <v>0</v>
      </c>
      <c r="LB295" s="153">
        <v>0</v>
      </c>
      <c r="LC295" s="153">
        <v>0</v>
      </c>
      <c r="LD295" s="153">
        <v>0</v>
      </c>
      <c r="LE295" s="153">
        <v>0</v>
      </c>
      <c r="LF295" s="153">
        <v>0</v>
      </c>
      <c r="LG295" s="153">
        <v>0</v>
      </c>
      <c r="LH295" s="153">
        <v>0</v>
      </c>
      <c r="LI295" s="153">
        <v>0</v>
      </c>
      <c r="LJ295" s="236">
        <f>KX295+KY295+KZ295+LA295+LB295+LC295+LD295+LE295+LF295+LG295+LH295+LI295</f>
        <v>0</v>
      </c>
      <c r="LK295" s="236">
        <v>0</v>
      </c>
      <c r="LL295" s="153">
        <v>0</v>
      </c>
      <c r="LM295" s="153">
        <v>0</v>
      </c>
      <c r="LN295" s="153">
        <v>0</v>
      </c>
      <c r="LO295" s="153">
        <v>0</v>
      </c>
      <c r="LP295" s="153">
        <v>0</v>
      </c>
      <c r="LQ295" s="153">
        <v>0</v>
      </c>
      <c r="LR295" s="153">
        <v>0</v>
      </c>
      <c r="LS295" s="153">
        <v>0</v>
      </c>
      <c r="LT295" s="153">
        <v>0</v>
      </c>
      <c r="LU295" s="153">
        <v>0</v>
      </c>
      <c r="LV295" s="153">
        <v>0</v>
      </c>
      <c r="LW295" s="236">
        <f>LK295+LL295+LM295+LN295+LO295+LP295+LQ295+LR295+LS295+LT295+LU295+LV295</f>
        <v>0</v>
      </c>
      <c r="LX295" s="236">
        <v>0</v>
      </c>
      <c r="LY295" s="153">
        <v>0</v>
      </c>
      <c r="LZ295" s="153">
        <v>0</v>
      </c>
      <c r="MA295" s="153">
        <v>0</v>
      </c>
      <c r="MB295" s="153">
        <v>0</v>
      </c>
      <c r="MC295" s="153">
        <v>0</v>
      </c>
      <c r="MD295" s="153">
        <v>0</v>
      </c>
      <c r="ME295" s="153">
        <v>0</v>
      </c>
      <c r="MF295" s="153">
        <v>0</v>
      </c>
      <c r="MG295" s="153">
        <v>0</v>
      </c>
      <c r="MH295" s="153">
        <v>0</v>
      </c>
      <c r="MI295" s="153">
        <v>0</v>
      </c>
      <c r="MJ295" s="202">
        <f>LX295+LY295+LZ295+MA295+MB295+MC295+MD295+ME295+MF295+MG295+MH295+MI295</f>
        <v>0</v>
      </c>
    </row>
    <row r="296" spans="1:348" ht="15.75" thickBot="1" x14ac:dyDescent="0.25">
      <c r="A296" s="94"/>
      <c r="B296" s="103"/>
      <c r="C296" s="104" t="s">
        <v>68</v>
      </c>
      <c r="D296" s="104" t="s">
        <v>68</v>
      </c>
      <c r="E296" s="158"/>
      <c r="F296" s="158"/>
      <c r="G296" s="158"/>
      <c r="H296" s="158"/>
      <c r="I296" s="158"/>
      <c r="J296" s="158"/>
      <c r="K296" s="158"/>
      <c r="L296" s="158"/>
      <c r="M296" s="158"/>
      <c r="N296" s="158"/>
      <c r="O296" s="158"/>
      <c r="P296" s="158"/>
      <c r="Q296" s="158"/>
      <c r="R296" s="158"/>
      <c r="S296" s="158"/>
      <c r="T296" s="158"/>
      <c r="U296" s="158"/>
      <c r="V296" s="158"/>
      <c r="W296" s="158"/>
      <c r="X296" s="158"/>
      <c r="Y296" s="158"/>
      <c r="Z296" s="158"/>
      <c r="AA296" s="158"/>
      <c r="AB296" s="158"/>
      <c r="AC296" s="158"/>
      <c r="AD296" s="158"/>
      <c r="AE296" s="158"/>
      <c r="AF296" s="158"/>
      <c r="AG296" s="158"/>
      <c r="AH296" s="158"/>
      <c r="AI296" s="158"/>
      <c r="AJ296" s="158"/>
      <c r="AK296" s="158"/>
      <c r="AL296" s="158"/>
      <c r="AM296" s="158"/>
      <c r="AN296" s="158"/>
      <c r="AO296" s="158"/>
      <c r="AP296" s="158"/>
      <c r="AQ296" s="158"/>
      <c r="AR296" s="158"/>
      <c r="AS296" s="158"/>
      <c r="AT296" s="158"/>
      <c r="AU296" s="158"/>
      <c r="AV296" s="158"/>
      <c r="AW296" s="158"/>
      <c r="AX296" s="158"/>
      <c r="AY296" s="158"/>
      <c r="AZ296" s="158"/>
      <c r="BA296" s="158"/>
      <c r="BB296" s="158"/>
      <c r="BC296" s="158"/>
      <c r="BD296" s="158"/>
      <c r="BE296" s="158"/>
      <c r="BF296" s="158"/>
      <c r="BG296" s="158"/>
      <c r="BH296" s="158"/>
      <c r="BI296" s="158"/>
      <c r="BJ296" s="158"/>
      <c r="BK296" s="158"/>
      <c r="BL296" s="158"/>
      <c r="BM296" s="158"/>
      <c r="BN296" s="158"/>
      <c r="BO296" s="158"/>
      <c r="BP296" s="158"/>
      <c r="BQ296" s="158"/>
      <c r="BR296" s="158"/>
      <c r="BS296" s="158"/>
      <c r="BT296" s="158"/>
      <c r="BU296" s="158"/>
      <c r="BV296" s="158"/>
      <c r="BW296" s="158"/>
      <c r="BX296" s="158"/>
      <c r="BY296" s="158"/>
      <c r="BZ296" s="158"/>
      <c r="CA296" s="158"/>
      <c r="CB296" s="158"/>
      <c r="CC296" s="158"/>
      <c r="CD296" s="158"/>
      <c r="CE296" s="158"/>
      <c r="CF296" s="158"/>
      <c r="CG296" s="158"/>
      <c r="CH296" s="158"/>
      <c r="CI296" s="158"/>
      <c r="CJ296" s="158"/>
      <c r="CK296" s="158"/>
      <c r="CL296" s="158"/>
      <c r="CM296" s="158"/>
      <c r="CN296" s="158"/>
      <c r="CO296" s="158"/>
      <c r="CP296" s="158"/>
      <c r="CQ296" s="158"/>
      <c r="CR296" s="158"/>
      <c r="CS296" s="158"/>
      <c r="CT296" s="158"/>
      <c r="CU296" s="158"/>
      <c r="CV296" s="158"/>
      <c r="CW296" s="158"/>
      <c r="CX296" s="158"/>
      <c r="CY296" s="158"/>
      <c r="CZ296" s="158"/>
      <c r="DA296" s="158"/>
      <c r="DB296" s="158"/>
      <c r="DC296" s="158"/>
      <c r="DD296" s="158"/>
      <c r="DE296" s="158"/>
      <c r="DF296" s="158"/>
      <c r="DG296" s="158"/>
      <c r="DH296" s="158"/>
      <c r="DI296" s="158"/>
      <c r="DJ296" s="158"/>
      <c r="DK296" s="158"/>
      <c r="DL296" s="158"/>
      <c r="DM296" s="158"/>
      <c r="DN296" s="158"/>
      <c r="DO296" s="158"/>
      <c r="DP296" s="158"/>
      <c r="DQ296" s="158"/>
      <c r="DR296" s="158"/>
      <c r="DS296" s="158"/>
      <c r="DT296" s="158"/>
      <c r="DU296" s="158"/>
      <c r="DV296" s="158"/>
      <c r="DW296" s="158"/>
      <c r="DX296" s="158"/>
      <c r="DY296" s="158"/>
      <c r="DZ296" s="158"/>
      <c r="EA296" s="158"/>
      <c r="EB296" s="158"/>
      <c r="EC296" s="158"/>
      <c r="ED296" s="158"/>
      <c r="EE296" s="158"/>
      <c r="EF296" s="158"/>
      <c r="EG296" s="158"/>
      <c r="EH296" s="158"/>
      <c r="EI296" s="158"/>
      <c r="EJ296" s="158"/>
      <c r="EK296" s="158"/>
      <c r="EL296" s="158"/>
      <c r="EM296" s="158"/>
      <c r="EN296" s="158"/>
      <c r="EO296" s="158"/>
      <c r="EP296" s="158"/>
      <c r="EQ296" s="158"/>
      <c r="ER296" s="158"/>
      <c r="ES296" s="158"/>
      <c r="ET296" s="158"/>
      <c r="EU296" s="158"/>
      <c r="EV296" s="158"/>
      <c r="EW296" s="158"/>
      <c r="EX296" s="158"/>
      <c r="EY296" s="158"/>
      <c r="EZ296" s="158"/>
      <c r="FA296" s="158"/>
      <c r="FB296" s="158"/>
      <c r="FC296" s="158"/>
      <c r="FD296" s="158"/>
      <c r="FE296" s="158"/>
      <c r="FF296" s="158"/>
      <c r="FG296" s="158"/>
      <c r="FH296" s="158"/>
      <c r="FI296" s="158"/>
      <c r="FJ296" s="158"/>
      <c r="FK296" s="158"/>
      <c r="FL296" s="158"/>
      <c r="FM296" s="158"/>
      <c r="FN296" s="158"/>
      <c r="FO296" s="158"/>
      <c r="FP296" s="158"/>
      <c r="FQ296" s="158"/>
      <c r="FR296" s="158"/>
      <c r="FS296" s="158"/>
      <c r="FT296" s="158"/>
      <c r="FU296" s="158"/>
      <c r="FV296" s="158"/>
      <c r="FW296" s="158"/>
      <c r="FX296" s="158"/>
      <c r="FY296" s="158"/>
      <c r="FZ296" s="158"/>
      <c r="GA296" s="158"/>
      <c r="GB296" s="158"/>
      <c r="GC296" s="158"/>
      <c r="GD296" s="158"/>
      <c r="GE296" s="158"/>
      <c r="GF296" s="158"/>
      <c r="GG296" s="158"/>
      <c r="GH296" s="158"/>
      <c r="GI296" s="158"/>
      <c r="GJ296" s="158"/>
      <c r="GK296" s="158"/>
      <c r="GL296" s="158"/>
      <c r="GM296" s="158"/>
      <c r="GN296" s="158"/>
      <c r="GO296" s="158"/>
      <c r="GP296" s="158"/>
      <c r="GQ296" s="158"/>
      <c r="GR296" s="158"/>
      <c r="GS296" s="158"/>
      <c r="GT296" s="158"/>
      <c r="GU296" s="158"/>
      <c r="GV296" s="158"/>
      <c r="GW296" s="158"/>
      <c r="GX296" s="158"/>
      <c r="GY296" s="158"/>
      <c r="GZ296" s="158"/>
      <c r="HA296" s="158"/>
      <c r="HB296" s="158"/>
      <c r="HC296" s="158"/>
      <c r="HD296" s="158"/>
      <c r="HE296" s="158"/>
      <c r="HF296" s="158"/>
      <c r="HG296" s="158"/>
      <c r="HH296" s="158"/>
      <c r="HI296" s="158"/>
      <c r="HJ296" s="158"/>
      <c r="HK296" s="158"/>
      <c r="HL296" s="158"/>
      <c r="HM296" s="158"/>
      <c r="HN296" s="158"/>
      <c r="HO296" s="158"/>
      <c r="HP296" s="158"/>
      <c r="HQ296" s="158"/>
      <c r="HR296" s="158"/>
      <c r="HS296" s="158"/>
      <c r="HT296" s="158"/>
      <c r="HU296" s="158"/>
      <c r="HV296" s="158"/>
      <c r="HW296" s="158"/>
      <c r="HX296" s="158"/>
      <c r="HY296" s="158"/>
      <c r="HZ296" s="158"/>
      <c r="IA296" s="158"/>
      <c r="IB296" s="158"/>
      <c r="IC296" s="158"/>
      <c r="ID296" s="158"/>
      <c r="IE296" s="158"/>
      <c r="IF296" s="158"/>
      <c r="IG296" s="158"/>
      <c r="IH296" s="158"/>
      <c r="II296" s="158"/>
      <c r="IJ296" s="158"/>
      <c r="IK296" s="158"/>
      <c r="IL296" s="158"/>
      <c r="IM296" s="158"/>
      <c r="IN296" s="158"/>
      <c r="IO296" s="158"/>
      <c r="IP296" s="158"/>
      <c r="IQ296" s="158"/>
      <c r="IR296" s="158"/>
      <c r="IS296" s="158"/>
      <c r="IT296" s="158"/>
      <c r="IU296" s="158"/>
      <c r="IV296" s="158"/>
      <c r="IW296" s="158"/>
      <c r="IX296" s="158"/>
      <c r="IY296" s="158"/>
      <c r="IZ296" s="158"/>
      <c r="JA296" s="158"/>
      <c r="JB296" s="158"/>
      <c r="JC296" s="158"/>
      <c r="JD296" s="158"/>
      <c r="JE296" s="158"/>
      <c r="JF296" s="158"/>
      <c r="JG296" s="158"/>
      <c r="JH296" s="158"/>
      <c r="JI296" s="158"/>
      <c r="JJ296" s="158"/>
      <c r="JK296" s="158"/>
      <c r="JL296" s="158"/>
      <c r="JM296" s="158"/>
      <c r="JN296" s="158"/>
      <c r="JO296" s="158"/>
      <c r="JP296" s="158"/>
      <c r="JQ296" s="158"/>
      <c r="JR296" s="158"/>
      <c r="JS296" s="158"/>
      <c r="JT296" s="158"/>
      <c r="JU296" s="158"/>
      <c r="JV296" s="158"/>
      <c r="JW296" s="239"/>
      <c r="JX296" s="239"/>
      <c r="JY296" s="158"/>
      <c r="JZ296" s="158"/>
      <c r="KA296" s="158"/>
      <c r="KB296" s="158"/>
      <c r="KC296" s="158"/>
      <c r="KD296" s="158"/>
      <c r="KE296" s="158"/>
      <c r="KF296" s="158"/>
      <c r="KG296" s="158"/>
      <c r="KH296" s="158"/>
      <c r="KI296" s="158"/>
      <c r="KJ296" s="239"/>
      <c r="KK296" s="239"/>
      <c r="KL296" s="158"/>
      <c r="KM296" s="158"/>
      <c r="KN296" s="158"/>
      <c r="KO296" s="158"/>
      <c r="KP296" s="158"/>
      <c r="KQ296" s="158"/>
      <c r="KR296" s="158"/>
      <c r="KS296" s="158"/>
      <c r="KT296" s="158"/>
      <c r="KU296" s="158"/>
      <c r="KV296" s="158"/>
      <c r="KW296" s="239"/>
      <c r="KX296" s="239"/>
      <c r="KY296" s="158"/>
      <c r="KZ296" s="158"/>
      <c r="LA296" s="158"/>
      <c r="LB296" s="158"/>
      <c r="LC296" s="158"/>
      <c r="LD296" s="158"/>
      <c r="LE296" s="158"/>
      <c r="LF296" s="158"/>
      <c r="LG296" s="158"/>
      <c r="LH296" s="158"/>
      <c r="LI296" s="158"/>
      <c r="LJ296" s="239"/>
      <c r="LK296" s="239"/>
      <c r="LL296" s="158"/>
      <c r="LM296" s="158"/>
      <c r="LN296" s="158"/>
      <c r="LO296" s="158"/>
      <c r="LP296" s="158"/>
      <c r="LQ296" s="158"/>
      <c r="LR296" s="158"/>
      <c r="LS296" s="158"/>
      <c r="LT296" s="158"/>
      <c r="LU296" s="158"/>
      <c r="LV296" s="158"/>
      <c r="LW296" s="239"/>
      <c r="LX296" s="239"/>
      <c r="LY296" s="158"/>
      <c r="LZ296" s="158"/>
      <c r="MA296" s="158"/>
      <c r="MB296" s="158"/>
      <c r="MC296" s="158"/>
      <c r="MD296" s="158"/>
      <c r="ME296" s="158"/>
      <c r="MF296" s="158"/>
      <c r="MG296" s="158"/>
      <c r="MH296" s="158"/>
      <c r="MI296" s="158"/>
      <c r="MJ296" s="205"/>
    </row>
    <row r="297" spans="1:348" ht="15.75" thickTop="1" x14ac:dyDescent="0.2">
      <c r="A297" s="83"/>
      <c r="B297" s="105"/>
      <c r="C297" s="106" t="s">
        <v>68</v>
      </c>
      <c r="D297" s="106" t="s">
        <v>68</v>
      </c>
      <c r="E297" s="159"/>
      <c r="F297" s="159"/>
      <c r="G297" s="159"/>
      <c r="H297" s="159"/>
      <c r="I297" s="159"/>
      <c r="J297" s="159"/>
      <c r="K297" s="159"/>
      <c r="L297" s="159"/>
      <c r="M297" s="159"/>
      <c r="N297" s="159"/>
      <c r="O297" s="159"/>
      <c r="P297" s="159"/>
      <c r="Q297" s="159"/>
      <c r="R297" s="159"/>
      <c r="S297" s="159"/>
      <c r="T297" s="159"/>
      <c r="U297" s="159"/>
      <c r="V297" s="159"/>
      <c r="W297" s="159"/>
      <c r="X297" s="159"/>
      <c r="Y297" s="159"/>
      <c r="Z297" s="159"/>
      <c r="AA297" s="159"/>
      <c r="AB297" s="159"/>
      <c r="AC297" s="159"/>
      <c r="AD297" s="159"/>
      <c r="AE297" s="159"/>
      <c r="AF297" s="159"/>
      <c r="AG297" s="159"/>
      <c r="AH297" s="159"/>
      <c r="AI297" s="159"/>
      <c r="AJ297" s="159"/>
      <c r="AK297" s="159"/>
      <c r="AL297" s="159"/>
      <c r="AM297" s="159"/>
      <c r="AN297" s="159"/>
      <c r="AO297" s="159"/>
      <c r="AP297" s="159"/>
      <c r="AQ297" s="159"/>
      <c r="AR297" s="159"/>
      <c r="AS297" s="159"/>
      <c r="AT297" s="159"/>
      <c r="AU297" s="159"/>
      <c r="AV297" s="159"/>
      <c r="AW297" s="159"/>
      <c r="AX297" s="159"/>
      <c r="AY297" s="159"/>
      <c r="AZ297" s="159"/>
      <c r="BA297" s="159"/>
      <c r="BB297" s="159"/>
      <c r="BC297" s="159"/>
      <c r="BD297" s="159"/>
      <c r="BE297" s="159"/>
      <c r="BF297" s="159"/>
      <c r="BG297" s="159"/>
      <c r="BH297" s="159"/>
      <c r="BI297" s="159"/>
      <c r="BJ297" s="159"/>
      <c r="BK297" s="159"/>
      <c r="BL297" s="159"/>
      <c r="BM297" s="159"/>
      <c r="BN297" s="159"/>
      <c r="BO297" s="159"/>
      <c r="BP297" s="159"/>
      <c r="BQ297" s="159"/>
      <c r="BR297" s="159"/>
      <c r="BS297" s="159"/>
      <c r="BT297" s="159"/>
      <c r="BU297" s="159"/>
      <c r="BV297" s="159"/>
      <c r="BW297" s="159"/>
      <c r="BX297" s="159"/>
      <c r="BY297" s="159"/>
      <c r="BZ297" s="159"/>
      <c r="CA297" s="159"/>
      <c r="CB297" s="159"/>
      <c r="CC297" s="159"/>
      <c r="CD297" s="159"/>
      <c r="CE297" s="159"/>
      <c r="CF297" s="159"/>
      <c r="CG297" s="159"/>
      <c r="CH297" s="159"/>
      <c r="CI297" s="159"/>
      <c r="CJ297" s="159"/>
      <c r="CK297" s="159"/>
      <c r="CL297" s="159"/>
      <c r="CM297" s="159"/>
      <c r="CN297" s="159"/>
      <c r="CO297" s="159"/>
      <c r="CP297" s="159"/>
      <c r="CQ297" s="159"/>
      <c r="CR297" s="159"/>
      <c r="CS297" s="159"/>
      <c r="CT297" s="159"/>
      <c r="CU297" s="159"/>
      <c r="CV297" s="159"/>
      <c r="CW297" s="159"/>
      <c r="CX297" s="159"/>
      <c r="CY297" s="159"/>
      <c r="CZ297" s="159"/>
      <c r="DA297" s="159"/>
      <c r="DB297" s="159"/>
      <c r="DC297" s="159"/>
      <c r="DD297" s="159"/>
      <c r="DE297" s="159"/>
      <c r="DF297" s="159"/>
      <c r="DG297" s="159"/>
      <c r="DH297" s="159"/>
      <c r="DI297" s="159"/>
      <c r="DJ297" s="159"/>
      <c r="DK297" s="159"/>
      <c r="DL297" s="159"/>
      <c r="DM297" s="159"/>
      <c r="DN297" s="159"/>
      <c r="DO297" s="159"/>
      <c r="DP297" s="159"/>
      <c r="DQ297" s="159"/>
      <c r="DR297" s="159"/>
      <c r="DS297" s="159"/>
      <c r="DT297" s="159"/>
      <c r="DU297" s="159"/>
      <c r="DV297" s="159"/>
      <c r="DW297" s="159"/>
      <c r="DX297" s="159"/>
      <c r="DY297" s="159"/>
      <c r="DZ297" s="159"/>
      <c r="EA297" s="159"/>
      <c r="EB297" s="159"/>
      <c r="EC297" s="159"/>
      <c r="ED297" s="159"/>
      <c r="EE297" s="159"/>
      <c r="EF297" s="159"/>
      <c r="EG297" s="159"/>
      <c r="EH297" s="159"/>
      <c r="EI297" s="159"/>
      <c r="EJ297" s="159"/>
      <c r="EK297" s="159"/>
      <c r="EL297" s="159"/>
      <c r="EM297" s="159"/>
      <c r="EN297" s="159"/>
      <c r="EO297" s="159"/>
      <c r="EP297" s="159"/>
      <c r="EQ297" s="159"/>
      <c r="ER297" s="159"/>
      <c r="ES297" s="159"/>
      <c r="ET297" s="159"/>
      <c r="EU297" s="159"/>
      <c r="EV297" s="159"/>
      <c r="EW297" s="159"/>
      <c r="EX297" s="159"/>
      <c r="EY297" s="159"/>
      <c r="EZ297" s="159"/>
      <c r="FA297" s="159"/>
      <c r="FB297" s="159"/>
      <c r="FC297" s="159"/>
      <c r="FD297" s="159"/>
      <c r="FE297" s="159"/>
      <c r="FF297" s="159"/>
      <c r="FG297" s="159"/>
      <c r="FH297" s="159"/>
      <c r="FI297" s="159"/>
      <c r="FJ297" s="159"/>
      <c r="FK297" s="159"/>
      <c r="FL297" s="159"/>
      <c r="FM297" s="159"/>
      <c r="FN297" s="159"/>
      <c r="FO297" s="159"/>
      <c r="FP297" s="159"/>
      <c r="FQ297" s="159"/>
      <c r="FR297" s="159"/>
      <c r="FS297" s="159"/>
      <c r="FT297" s="159"/>
      <c r="FU297" s="159"/>
      <c r="FV297" s="159"/>
      <c r="FW297" s="159"/>
      <c r="FX297" s="159"/>
      <c r="FY297" s="159"/>
      <c r="FZ297" s="159"/>
      <c r="GA297" s="159"/>
      <c r="GB297" s="159"/>
      <c r="GC297" s="159"/>
      <c r="GD297" s="159"/>
      <c r="GE297" s="159"/>
      <c r="GF297" s="159"/>
      <c r="GG297" s="159"/>
      <c r="GH297" s="159"/>
      <c r="GI297" s="159"/>
      <c r="GJ297" s="159"/>
      <c r="GK297" s="159"/>
      <c r="GL297" s="159"/>
      <c r="GM297" s="159"/>
      <c r="GN297" s="159"/>
      <c r="GO297" s="159"/>
      <c r="GP297" s="159"/>
      <c r="GQ297" s="159"/>
      <c r="GR297" s="159"/>
      <c r="GS297" s="159"/>
      <c r="GT297" s="159"/>
      <c r="GU297" s="159"/>
      <c r="GV297" s="159"/>
      <c r="GW297" s="159"/>
      <c r="GX297" s="159"/>
      <c r="GY297" s="159"/>
      <c r="GZ297" s="159"/>
      <c r="HA297" s="159"/>
      <c r="HB297" s="159"/>
      <c r="HC297" s="159"/>
      <c r="HD297" s="159"/>
      <c r="HE297" s="159"/>
      <c r="HF297" s="159"/>
      <c r="HG297" s="159"/>
      <c r="HH297" s="159"/>
      <c r="HI297" s="159"/>
      <c r="HJ297" s="159"/>
      <c r="HK297" s="159"/>
      <c r="HL297" s="159"/>
      <c r="HM297" s="159"/>
      <c r="HN297" s="159"/>
      <c r="HO297" s="159"/>
      <c r="HP297" s="159"/>
      <c r="HQ297" s="159"/>
      <c r="HR297" s="159"/>
      <c r="HS297" s="159"/>
      <c r="HT297" s="159"/>
      <c r="HU297" s="159"/>
      <c r="HV297" s="159"/>
      <c r="HW297" s="159"/>
      <c r="HX297" s="159"/>
      <c r="HY297" s="159"/>
      <c r="HZ297" s="159"/>
      <c r="IA297" s="159"/>
      <c r="IB297" s="159"/>
      <c r="IC297" s="159"/>
      <c r="ID297" s="159"/>
      <c r="IE297" s="159"/>
      <c r="IF297" s="159"/>
      <c r="IG297" s="159"/>
      <c r="IH297" s="159"/>
      <c r="II297" s="159"/>
      <c r="IJ297" s="159"/>
      <c r="IK297" s="159"/>
      <c r="IL297" s="159"/>
      <c r="IM297" s="159"/>
      <c r="IN297" s="159"/>
      <c r="IO297" s="159"/>
      <c r="IP297" s="159"/>
      <c r="IQ297" s="159"/>
      <c r="IR297" s="159"/>
      <c r="IS297" s="159"/>
      <c r="IT297" s="159"/>
      <c r="IU297" s="159"/>
      <c r="IV297" s="159"/>
      <c r="IW297" s="159"/>
      <c r="IX297" s="159"/>
      <c r="IY297" s="159"/>
      <c r="IZ297" s="159"/>
      <c r="JA297" s="159"/>
      <c r="JB297" s="159"/>
      <c r="JC297" s="159"/>
      <c r="JD297" s="159"/>
      <c r="JE297" s="159"/>
      <c r="JF297" s="159"/>
      <c r="JG297" s="159"/>
      <c r="JH297" s="159"/>
      <c r="JI297" s="159"/>
      <c r="JJ297" s="159"/>
      <c r="JK297" s="159"/>
      <c r="JL297" s="159"/>
      <c r="JM297" s="159"/>
      <c r="JN297" s="159"/>
      <c r="JO297" s="159"/>
      <c r="JP297" s="159"/>
      <c r="JQ297" s="159"/>
      <c r="JR297" s="159"/>
      <c r="JS297" s="159"/>
      <c r="JT297" s="159"/>
      <c r="JU297" s="159"/>
      <c r="JV297" s="159"/>
      <c r="JW297" s="240"/>
      <c r="JX297" s="240"/>
      <c r="JY297" s="159"/>
      <c r="JZ297" s="159"/>
      <c r="KA297" s="159"/>
      <c r="KB297" s="159"/>
      <c r="KC297" s="159"/>
      <c r="KD297" s="159"/>
      <c r="KE297" s="159"/>
      <c r="KF297" s="159"/>
      <c r="KG297" s="159"/>
      <c r="KH297" s="159"/>
      <c r="KI297" s="159"/>
      <c r="KJ297" s="240"/>
      <c r="KK297" s="240"/>
      <c r="KL297" s="159"/>
      <c r="KM297" s="159"/>
      <c r="KN297" s="159"/>
      <c r="KO297" s="159"/>
      <c r="KP297" s="159"/>
      <c r="KQ297" s="159"/>
      <c r="KR297" s="159"/>
      <c r="KS297" s="159"/>
      <c r="KT297" s="159"/>
      <c r="KU297" s="159"/>
      <c r="KV297" s="159"/>
      <c r="KW297" s="240"/>
      <c r="KX297" s="240"/>
      <c r="KY297" s="159"/>
      <c r="KZ297" s="159"/>
      <c r="LA297" s="159"/>
      <c r="LB297" s="159"/>
      <c r="LC297" s="159"/>
      <c r="LD297" s="159"/>
      <c r="LE297" s="159"/>
      <c r="LF297" s="159"/>
      <c r="LG297" s="159"/>
      <c r="LH297" s="159"/>
      <c r="LI297" s="159"/>
      <c r="LJ297" s="240"/>
      <c r="LK297" s="240"/>
      <c r="LL297" s="159"/>
      <c r="LM297" s="159"/>
      <c r="LN297" s="159"/>
      <c r="LO297" s="159"/>
      <c r="LP297" s="159"/>
      <c r="LQ297" s="159"/>
      <c r="LR297" s="159"/>
      <c r="LS297" s="159"/>
      <c r="LT297" s="159"/>
      <c r="LU297" s="159"/>
      <c r="LV297" s="159"/>
      <c r="LW297" s="240"/>
      <c r="LX297" s="240"/>
      <c r="LY297" s="159"/>
      <c r="LZ297" s="159"/>
      <c r="MA297" s="159"/>
      <c r="MB297" s="159"/>
      <c r="MC297" s="159"/>
      <c r="MD297" s="159"/>
      <c r="ME297" s="159"/>
      <c r="MF297" s="159"/>
      <c r="MG297" s="159"/>
      <c r="MH297" s="159"/>
      <c r="MI297" s="159"/>
      <c r="MJ297" s="206"/>
    </row>
    <row r="298" spans="1:348" ht="20.25" x14ac:dyDescent="0.3">
      <c r="A298" s="26">
        <v>55</v>
      </c>
      <c r="B298" s="27" t="s">
        <v>94</v>
      </c>
      <c r="C298" s="28" t="s">
        <v>167</v>
      </c>
      <c r="D298" s="28" t="s">
        <v>144</v>
      </c>
      <c r="E298" s="148">
        <f t="shared" ref="E298:V298" si="1504">E300+E307</f>
        <v>0</v>
      </c>
      <c r="F298" s="148">
        <f t="shared" si="1504"/>
        <v>0</v>
      </c>
      <c r="G298" s="148">
        <f t="shared" si="1504"/>
        <v>0</v>
      </c>
      <c r="H298" s="148">
        <v>0</v>
      </c>
      <c r="I298" s="148">
        <f t="shared" si="1504"/>
        <v>0</v>
      </c>
      <c r="J298" s="148">
        <f t="shared" si="1504"/>
        <v>0</v>
      </c>
      <c r="K298" s="148">
        <f t="shared" si="1504"/>
        <v>0</v>
      </c>
      <c r="L298" s="148">
        <f t="shared" si="1504"/>
        <v>0</v>
      </c>
      <c r="M298" s="148">
        <f t="shared" si="1504"/>
        <v>0</v>
      </c>
      <c r="N298" s="148">
        <f t="shared" si="1504"/>
        <v>0</v>
      </c>
      <c r="O298" s="148">
        <f t="shared" si="1504"/>
        <v>0</v>
      </c>
      <c r="P298" s="148">
        <f t="shared" si="1504"/>
        <v>0</v>
      </c>
      <c r="Q298" s="148">
        <f t="shared" si="1504"/>
        <v>0</v>
      </c>
      <c r="R298" s="148">
        <f t="shared" si="1504"/>
        <v>0</v>
      </c>
      <c r="S298" s="148">
        <f t="shared" si="1504"/>
        <v>0</v>
      </c>
      <c r="T298" s="148">
        <f t="shared" si="1504"/>
        <v>0</v>
      </c>
      <c r="U298" s="148">
        <f t="shared" si="1504"/>
        <v>0</v>
      </c>
      <c r="V298" s="148">
        <f t="shared" si="1504"/>
        <v>0</v>
      </c>
      <c r="W298" s="148">
        <f>K298+L298+M298+N298+O298+P298+Q298+R298+S298+T298+U298+V298</f>
        <v>0</v>
      </c>
      <c r="X298" s="148">
        <f t="shared" ref="X298:AI298" si="1505">X300+X307</f>
        <v>0</v>
      </c>
      <c r="Y298" s="148">
        <f t="shared" si="1505"/>
        <v>0</v>
      </c>
      <c r="Z298" s="148">
        <f t="shared" si="1505"/>
        <v>0</v>
      </c>
      <c r="AA298" s="148">
        <f t="shared" si="1505"/>
        <v>0</v>
      </c>
      <c r="AB298" s="148">
        <f t="shared" si="1505"/>
        <v>0</v>
      </c>
      <c r="AC298" s="148">
        <f t="shared" si="1505"/>
        <v>0</v>
      </c>
      <c r="AD298" s="148">
        <f t="shared" si="1505"/>
        <v>0</v>
      </c>
      <c r="AE298" s="148">
        <f t="shared" si="1505"/>
        <v>0</v>
      </c>
      <c r="AF298" s="148">
        <f t="shared" si="1505"/>
        <v>0</v>
      </c>
      <c r="AG298" s="148">
        <f t="shared" si="1505"/>
        <v>0</v>
      </c>
      <c r="AH298" s="148">
        <f t="shared" si="1505"/>
        <v>0</v>
      </c>
      <c r="AI298" s="148">
        <f t="shared" si="1505"/>
        <v>0</v>
      </c>
      <c r="AJ298" s="148">
        <f>X298+Y298+Z298+AA298+AB298+AC298+AD298+AE298+AF298+AG298+AH298+AI298</f>
        <v>0</v>
      </c>
      <c r="AK298" s="148">
        <f t="shared" ref="AK298:AV298" si="1506">AK300+AK307</f>
        <v>0</v>
      </c>
      <c r="AL298" s="148">
        <f t="shared" si="1506"/>
        <v>0</v>
      </c>
      <c r="AM298" s="148">
        <f t="shared" si="1506"/>
        <v>0</v>
      </c>
      <c r="AN298" s="148">
        <f t="shared" si="1506"/>
        <v>0</v>
      </c>
      <c r="AO298" s="148">
        <f t="shared" si="1506"/>
        <v>0</v>
      </c>
      <c r="AP298" s="148">
        <f t="shared" si="1506"/>
        <v>0</v>
      </c>
      <c r="AQ298" s="148">
        <f t="shared" si="1506"/>
        <v>0</v>
      </c>
      <c r="AR298" s="148">
        <f t="shared" si="1506"/>
        <v>0</v>
      </c>
      <c r="AS298" s="148">
        <f t="shared" si="1506"/>
        <v>0</v>
      </c>
      <c r="AT298" s="148">
        <f t="shared" si="1506"/>
        <v>0</v>
      </c>
      <c r="AU298" s="148">
        <f t="shared" si="1506"/>
        <v>0</v>
      </c>
      <c r="AV298" s="148">
        <f t="shared" si="1506"/>
        <v>0</v>
      </c>
      <c r="AW298" s="148">
        <f>AK298+AL298+AM298+AN298+AO298+AP298+AQ298+AR298+AS298+AT298+AU298+AV298</f>
        <v>0</v>
      </c>
      <c r="AX298" s="148">
        <f t="shared" ref="AX298:BC298" si="1507">AX300+AX307</f>
        <v>0</v>
      </c>
      <c r="AY298" s="148">
        <f t="shared" si="1507"/>
        <v>0</v>
      </c>
      <c r="AZ298" s="148">
        <f t="shared" si="1507"/>
        <v>0</v>
      </c>
      <c r="BA298" s="148">
        <f t="shared" si="1507"/>
        <v>0</v>
      </c>
      <c r="BB298" s="148">
        <f t="shared" si="1507"/>
        <v>0</v>
      </c>
      <c r="BC298" s="148">
        <f t="shared" si="1507"/>
        <v>0</v>
      </c>
      <c r="BD298" s="148">
        <f t="shared" ref="BD298:BI298" si="1508">BD300+BD307</f>
        <v>0</v>
      </c>
      <c r="BE298" s="148">
        <f t="shared" si="1508"/>
        <v>0</v>
      </c>
      <c r="BF298" s="148">
        <f t="shared" si="1508"/>
        <v>0</v>
      </c>
      <c r="BG298" s="148">
        <f t="shared" si="1508"/>
        <v>0</v>
      </c>
      <c r="BH298" s="148">
        <f t="shared" si="1508"/>
        <v>0</v>
      </c>
      <c r="BI298" s="148">
        <f t="shared" si="1508"/>
        <v>0</v>
      </c>
      <c r="BJ298" s="148">
        <f>AX298+AY298+AZ298+BA298+BB298+BC298+BD298+BE298+BF298+BG298+BH298+BI298</f>
        <v>0</v>
      </c>
      <c r="BK298" s="148">
        <f>BK300+BK307</f>
        <v>0</v>
      </c>
      <c r="BL298" s="148">
        <f t="shared" ref="BL298:BU298" si="1509">BL300+BL307</f>
        <v>0</v>
      </c>
      <c r="BM298" s="148">
        <f t="shared" si="1509"/>
        <v>0</v>
      </c>
      <c r="BN298" s="148">
        <f t="shared" si="1509"/>
        <v>0</v>
      </c>
      <c r="BO298" s="148">
        <f t="shared" si="1509"/>
        <v>0</v>
      </c>
      <c r="BP298" s="148">
        <f t="shared" si="1509"/>
        <v>0</v>
      </c>
      <c r="BQ298" s="148">
        <f t="shared" si="1509"/>
        <v>0</v>
      </c>
      <c r="BR298" s="148">
        <f t="shared" si="1509"/>
        <v>0</v>
      </c>
      <c r="BS298" s="148">
        <f t="shared" si="1509"/>
        <v>0</v>
      </c>
      <c r="BT298" s="148">
        <f t="shared" si="1509"/>
        <v>0</v>
      </c>
      <c r="BU298" s="148">
        <f t="shared" si="1509"/>
        <v>0</v>
      </c>
      <c r="BV298" s="148">
        <f>BV300+BV307</f>
        <v>0</v>
      </c>
      <c r="BW298" s="148">
        <f>BK298+BL298+BM298+BN298+BO298+BP298+BQ298+BR298+BS298+BT298+BU298+BV298</f>
        <v>0</v>
      </c>
      <c r="BX298" s="148">
        <f t="shared" ref="BX298:CI298" si="1510">BX300+BX307</f>
        <v>0</v>
      </c>
      <c r="BY298" s="148">
        <f t="shared" si="1510"/>
        <v>0</v>
      </c>
      <c r="BZ298" s="148">
        <f t="shared" si="1510"/>
        <v>0</v>
      </c>
      <c r="CA298" s="148">
        <f t="shared" si="1510"/>
        <v>0</v>
      </c>
      <c r="CB298" s="148">
        <f t="shared" si="1510"/>
        <v>0</v>
      </c>
      <c r="CC298" s="148">
        <f t="shared" si="1510"/>
        <v>0</v>
      </c>
      <c r="CD298" s="148">
        <f t="shared" si="1510"/>
        <v>0</v>
      </c>
      <c r="CE298" s="148">
        <f t="shared" si="1510"/>
        <v>0</v>
      </c>
      <c r="CF298" s="148">
        <f t="shared" si="1510"/>
        <v>0</v>
      </c>
      <c r="CG298" s="148">
        <f t="shared" si="1510"/>
        <v>0</v>
      </c>
      <c r="CH298" s="148">
        <f t="shared" si="1510"/>
        <v>0</v>
      </c>
      <c r="CI298" s="148">
        <f t="shared" si="1510"/>
        <v>0</v>
      </c>
      <c r="CJ298" s="148">
        <f>BX298+BY298+BZ298+CA298+CB298+CC298+CD298+CE298+CF298+CG298+CH298+CI298</f>
        <v>0</v>
      </c>
      <c r="CK298" s="148">
        <f t="shared" ref="CK298:CV298" si="1511">CK300+CK307</f>
        <v>0</v>
      </c>
      <c r="CL298" s="148">
        <f t="shared" si="1511"/>
        <v>0</v>
      </c>
      <c r="CM298" s="148">
        <f t="shared" si="1511"/>
        <v>0</v>
      </c>
      <c r="CN298" s="148">
        <f t="shared" si="1511"/>
        <v>0</v>
      </c>
      <c r="CO298" s="148">
        <f t="shared" si="1511"/>
        <v>0</v>
      </c>
      <c r="CP298" s="148">
        <f t="shared" si="1511"/>
        <v>0</v>
      </c>
      <c r="CQ298" s="148">
        <f t="shared" si="1511"/>
        <v>0</v>
      </c>
      <c r="CR298" s="148">
        <f t="shared" si="1511"/>
        <v>0</v>
      </c>
      <c r="CS298" s="148">
        <f t="shared" si="1511"/>
        <v>0</v>
      </c>
      <c r="CT298" s="148">
        <f t="shared" si="1511"/>
        <v>0</v>
      </c>
      <c r="CU298" s="148">
        <f t="shared" si="1511"/>
        <v>0</v>
      </c>
      <c r="CV298" s="148">
        <f t="shared" si="1511"/>
        <v>0</v>
      </c>
      <c r="CW298" s="148">
        <f>CK298+CL298+CM298+CN298+CO298+CP298+CQ298+CR298+CS298+CT298+CU298+CV298</f>
        <v>0</v>
      </c>
      <c r="CX298" s="148">
        <f t="shared" ref="CX298:DI298" si="1512">CX300+CX307</f>
        <v>0</v>
      </c>
      <c r="CY298" s="148">
        <f t="shared" si="1512"/>
        <v>0</v>
      </c>
      <c r="CZ298" s="148">
        <f t="shared" si="1512"/>
        <v>0</v>
      </c>
      <c r="DA298" s="148">
        <f t="shared" si="1512"/>
        <v>0</v>
      </c>
      <c r="DB298" s="148">
        <f t="shared" si="1512"/>
        <v>0</v>
      </c>
      <c r="DC298" s="148">
        <f t="shared" si="1512"/>
        <v>0</v>
      </c>
      <c r="DD298" s="148">
        <f t="shared" si="1512"/>
        <v>0</v>
      </c>
      <c r="DE298" s="148">
        <f t="shared" si="1512"/>
        <v>0</v>
      </c>
      <c r="DF298" s="148">
        <f t="shared" si="1512"/>
        <v>0</v>
      </c>
      <c r="DG298" s="148">
        <f t="shared" si="1512"/>
        <v>0</v>
      </c>
      <c r="DH298" s="148">
        <f t="shared" si="1512"/>
        <v>0</v>
      </c>
      <c r="DI298" s="148">
        <f t="shared" si="1512"/>
        <v>0</v>
      </c>
      <c r="DJ298" s="148">
        <f>CX298+CY298+CZ298+DA298+DB298+DC298+DD298+DE298+DF298+DG298+DH298+DI298</f>
        <v>0</v>
      </c>
      <c r="DK298" s="148">
        <f t="shared" ref="DK298:DV298" si="1513">DK300+DK307</f>
        <v>0</v>
      </c>
      <c r="DL298" s="148">
        <f t="shared" si="1513"/>
        <v>0</v>
      </c>
      <c r="DM298" s="148">
        <f t="shared" si="1513"/>
        <v>0</v>
      </c>
      <c r="DN298" s="148">
        <f t="shared" si="1513"/>
        <v>0</v>
      </c>
      <c r="DO298" s="148">
        <f t="shared" si="1513"/>
        <v>0</v>
      </c>
      <c r="DP298" s="148">
        <f t="shared" si="1513"/>
        <v>0</v>
      </c>
      <c r="DQ298" s="148">
        <f t="shared" si="1513"/>
        <v>0</v>
      </c>
      <c r="DR298" s="148">
        <f t="shared" si="1513"/>
        <v>0</v>
      </c>
      <c r="DS298" s="148">
        <f t="shared" si="1513"/>
        <v>0</v>
      </c>
      <c r="DT298" s="148">
        <f t="shared" si="1513"/>
        <v>0</v>
      </c>
      <c r="DU298" s="148">
        <f t="shared" si="1513"/>
        <v>0</v>
      </c>
      <c r="DV298" s="148">
        <f t="shared" si="1513"/>
        <v>0</v>
      </c>
      <c r="DW298" s="148">
        <f>DK298+DL298+DM298+DN298+DO298+DP298+DQ298+DR298+DS298+DT298+DU298+DV298</f>
        <v>0</v>
      </c>
      <c r="DX298" s="148">
        <f t="shared" ref="DX298:EI298" si="1514">DX300+DX307</f>
        <v>0</v>
      </c>
      <c r="DY298" s="148">
        <f t="shared" si="1514"/>
        <v>0</v>
      </c>
      <c r="DZ298" s="148">
        <f t="shared" si="1514"/>
        <v>0</v>
      </c>
      <c r="EA298" s="148">
        <f t="shared" si="1514"/>
        <v>0</v>
      </c>
      <c r="EB298" s="148">
        <f t="shared" si="1514"/>
        <v>0</v>
      </c>
      <c r="EC298" s="148">
        <f t="shared" si="1514"/>
        <v>0</v>
      </c>
      <c r="ED298" s="148">
        <f t="shared" si="1514"/>
        <v>0</v>
      </c>
      <c r="EE298" s="148">
        <f t="shared" si="1514"/>
        <v>0</v>
      </c>
      <c r="EF298" s="148">
        <f t="shared" si="1514"/>
        <v>0</v>
      </c>
      <c r="EG298" s="148">
        <f t="shared" si="1514"/>
        <v>0</v>
      </c>
      <c r="EH298" s="148">
        <f t="shared" si="1514"/>
        <v>0</v>
      </c>
      <c r="EI298" s="148">
        <f t="shared" si="1514"/>
        <v>0</v>
      </c>
      <c r="EJ298" s="148">
        <f>DX298+DY298+DZ298+EA298+EB298+EC298+ED298+EE298+EF298+EG298+EH298+EI298</f>
        <v>0</v>
      </c>
      <c r="EK298" s="148">
        <f t="shared" ref="EK298:EV298" si="1515">EK300+EK307</f>
        <v>0</v>
      </c>
      <c r="EL298" s="148">
        <f t="shared" si="1515"/>
        <v>0</v>
      </c>
      <c r="EM298" s="148">
        <f t="shared" si="1515"/>
        <v>0</v>
      </c>
      <c r="EN298" s="148">
        <f t="shared" si="1515"/>
        <v>0</v>
      </c>
      <c r="EO298" s="148">
        <f t="shared" si="1515"/>
        <v>0</v>
      </c>
      <c r="EP298" s="148">
        <f t="shared" si="1515"/>
        <v>0</v>
      </c>
      <c r="EQ298" s="148">
        <f t="shared" si="1515"/>
        <v>0</v>
      </c>
      <c r="ER298" s="148">
        <f t="shared" si="1515"/>
        <v>0</v>
      </c>
      <c r="ES298" s="148">
        <f t="shared" si="1515"/>
        <v>0</v>
      </c>
      <c r="ET298" s="148">
        <f t="shared" si="1515"/>
        <v>0</v>
      </c>
      <c r="EU298" s="148">
        <f t="shared" si="1515"/>
        <v>0</v>
      </c>
      <c r="EV298" s="148">
        <f t="shared" si="1515"/>
        <v>0</v>
      </c>
      <c r="EW298" s="148">
        <f>EK298+EL298+EM298+EN298+EO298+EP298+EQ298+ER298+ES298+ET298+EU298+EV298</f>
        <v>0</v>
      </c>
      <c r="EX298" s="148">
        <f t="shared" ref="EX298:FI298" si="1516">EX300+EX307</f>
        <v>0</v>
      </c>
      <c r="EY298" s="148">
        <f t="shared" si="1516"/>
        <v>0</v>
      </c>
      <c r="EZ298" s="148">
        <f t="shared" si="1516"/>
        <v>0</v>
      </c>
      <c r="FA298" s="148">
        <f t="shared" si="1516"/>
        <v>0</v>
      </c>
      <c r="FB298" s="148">
        <f t="shared" si="1516"/>
        <v>0</v>
      </c>
      <c r="FC298" s="148">
        <f t="shared" si="1516"/>
        <v>0</v>
      </c>
      <c r="FD298" s="148">
        <f t="shared" si="1516"/>
        <v>0</v>
      </c>
      <c r="FE298" s="148">
        <f t="shared" si="1516"/>
        <v>0</v>
      </c>
      <c r="FF298" s="148">
        <f t="shared" si="1516"/>
        <v>0</v>
      </c>
      <c r="FG298" s="148">
        <f t="shared" si="1516"/>
        <v>0</v>
      </c>
      <c r="FH298" s="148">
        <f t="shared" si="1516"/>
        <v>0</v>
      </c>
      <c r="FI298" s="148">
        <f t="shared" si="1516"/>
        <v>0</v>
      </c>
      <c r="FJ298" s="148">
        <f>EX298+EY298+EZ298+FA298+FB298+FC298+FD298+FE298+FF298+FG298+FH298+FI298</f>
        <v>0</v>
      </c>
      <c r="FK298" s="148">
        <f t="shared" ref="FK298:FV298" si="1517">FK300+FK307</f>
        <v>0</v>
      </c>
      <c r="FL298" s="148">
        <f t="shared" si="1517"/>
        <v>0</v>
      </c>
      <c r="FM298" s="148">
        <f t="shared" si="1517"/>
        <v>0</v>
      </c>
      <c r="FN298" s="148">
        <f t="shared" si="1517"/>
        <v>0</v>
      </c>
      <c r="FO298" s="148">
        <f t="shared" si="1517"/>
        <v>0</v>
      </c>
      <c r="FP298" s="148">
        <f t="shared" si="1517"/>
        <v>0</v>
      </c>
      <c r="FQ298" s="148">
        <f t="shared" si="1517"/>
        <v>0</v>
      </c>
      <c r="FR298" s="148">
        <f t="shared" si="1517"/>
        <v>0</v>
      </c>
      <c r="FS298" s="148">
        <f t="shared" si="1517"/>
        <v>0</v>
      </c>
      <c r="FT298" s="148">
        <f t="shared" si="1517"/>
        <v>0</v>
      </c>
      <c r="FU298" s="148">
        <f t="shared" si="1517"/>
        <v>0</v>
      </c>
      <c r="FV298" s="148">
        <f t="shared" si="1517"/>
        <v>0</v>
      </c>
      <c r="FW298" s="148">
        <f>FK298+FL298+FM298+FN298+FO298+FP298+FQ298+FR298+FS298+FT298+FU298+FV298</f>
        <v>0</v>
      </c>
      <c r="FX298" s="148">
        <f t="shared" ref="FX298:GF298" si="1518">FX300+FX307</f>
        <v>0</v>
      </c>
      <c r="FY298" s="148">
        <f t="shared" si="1518"/>
        <v>0</v>
      </c>
      <c r="FZ298" s="148">
        <f t="shared" si="1518"/>
        <v>0</v>
      </c>
      <c r="GA298" s="148">
        <f t="shared" si="1518"/>
        <v>0</v>
      </c>
      <c r="GB298" s="148">
        <f t="shared" si="1518"/>
        <v>0</v>
      </c>
      <c r="GC298" s="148">
        <f t="shared" si="1518"/>
        <v>0</v>
      </c>
      <c r="GD298" s="148">
        <f t="shared" si="1518"/>
        <v>0</v>
      </c>
      <c r="GE298" s="148">
        <f t="shared" si="1518"/>
        <v>0</v>
      </c>
      <c r="GF298" s="148">
        <f t="shared" si="1518"/>
        <v>0</v>
      </c>
      <c r="GG298" s="148">
        <f>GG300+GG307</f>
        <v>0</v>
      </c>
      <c r="GH298" s="148">
        <f>GH300+GH307</f>
        <v>0</v>
      </c>
      <c r="GI298" s="148">
        <f>GI300+GI307</f>
        <v>0</v>
      </c>
      <c r="GJ298" s="148">
        <f>FY298+FZ298+GA298+GB298+GC298+GD298+GE298+GF298+GH298+GG298+GI298+FX298</f>
        <v>0</v>
      </c>
      <c r="GK298" s="148">
        <f t="shared" ref="GK298:GT298" si="1519">GK300+GK307</f>
        <v>0</v>
      </c>
      <c r="GL298" s="148">
        <f t="shared" si="1519"/>
        <v>0</v>
      </c>
      <c r="GM298" s="148">
        <f t="shared" si="1519"/>
        <v>0</v>
      </c>
      <c r="GN298" s="148">
        <f t="shared" si="1519"/>
        <v>0</v>
      </c>
      <c r="GO298" s="148">
        <f t="shared" si="1519"/>
        <v>0</v>
      </c>
      <c r="GP298" s="148">
        <f t="shared" si="1519"/>
        <v>0</v>
      </c>
      <c r="GQ298" s="148">
        <f t="shared" si="1519"/>
        <v>0</v>
      </c>
      <c r="GR298" s="148">
        <f t="shared" si="1519"/>
        <v>0</v>
      </c>
      <c r="GS298" s="148">
        <f t="shared" si="1519"/>
        <v>0</v>
      </c>
      <c r="GT298" s="148">
        <f t="shared" si="1519"/>
        <v>0</v>
      </c>
      <c r="GU298" s="148">
        <f>GU300+GU307</f>
        <v>0</v>
      </c>
      <c r="GV298" s="148">
        <f>GV300+GV307</f>
        <v>0</v>
      </c>
      <c r="GW298" s="148">
        <f>GK298+GL298+GM298+GN298+GO298+GP298+GQ298+GR298+GS298+GT298+GU298+GV298</f>
        <v>0</v>
      </c>
      <c r="GX298" s="148">
        <f t="shared" ref="GX298:HG298" si="1520">GX300+GX307</f>
        <v>0</v>
      </c>
      <c r="GY298" s="148">
        <f t="shared" si="1520"/>
        <v>0</v>
      </c>
      <c r="GZ298" s="148">
        <f t="shared" si="1520"/>
        <v>0</v>
      </c>
      <c r="HA298" s="148">
        <f t="shared" si="1520"/>
        <v>0</v>
      </c>
      <c r="HB298" s="148">
        <f t="shared" si="1520"/>
        <v>0</v>
      </c>
      <c r="HC298" s="148">
        <f t="shared" si="1520"/>
        <v>0</v>
      </c>
      <c r="HD298" s="148">
        <f t="shared" si="1520"/>
        <v>0</v>
      </c>
      <c r="HE298" s="148">
        <f t="shared" si="1520"/>
        <v>0</v>
      </c>
      <c r="HF298" s="148">
        <f t="shared" si="1520"/>
        <v>0</v>
      </c>
      <c r="HG298" s="148">
        <f t="shared" si="1520"/>
        <v>0</v>
      </c>
      <c r="HH298" s="148">
        <f>HH300+HH307</f>
        <v>0</v>
      </c>
      <c r="HI298" s="148">
        <f>HI300+HI307</f>
        <v>0</v>
      </c>
      <c r="HJ298" s="148">
        <f>GX298+GY298+GZ298+HA298+HB298+HC298+HD298+HE298+HF298+HG298+HH298+HI298</f>
        <v>0</v>
      </c>
      <c r="HK298" s="148">
        <f t="shared" ref="HK298:HT298" si="1521">HK300+HK307</f>
        <v>0</v>
      </c>
      <c r="HL298" s="148">
        <f t="shared" si="1521"/>
        <v>0</v>
      </c>
      <c r="HM298" s="148">
        <f t="shared" si="1521"/>
        <v>0</v>
      </c>
      <c r="HN298" s="148">
        <f t="shared" si="1521"/>
        <v>0</v>
      </c>
      <c r="HO298" s="148">
        <f t="shared" si="1521"/>
        <v>0</v>
      </c>
      <c r="HP298" s="148">
        <f t="shared" si="1521"/>
        <v>0</v>
      </c>
      <c r="HQ298" s="148">
        <f t="shared" si="1521"/>
        <v>0</v>
      </c>
      <c r="HR298" s="148">
        <f t="shared" si="1521"/>
        <v>0</v>
      </c>
      <c r="HS298" s="148">
        <f t="shared" si="1521"/>
        <v>0</v>
      </c>
      <c r="HT298" s="148">
        <f t="shared" si="1521"/>
        <v>0</v>
      </c>
      <c r="HU298" s="148">
        <f>HU300+HU307</f>
        <v>0</v>
      </c>
      <c r="HV298" s="148">
        <f>HV300+HV307</f>
        <v>0</v>
      </c>
      <c r="HW298" s="148">
        <f>HK298+HL298+HM298+HN298+HO298+HP298+HQ298+HR298+HS298+HT298+HU298+HV298</f>
        <v>0</v>
      </c>
      <c r="HX298" s="148">
        <f t="shared" ref="HX298:IG298" si="1522">HX300+HX307</f>
        <v>0</v>
      </c>
      <c r="HY298" s="148">
        <f t="shared" si="1522"/>
        <v>0</v>
      </c>
      <c r="HZ298" s="148">
        <f t="shared" si="1522"/>
        <v>0</v>
      </c>
      <c r="IA298" s="148">
        <f t="shared" si="1522"/>
        <v>0</v>
      </c>
      <c r="IB298" s="148">
        <f t="shared" si="1522"/>
        <v>0</v>
      </c>
      <c r="IC298" s="148">
        <f t="shared" si="1522"/>
        <v>0</v>
      </c>
      <c r="ID298" s="148">
        <f t="shared" si="1522"/>
        <v>0</v>
      </c>
      <c r="IE298" s="148">
        <f t="shared" si="1522"/>
        <v>0</v>
      </c>
      <c r="IF298" s="148">
        <f t="shared" si="1522"/>
        <v>0</v>
      </c>
      <c r="IG298" s="148">
        <f t="shared" si="1522"/>
        <v>0</v>
      </c>
      <c r="IH298" s="148">
        <f>IH300+IH307</f>
        <v>0</v>
      </c>
      <c r="II298" s="148">
        <f>II300+II307</f>
        <v>0</v>
      </c>
      <c r="IJ298" s="148">
        <f>HX298+HY298+HZ298+IA298+IB298+IC298+ID298+IE298+IF298+IG298+IH298+II298</f>
        <v>0</v>
      </c>
      <c r="IK298" s="148">
        <f t="shared" ref="IK298:IT298" si="1523">IK300+IK307</f>
        <v>0</v>
      </c>
      <c r="IL298" s="148">
        <f t="shared" si="1523"/>
        <v>0</v>
      </c>
      <c r="IM298" s="148">
        <f t="shared" si="1523"/>
        <v>0</v>
      </c>
      <c r="IN298" s="148">
        <f t="shared" si="1523"/>
        <v>0</v>
      </c>
      <c r="IO298" s="148">
        <f t="shared" si="1523"/>
        <v>0</v>
      </c>
      <c r="IP298" s="148">
        <f t="shared" si="1523"/>
        <v>0</v>
      </c>
      <c r="IQ298" s="148">
        <f t="shared" si="1523"/>
        <v>0</v>
      </c>
      <c r="IR298" s="148">
        <f t="shared" si="1523"/>
        <v>0</v>
      </c>
      <c r="IS298" s="148">
        <f t="shared" si="1523"/>
        <v>0</v>
      </c>
      <c r="IT298" s="148">
        <f t="shared" si="1523"/>
        <v>0</v>
      </c>
      <c r="IU298" s="148">
        <f>IU300+IU307</f>
        <v>0</v>
      </c>
      <c r="IV298" s="148">
        <f>IV300+IV307</f>
        <v>0</v>
      </c>
      <c r="IW298" s="148">
        <f>IK298+IL298+IM298+IN298+IO298+IP298+IQ298+IR298+IS298+IT298+IU298+IV298</f>
        <v>0</v>
      </c>
      <c r="IX298" s="148">
        <f t="shared" ref="IX298:JG298" si="1524">IX300+IX307</f>
        <v>0</v>
      </c>
      <c r="IY298" s="148">
        <f t="shared" si="1524"/>
        <v>0</v>
      </c>
      <c r="IZ298" s="148">
        <f t="shared" si="1524"/>
        <v>0</v>
      </c>
      <c r="JA298" s="148">
        <f t="shared" si="1524"/>
        <v>0</v>
      </c>
      <c r="JB298" s="148">
        <f t="shared" si="1524"/>
        <v>0</v>
      </c>
      <c r="JC298" s="148">
        <f t="shared" si="1524"/>
        <v>0</v>
      </c>
      <c r="JD298" s="148">
        <f t="shared" si="1524"/>
        <v>0</v>
      </c>
      <c r="JE298" s="148">
        <f t="shared" si="1524"/>
        <v>0</v>
      </c>
      <c r="JF298" s="148">
        <f t="shared" si="1524"/>
        <v>0</v>
      </c>
      <c r="JG298" s="148">
        <f t="shared" si="1524"/>
        <v>0</v>
      </c>
      <c r="JH298" s="148">
        <f>JH300+JH307</f>
        <v>0</v>
      </c>
      <c r="JI298" s="148">
        <f>JI300+JI307</f>
        <v>0</v>
      </c>
      <c r="JJ298" s="148">
        <f>IX298+IY298+IZ298+JA298+JB298+JC298+JD298+JE298+JF298+JG298+JH298+JI298</f>
        <v>0</v>
      </c>
      <c r="JK298" s="148">
        <f t="shared" ref="JK298:JT298" si="1525">JK300+JK307</f>
        <v>0</v>
      </c>
      <c r="JL298" s="148">
        <f t="shared" si="1525"/>
        <v>0</v>
      </c>
      <c r="JM298" s="148">
        <f t="shared" si="1525"/>
        <v>0</v>
      </c>
      <c r="JN298" s="148">
        <f t="shared" si="1525"/>
        <v>0</v>
      </c>
      <c r="JO298" s="148">
        <f t="shared" si="1525"/>
        <v>0</v>
      </c>
      <c r="JP298" s="148">
        <f t="shared" si="1525"/>
        <v>0</v>
      </c>
      <c r="JQ298" s="148">
        <f t="shared" si="1525"/>
        <v>0</v>
      </c>
      <c r="JR298" s="148">
        <f t="shared" si="1525"/>
        <v>0</v>
      </c>
      <c r="JS298" s="148">
        <f t="shared" si="1525"/>
        <v>0</v>
      </c>
      <c r="JT298" s="148">
        <f t="shared" si="1525"/>
        <v>0</v>
      </c>
      <c r="JU298" s="148">
        <f>JU300+JU307</f>
        <v>0</v>
      </c>
      <c r="JV298" s="148">
        <f>JV300+JV307</f>
        <v>0</v>
      </c>
      <c r="JW298" s="232">
        <f>JK298+JL298+JM298+JN298+JO298+JP298+JQ298+JR298+JS298+JT298+JU298+JV298</f>
        <v>0</v>
      </c>
      <c r="JX298" s="232">
        <f t="shared" ref="JX298:KG298" si="1526">JX300+JX307</f>
        <v>0</v>
      </c>
      <c r="JY298" s="148">
        <f t="shared" si="1526"/>
        <v>0</v>
      </c>
      <c r="JZ298" s="148">
        <f t="shared" si="1526"/>
        <v>0</v>
      </c>
      <c r="KA298" s="148">
        <f t="shared" si="1526"/>
        <v>0</v>
      </c>
      <c r="KB298" s="148">
        <f t="shared" si="1526"/>
        <v>0</v>
      </c>
      <c r="KC298" s="148">
        <f t="shared" si="1526"/>
        <v>0</v>
      </c>
      <c r="KD298" s="148">
        <f t="shared" si="1526"/>
        <v>0</v>
      </c>
      <c r="KE298" s="148">
        <f t="shared" si="1526"/>
        <v>0</v>
      </c>
      <c r="KF298" s="148">
        <f t="shared" si="1526"/>
        <v>0</v>
      </c>
      <c r="KG298" s="148">
        <f t="shared" si="1526"/>
        <v>0</v>
      </c>
      <c r="KH298" s="148">
        <f>KH300+KH307</f>
        <v>0</v>
      </c>
      <c r="KI298" s="148">
        <f>KI300+KI307</f>
        <v>0</v>
      </c>
      <c r="KJ298" s="232">
        <f>JX298+JY298+JZ298+KA298+KB298+KC298+KD298+KE298+KF298+KG298+KH298+KI298</f>
        <v>0</v>
      </c>
      <c r="KK298" s="232">
        <f t="shared" ref="KK298:KT298" si="1527">KK300+KK307</f>
        <v>0</v>
      </c>
      <c r="KL298" s="148">
        <f t="shared" si="1527"/>
        <v>0</v>
      </c>
      <c r="KM298" s="148">
        <f t="shared" si="1527"/>
        <v>0</v>
      </c>
      <c r="KN298" s="148">
        <f t="shared" si="1527"/>
        <v>0</v>
      </c>
      <c r="KO298" s="148">
        <f t="shared" si="1527"/>
        <v>0</v>
      </c>
      <c r="KP298" s="148">
        <f t="shared" si="1527"/>
        <v>0</v>
      </c>
      <c r="KQ298" s="148">
        <f t="shared" si="1527"/>
        <v>0</v>
      </c>
      <c r="KR298" s="148">
        <f t="shared" si="1527"/>
        <v>0</v>
      </c>
      <c r="KS298" s="148">
        <f t="shared" si="1527"/>
        <v>0</v>
      </c>
      <c r="KT298" s="148">
        <f t="shared" si="1527"/>
        <v>0</v>
      </c>
      <c r="KU298" s="148">
        <f>KU300+KU307</f>
        <v>0</v>
      </c>
      <c r="KV298" s="148">
        <f>KV300+KV307</f>
        <v>0</v>
      </c>
      <c r="KW298" s="232">
        <f>KK298+KL298+KM298+KN298+KO298+KP298+KQ298+KR298+KS298+KT298+KU298+KV298</f>
        <v>0</v>
      </c>
      <c r="KX298" s="232">
        <f t="shared" ref="KX298:LG298" si="1528">KX300+KX307</f>
        <v>0</v>
      </c>
      <c r="KY298" s="148">
        <f t="shared" si="1528"/>
        <v>0</v>
      </c>
      <c r="KZ298" s="148">
        <f t="shared" si="1528"/>
        <v>0</v>
      </c>
      <c r="LA298" s="148">
        <f t="shared" si="1528"/>
        <v>0</v>
      </c>
      <c r="LB298" s="148">
        <f t="shared" si="1528"/>
        <v>0</v>
      </c>
      <c r="LC298" s="148">
        <f t="shared" si="1528"/>
        <v>0</v>
      </c>
      <c r="LD298" s="148">
        <f t="shared" si="1528"/>
        <v>0</v>
      </c>
      <c r="LE298" s="148">
        <f t="shared" si="1528"/>
        <v>0</v>
      </c>
      <c r="LF298" s="148">
        <f t="shared" si="1528"/>
        <v>0</v>
      </c>
      <c r="LG298" s="148">
        <f t="shared" si="1528"/>
        <v>0</v>
      </c>
      <c r="LH298" s="148">
        <f>LH300+LH307</f>
        <v>0</v>
      </c>
      <c r="LI298" s="148">
        <f>LI300+LI307</f>
        <v>0</v>
      </c>
      <c r="LJ298" s="232">
        <f>KX298+KY298+KZ298+LA298+LB298+LC298+LD298+LE298+LF298+LG298+LH298+LI298</f>
        <v>0</v>
      </c>
      <c r="LK298" s="232">
        <f t="shared" ref="LK298:LT298" si="1529">LK300+LK307</f>
        <v>0</v>
      </c>
      <c r="LL298" s="148">
        <f t="shared" si="1529"/>
        <v>0</v>
      </c>
      <c r="LM298" s="148">
        <f t="shared" si="1529"/>
        <v>0</v>
      </c>
      <c r="LN298" s="148">
        <f t="shared" si="1529"/>
        <v>0</v>
      </c>
      <c r="LO298" s="148">
        <f t="shared" si="1529"/>
        <v>0</v>
      </c>
      <c r="LP298" s="148">
        <f t="shared" si="1529"/>
        <v>0</v>
      </c>
      <c r="LQ298" s="148">
        <f t="shared" si="1529"/>
        <v>0</v>
      </c>
      <c r="LR298" s="148">
        <f t="shared" si="1529"/>
        <v>0</v>
      </c>
      <c r="LS298" s="148">
        <f t="shared" si="1529"/>
        <v>0</v>
      </c>
      <c r="LT298" s="148">
        <f t="shared" si="1529"/>
        <v>0</v>
      </c>
      <c r="LU298" s="148">
        <f>LU300+LU307</f>
        <v>0</v>
      </c>
      <c r="LV298" s="148">
        <f>LV300+LV307</f>
        <v>0</v>
      </c>
      <c r="LW298" s="232">
        <f>LK298+LL298+LM298+LN298+LO298+LP298+LQ298+LR298+LS298+LT298+LU298+LV298</f>
        <v>0</v>
      </c>
      <c r="LX298" s="232">
        <f t="shared" ref="LX298:MG298" si="1530">LX300+LX307</f>
        <v>0</v>
      </c>
      <c r="LY298" s="148">
        <f t="shared" si="1530"/>
        <v>0</v>
      </c>
      <c r="LZ298" s="148">
        <f t="shared" si="1530"/>
        <v>0</v>
      </c>
      <c r="MA298" s="148">
        <f t="shared" si="1530"/>
        <v>0</v>
      </c>
      <c r="MB298" s="148">
        <f t="shared" si="1530"/>
        <v>0</v>
      </c>
      <c r="MC298" s="148">
        <f t="shared" si="1530"/>
        <v>0</v>
      </c>
      <c r="MD298" s="148">
        <f t="shared" si="1530"/>
        <v>0</v>
      </c>
      <c r="ME298" s="148">
        <f t="shared" si="1530"/>
        <v>0</v>
      </c>
      <c r="MF298" s="148">
        <f t="shared" si="1530"/>
        <v>0</v>
      </c>
      <c r="MG298" s="148">
        <f t="shared" si="1530"/>
        <v>0</v>
      </c>
      <c r="MH298" s="148">
        <f>MH300+MH307</f>
        <v>0</v>
      </c>
      <c r="MI298" s="148">
        <f>MI300+MI307</f>
        <v>0</v>
      </c>
      <c r="MJ298" s="198">
        <f>LX298+LY298+LZ298+MA298+MB298+MC298+MD298+ME298+MF298+MG298+MH298+MI298</f>
        <v>0</v>
      </c>
    </row>
    <row r="299" spans="1:348" ht="20.25" x14ac:dyDescent="0.3">
      <c r="A299" s="93"/>
      <c r="B299" s="100"/>
      <c r="C299" s="101" t="s">
        <v>68</v>
      </c>
      <c r="D299" s="101" t="s">
        <v>68</v>
      </c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9"/>
      <c r="Y299" s="149"/>
      <c r="Z299" s="149"/>
      <c r="AA299" s="149"/>
      <c r="AB299" s="149"/>
      <c r="AC299" s="149"/>
      <c r="AD299" s="149"/>
      <c r="AE299" s="149"/>
      <c r="AF299" s="149"/>
      <c r="AG299" s="149"/>
      <c r="AH299" s="149"/>
      <c r="AI299" s="149"/>
      <c r="AJ299" s="149"/>
      <c r="AK299" s="149"/>
      <c r="AL299" s="149"/>
      <c r="AM299" s="149"/>
      <c r="AN299" s="149"/>
      <c r="AO299" s="149"/>
      <c r="AP299" s="149"/>
      <c r="AQ299" s="149"/>
      <c r="AR299" s="149"/>
      <c r="AS299" s="149"/>
      <c r="AT299" s="149"/>
      <c r="AU299" s="149"/>
      <c r="AV299" s="149"/>
      <c r="AW299" s="149"/>
      <c r="AX299" s="149"/>
      <c r="AY299" s="149"/>
      <c r="AZ299" s="149"/>
      <c r="BA299" s="149"/>
      <c r="BB299" s="149"/>
      <c r="BC299" s="149"/>
      <c r="BD299" s="149"/>
      <c r="BE299" s="149"/>
      <c r="BF299" s="149"/>
      <c r="BG299" s="149"/>
      <c r="BH299" s="149"/>
      <c r="BI299" s="149"/>
      <c r="BJ299" s="149"/>
      <c r="BK299" s="149"/>
      <c r="BL299" s="149"/>
      <c r="BM299" s="149"/>
      <c r="BN299" s="149"/>
      <c r="BO299" s="149"/>
      <c r="BP299" s="149"/>
      <c r="BQ299" s="149"/>
      <c r="BR299" s="149"/>
      <c r="BS299" s="149"/>
      <c r="BT299" s="149"/>
      <c r="BU299" s="149"/>
      <c r="BV299" s="149"/>
      <c r="BW299" s="149"/>
      <c r="BX299" s="149"/>
      <c r="BY299" s="149"/>
      <c r="BZ299" s="149"/>
      <c r="CA299" s="149"/>
      <c r="CB299" s="149"/>
      <c r="CC299" s="149"/>
      <c r="CD299" s="149"/>
      <c r="CE299" s="149"/>
      <c r="CF299" s="149"/>
      <c r="CG299" s="149"/>
      <c r="CH299" s="149"/>
      <c r="CI299" s="149"/>
      <c r="CJ299" s="149"/>
      <c r="CK299" s="149"/>
      <c r="CL299" s="149"/>
      <c r="CM299" s="149"/>
      <c r="CN299" s="149"/>
      <c r="CO299" s="149"/>
      <c r="CP299" s="149"/>
      <c r="CQ299" s="149"/>
      <c r="CR299" s="149"/>
      <c r="CS299" s="149"/>
      <c r="CT299" s="149"/>
      <c r="CU299" s="149"/>
      <c r="CV299" s="149"/>
      <c r="CW299" s="149"/>
      <c r="CX299" s="149"/>
      <c r="CY299" s="149"/>
      <c r="CZ299" s="149"/>
      <c r="DA299" s="149"/>
      <c r="DB299" s="149"/>
      <c r="DC299" s="149"/>
      <c r="DD299" s="149"/>
      <c r="DE299" s="149"/>
      <c r="DF299" s="149"/>
      <c r="DG299" s="149"/>
      <c r="DH299" s="149"/>
      <c r="DI299" s="149"/>
      <c r="DJ299" s="149"/>
      <c r="DK299" s="149"/>
      <c r="DL299" s="149"/>
      <c r="DM299" s="149"/>
      <c r="DN299" s="149"/>
      <c r="DO299" s="149"/>
      <c r="DP299" s="149"/>
      <c r="DQ299" s="149"/>
      <c r="DR299" s="149"/>
      <c r="DS299" s="149"/>
      <c r="DT299" s="149"/>
      <c r="DU299" s="149"/>
      <c r="DV299" s="149"/>
      <c r="DW299" s="149"/>
      <c r="DX299" s="149"/>
      <c r="DY299" s="149"/>
      <c r="DZ299" s="149"/>
      <c r="EA299" s="149"/>
      <c r="EB299" s="149"/>
      <c r="EC299" s="149"/>
      <c r="ED299" s="149"/>
      <c r="EE299" s="149"/>
      <c r="EF299" s="149"/>
      <c r="EG299" s="149"/>
      <c r="EH299" s="149"/>
      <c r="EI299" s="149"/>
      <c r="EJ299" s="149"/>
      <c r="EK299" s="149"/>
      <c r="EL299" s="149"/>
      <c r="EM299" s="149"/>
      <c r="EN299" s="149"/>
      <c r="EO299" s="149"/>
      <c r="EP299" s="149"/>
      <c r="EQ299" s="149"/>
      <c r="ER299" s="149"/>
      <c r="ES299" s="149"/>
      <c r="ET299" s="149"/>
      <c r="EU299" s="149"/>
      <c r="EV299" s="149"/>
      <c r="EW299" s="149"/>
      <c r="EX299" s="149"/>
      <c r="EY299" s="149"/>
      <c r="EZ299" s="149"/>
      <c r="FA299" s="149"/>
      <c r="FB299" s="149"/>
      <c r="FC299" s="149"/>
      <c r="FD299" s="149"/>
      <c r="FE299" s="149"/>
      <c r="FF299" s="149"/>
      <c r="FG299" s="149"/>
      <c r="FH299" s="149"/>
      <c r="FI299" s="149"/>
      <c r="FJ299" s="149"/>
      <c r="FK299" s="149"/>
      <c r="FL299" s="149"/>
      <c r="FM299" s="149"/>
      <c r="FN299" s="149"/>
      <c r="FO299" s="149"/>
      <c r="FP299" s="149"/>
      <c r="FQ299" s="149"/>
      <c r="FR299" s="149"/>
      <c r="FS299" s="149"/>
      <c r="FT299" s="149"/>
      <c r="FU299" s="149"/>
      <c r="FV299" s="149"/>
      <c r="FW299" s="149"/>
      <c r="FX299" s="149"/>
      <c r="FY299" s="149"/>
      <c r="FZ299" s="149"/>
      <c r="GA299" s="149"/>
      <c r="GB299" s="149"/>
      <c r="GC299" s="149"/>
      <c r="GD299" s="149"/>
      <c r="GE299" s="149"/>
      <c r="GF299" s="149"/>
      <c r="GG299" s="149"/>
      <c r="GH299" s="149"/>
      <c r="GI299" s="149"/>
      <c r="GJ299" s="149"/>
      <c r="GK299" s="149"/>
      <c r="GL299" s="149"/>
      <c r="GM299" s="149"/>
      <c r="GN299" s="149"/>
      <c r="GO299" s="149"/>
      <c r="GP299" s="149"/>
      <c r="GQ299" s="149"/>
      <c r="GR299" s="149"/>
      <c r="GS299" s="149"/>
      <c r="GT299" s="149"/>
      <c r="GU299" s="149"/>
      <c r="GV299" s="149"/>
      <c r="GW299" s="149"/>
      <c r="GX299" s="149"/>
      <c r="GY299" s="149"/>
      <c r="GZ299" s="149"/>
      <c r="HA299" s="149"/>
      <c r="HB299" s="149"/>
      <c r="HC299" s="149"/>
      <c r="HD299" s="149"/>
      <c r="HE299" s="149"/>
      <c r="HF299" s="149"/>
      <c r="HG299" s="149"/>
      <c r="HH299" s="149"/>
      <c r="HI299" s="149"/>
      <c r="HJ299" s="149"/>
      <c r="HK299" s="149"/>
      <c r="HL299" s="149"/>
      <c r="HM299" s="149"/>
      <c r="HN299" s="149"/>
      <c r="HO299" s="149"/>
      <c r="HP299" s="149"/>
      <c r="HQ299" s="149"/>
      <c r="HR299" s="149"/>
      <c r="HS299" s="149"/>
      <c r="HT299" s="149"/>
      <c r="HU299" s="149"/>
      <c r="HV299" s="149"/>
      <c r="HW299" s="149"/>
      <c r="HX299" s="149"/>
      <c r="HY299" s="149"/>
      <c r="HZ299" s="149"/>
      <c r="IA299" s="149"/>
      <c r="IB299" s="149"/>
      <c r="IC299" s="149"/>
      <c r="ID299" s="149"/>
      <c r="IE299" s="149"/>
      <c r="IF299" s="149"/>
      <c r="IG299" s="149"/>
      <c r="IH299" s="149"/>
      <c r="II299" s="149"/>
      <c r="IJ299" s="149"/>
      <c r="IK299" s="149"/>
      <c r="IL299" s="149"/>
      <c r="IM299" s="149"/>
      <c r="IN299" s="149"/>
      <c r="IO299" s="149"/>
      <c r="IP299" s="149"/>
      <c r="IQ299" s="149"/>
      <c r="IR299" s="149"/>
      <c r="IS299" s="149"/>
      <c r="IT299" s="149"/>
      <c r="IU299" s="149"/>
      <c r="IV299" s="149"/>
      <c r="IW299" s="149"/>
      <c r="IX299" s="149"/>
      <c r="IY299" s="149"/>
      <c r="IZ299" s="149"/>
      <c r="JA299" s="149"/>
      <c r="JB299" s="149"/>
      <c r="JC299" s="149"/>
      <c r="JD299" s="149"/>
      <c r="JE299" s="149"/>
      <c r="JF299" s="149"/>
      <c r="JG299" s="149"/>
      <c r="JH299" s="149"/>
      <c r="JI299" s="149"/>
      <c r="JJ299" s="149"/>
      <c r="JK299" s="149"/>
      <c r="JL299" s="149"/>
      <c r="JM299" s="149"/>
      <c r="JN299" s="149"/>
      <c r="JO299" s="149"/>
      <c r="JP299" s="149"/>
      <c r="JQ299" s="149"/>
      <c r="JR299" s="149"/>
      <c r="JS299" s="149"/>
      <c r="JT299" s="149"/>
      <c r="JU299" s="149"/>
      <c r="JV299" s="149"/>
      <c r="JW299" s="233"/>
      <c r="JX299" s="233"/>
      <c r="JY299" s="149"/>
      <c r="JZ299" s="149"/>
      <c r="KA299" s="149"/>
      <c r="KB299" s="149"/>
      <c r="KC299" s="149"/>
      <c r="KD299" s="149"/>
      <c r="KE299" s="149"/>
      <c r="KF299" s="149"/>
      <c r="KG299" s="149"/>
      <c r="KH299" s="149"/>
      <c r="KI299" s="149"/>
      <c r="KJ299" s="233"/>
      <c r="KK299" s="233"/>
      <c r="KL299" s="149"/>
      <c r="KM299" s="149"/>
      <c r="KN299" s="149"/>
      <c r="KO299" s="149"/>
      <c r="KP299" s="149"/>
      <c r="KQ299" s="149"/>
      <c r="KR299" s="149"/>
      <c r="KS299" s="149"/>
      <c r="KT299" s="149"/>
      <c r="KU299" s="149"/>
      <c r="KV299" s="149"/>
      <c r="KW299" s="233"/>
      <c r="KX299" s="233"/>
      <c r="KY299" s="149"/>
      <c r="KZ299" s="149"/>
      <c r="LA299" s="149"/>
      <c r="LB299" s="149"/>
      <c r="LC299" s="149"/>
      <c r="LD299" s="149"/>
      <c r="LE299" s="149"/>
      <c r="LF299" s="149"/>
      <c r="LG299" s="149"/>
      <c r="LH299" s="149"/>
      <c r="LI299" s="149"/>
      <c r="LJ299" s="233"/>
      <c r="LK299" s="233"/>
      <c r="LL299" s="149"/>
      <c r="LM299" s="149"/>
      <c r="LN299" s="149"/>
      <c r="LO299" s="149"/>
      <c r="LP299" s="149"/>
      <c r="LQ299" s="149"/>
      <c r="LR299" s="149"/>
      <c r="LS299" s="149"/>
      <c r="LT299" s="149"/>
      <c r="LU299" s="149"/>
      <c r="LV299" s="149"/>
      <c r="LW299" s="233"/>
      <c r="LX299" s="233"/>
      <c r="LY299" s="149"/>
      <c r="LZ299" s="149"/>
      <c r="MA299" s="149"/>
      <c r="MB299" s="149"/>
      <c r="MC299" s="149"/>
      <c r="MD299" s="149"/>
      <c r="ME299" s="149"/>
      <c r="MF299" s="149"/>
      <c r="MG299" s="149"/>
      <c r="MH299" s="149"/>
      <c r="MI299" s="149"/>
      <c r="MJ299" s="199"/>
    </row>
    <row r="300" spans="1:348" ht="18" x14ac:dyDescent="0.25">
      <c r="A300" s="36">
        <v>550</v>
      </c>
      <c r="B300" s="37"/>
      <c r="C300" s="2" t="s">
        <v>168</v>
      </c>
      <c r="D300" s="2" t="s">
        <v>403</v>
      </c>
      <c r="E300" s="153">
        <f t="shared" ref="E300:J300" si="1531">SUM(E301:E305)</f>
        <v>0</v>
      </c>
      <c r="F300" s="153">
        <f t="shared" si="1531"/>
        <v>0</v>
      </c>
      <c r="G300" s="153">
        <f t="shared" si="1531"/>
        <v>0</v>
      </c>
      <c r="H300" s="153">
        <v>0</v>
      </c>
      <c r="I300" s="153">
        <f t="shared" si="1531"/>
        <v>0</v>
      </c>
      <c r="J300" s="153">
        <f t="shared" si="1531"/>
        <v>0</v>
      </c>
      <c r="K300" s="153">
        <v>0</v>
      </c>
      <c r="L300" s="153">
        <v>0</v>
      </c>
      <c r="M300" s="153">
        <v>0</v>
      </c>
      <c r="N300" s="153">
        <v>0</v>
      </c>
      <c r="O300" s="153">
        <v>0</v>
      </c>
      <c r="P300" s="153">
        <v>0</v>
      </c>
      <c r="Q300" s="153">
        <v>0</v>
      </c>
      <c r="R300" s="153">
        <v>0</v>
      </c>
      <c r="S300" s="153">
        <v>0</v>
      </c>
      <c r="T300" s="153">
        <v>0</v>
      </c>
      <c r="U300" s="153">
        <v>0</v>
      </c>
      <c r="V300" s="153">
        <v>0</v>
      </c>
      <c r="W300" s="153">
        <f t="shared" ref="W300:W305" si="1532">K300+L300+M300+N300+O300+P300+Q300+R300+S300+T300+U300+V300</f>
        <v>0</v>
      </c>
      <c r="X300" s="153">
        <f t="shared" ref="X300:AI300" si="1533">SUM(X301:X305)</f>
        <v>0</v>
      </c>
      <c r="Y300" s="153">
        <f t="shared" si="1533"/>
        <v>0</v>
      </c>
      <c r="Z300" s="153">
        <f t="shared" si="1533"/>
        <v>0</v>
      </c>
      <c r="AA300" s="153">
        <f t="shared" si="1533"/>
        <v>0</v>
      </c>
      <c r="AB300" s="153">
        <f t="shared" si="1533"/>
        <v>0</v>
      </c>
      <c r="AC300" s="153">
        <f t="shared" si="1533"/>
        <v>0</v>
      </c>
      <c r="AD300" s="153">
        <f t="shared" si="1533"/>
        <v>0</v>
      </c>
      <c r="AE300" s="153">
        <f t="shared" si="1533"/>
        <v>0</v>
      </c>
      <c r="AF300" s="153">
        <f t="shared" si="1533"/>
        <v>0</v>
      </c>
      <c r="AG300" s="153">
        <f t="shared" si="1533"/>
        <v>0</v>
      </c>
      <c r="AH300" s="153">
        <f t="shared" si="1533"/>
        <v>0</v>
      </c>
      <c r="AI300" s="153">
        <f t="shared" si="1533"/>
        <v>0</v>
      </c>
      <c r="AJ300" s="153">
        <f t="shared" ref="AJ300:AJ305" si="1534">X300+Y300+Z300+AA300+AB300+AC300+AD300+AE300+AF300+AG300+AH300+AI300</f>
        <v>0</v>
      </c>
      <c r="AK300" s="153">
        <f t="shared" ref="AK300:AV300" si="1535">SUM(AK301:AK305)</f>
        <v>0</v>
      </c>
      <c r="AL300" s="153">
        <f t="shared" si="1535"/>
        <v>0</v>
      </c>
      <c r="AM300" s="153">
        <f t="shared" si="1535"/>
        <v>0</v>
      </c>
      <c r="AN300" s="153">
        <f t="shared" si="1535"/>
        <v>0</v>
      </c>
      <c r="AO300" s="153">
        <f t="shared" si="1535"/>
        <v>0</v>
      </c>
      <c r="AP300" s="153">
        <f t="shared" si="1535"/>
        <v>0</v>
      </c>
      <c r="AQ300" s="153">
        <f t="shared" si="1535"/>
        <v>0</v>
      </c>
      <c r="AR300" s="153">
        <f t="shared" si="1535"/>
        <v>0</v>
      </c>
      <c r="AS300" s="153">
        <f t="shared" si="1535"/>
        <v>0</v>
      </c>
      <c r="AT300" s="153">
        <f t="shared" si="1535"/>
        <v>0</v>
      </c>
      <c r="AU300" s="153">
        <f t="shared" si="1535"/>
        <v>0</v>
      </c>
      <c r="AV300" s="153">
        <f t="shared" si="1535"/>
        <v>0</v>
      </c>
      <c r="AW300" s="153">
        <f t="shared" ref="AW300:AW305" si="1536">AK300+AL300+AM300+AN300+AO300+AP300+AQ300+AR300+AS300+AT300+AU300+AV300</f>
        <v>0</v>
      </c>
      <c r="AX300" s="153">
        <f t="shared" ref="AX300:BC300" si="1537">SUM(AX301:AX305)</f>
        <v>0</v>
      </c>
      <c r="AY300" s="153">
        <f t="shared" si="1537"/>
        <v>0</v>
      </c>
      <c r="AZ300" s="153">
        <f t="shared" si="1537"/>
        <v>0</v>
      </c>
      <c r="BA300" s="153">
        <f t="shared" si="1537"/>
        <v>0</v>
      </c>
      <c r="BB300" s="153">
        <f t="shared" si="1537"/>
        <v>0</v>
      </c>
      <c r="BC300" s="153">
        <f t="shared" si="1537"/>
        <v>0</v>
      </c>
      <c r="BD300" s="153">
        <f t="shared" ref="BD300:BI300" si="1538">SUM(BD301:BD305)</f>
        <v>0</v>
      </c>
      <c r="BE300" s="153">
        <f t="shared" si="1538"/>
        <v>0</v>
      </c>
      <c r="BF300" s="153">
        <f t="shared" si="1538"/>
        <v>0</v>
      </c>
      <c r="BG300" s="153">
        <f t="shared" si="1538"/>
        <v>0</v>
      </c>
      <c r="BH300" s="153">
        <f t="shared" si="1538"/>
        <v>0</v>
      </c>
      <c r="BI300" s="153">
        <f t="shared" si="1538"/>
        <v>0</v>
      </c>
      <c r="BJ300" s="153">
        <f t="shared" ref="BJ300:BJ305" si="1539">AX300+AY300+AZ300+BA300+BB300+BC300+BD300+BE300+BF300+BG300+BH300+BI300</f>
        <v>0</v>
      </c>
      <c r="BK300" s="153">
        <f>SUM(BK301:BK305)</f>
        <v>0</v>
      </c>
      <c r="BL300" s="153">
        <f t="shared" ref="BL300:BU300" si="1540">SUM(BL301:BL305)</f>
        <v>0</v>
      </c>
      <c r="BM300" s="153">
        <f t="shared" si="1540"/>
        <v>0</v>
      </c>
      <c r="BN300" s="153">
        <f t="shared" si="1540"/>
        <v>0</v>
      </c>
      <c r="BO300" s="153">
        <f t="shared" si="1540"/>
        <v>0</v>
      </c>
      <c r="BP300" s="153">
        <f t="shared" si="1540"/>
        <v>0</v>
      </c>
      <c r="BQ300" s="153">
        <f t="shared" si="1540"/>
        <v>0</v>
      </c>
      <c r="BR300" s="153">
        <f t="shared" si="1540"/>
        <v>0</v>
      </c>
      <c r="BS300" s="153">
        <f t="shared" si="1540"/>
        <v>0</v>
      </c>
      <c r="BT300" s="153">
        <f t="shared" si="1540"/>
        <v>0</v>
      </c>
      <c r="BU300" s="153">
        <f t="shared" si="1540"/>
        <v>0</v>
      </c>
      <c r="BV300" s="153">
        <f>SUM(BV301:BV305)</f>
        <v>0</v>
      </c>
      <c r="BW300" s="153">
        <f t="shared" ref="BW300:BW305" si="1541">BK300+BL300+BM300+BN300+BO300+BP300+BQ300+BR300+BS300+BT300+BU300+BV300</f>
        <v>0</v>
      </c>
      <c r="BX300" s="153">
        <f t="shared" ref="BX300:CI300" si="1542">SUM(BX301:BX305)</f>
        <v>0</v>
      </c>
      <c r="BY300" s="153">
        <f t="shared" si="1542"/>
        <v>0</v>
      </c>
      <c r="BZ300" s="153">
        <f t="shared" si="1542"/>
        <v>0</v>
      </c>
      <c r="CA300" s="153">
        <f t="shared" si="1542"/>
        <v>0</v>
      </c>
      <c r="CB300" s="153">
        <f t="shared" si="1542"/>
        <v>0</v>
      </c>
      <c r="CC300" s="153">
        <f t="shared" si="1542"/>
        <v>0</v>
      </c>
      <c r="CD300" s="153">
        <f t="shared" si="1542"/>
        <v>0</v>
      </c>
      <c r="CE300" s="153">
        <f t="shared" si="1542"/>
        <v>0</v>
      </c>
      <c r="CF300" s="153">
        <f t="shared" si="1542"/>
        <v>0</v>
      </c>
      <c r="CG300" s="153">
        <f t="shared" si="1542"/>
        <v>0</v>
      </c>
      <c r="CH300" s="153">
        <f t="shared" si="1542"/>
        <v>0</v>
      </c>
      <c r="CI300" s="153">
        <f t="shared" si="1542"/>
        <v>0</v>
      </c>
      <c r="CJ300" s="153">
        <f t="shared" ref="CJ300:CJ305" si="1543">BX300+BY300+BZ300+CA300+CB300+CC300+CD300+CE300+CF300+CG300+CH300+CI300</f>
        <v>0</v>
      </c>
      <c r="CK300" s="153">
        <f t="shared" ref="CK300:CV300" si="1544">SUM(CK301:CK305)</f>
        <v>0</v>
      </c>
      <c r="CL300" s="153">
        <f t="shared" si="1544"/>
        <v>0</v>
      </c>
      <c r="CM300" s="153">
        <f t="shared" si="1544"/>
        <v>0</v>
      </c>
      <c r="CN300" s="153">
        <f t="shared" si="1544"/>
        <v>0</v>
      </c>
      <c r="CO300" s="153">
        <f t="shared" si="1544"/>
        <v>0</v>
      </c>
      <c r="CP300" s="153">
        <f t="shared" si="1544"/>
        <v>0</v>
      </c>
      <c r="CQ300" s="153">
        <f t="shared" si="1544"/>
        <v>0</v>
      </c>
      <c r="CR300" s="153">
        <f t="shared" si="1544"/>
        <v>0</v>
      </c>
      <c r="CS300" s="153">
        <f t="shared" si="1544"/>
        <v>0</v>
      </c>
      <c r="CT300" s="153">
        <f t="shared" si="1544"/>
        <v>0</v>
      </c>
      <c r="CU300" s="153">
        <f t="shared" si="1544"/>
        <v>0</v>
      </c>
      <c r="CV300" s="153">
        <f t="shared" si="1544"/>
        <v>0</v>
      </c>
      <c r="CW300" s="153">
        <f t="shared" ref="CW300:CW305" si="1545">CK300+CL300+CM300+CN300+CO300+CP300+CQ300+CR300+CS300+CT300+CU300+CV300</f>
        <v>0</v>
      </c>
      <c r="CX300" s="153">
        <f t="shared" ref="CX300:DI300" si="1546">SUM(CX301:CX305)</f>
        <v>0</v>
      </c>
      <c r="CY300" s="153">
        <f t="shared" si="1546"/>
        <v>0</v>
      </c>
      <c r="CZ300" s="153">
        <f t="shared" si="1546"/>
        <v>0</v>
      </c>
      <c r="DA300" s="153">
        <f t="shared" si="1546"/>
        <v>0</v>
      </c>
      <c r="DB300" s="153">
        <f t="shared" si="1546"/>
        <v>0</v>
      </c>
      <c r="DC300" s="153">
        <f t="shared" si="1546"/>
        <v>0</v>
      </c>
      <c r="DD300" s="153">
        <f t="shared" si="1546"/>
        <v>0</v>
      </c>
      <c r="DE300" s="153">
        <f t="shared" si="1546"/>
        <v>0</v>
      </c>
      <c r="DF300" s="153">
        <f t="shared" si="1546"/>
        <v>0</v>
      </c>
      <c r="DG300" s="153">
        <f t="shared" si="1546"/>
        <v>0</v>
      </c>
      <c r="DH300" s="153">
        <f t="shared" si="1546"/>
        <v>0</v>
      </c>
      <c r="DI300" s="153">
        <f t="shared" si="1546"/>
        <v>0</v>
      </c>
      <c r="DJ300" s="153">
        <f t="shared" ref="DJ300:DJ305" si="1547">CX300+CY300+CZ300+DA300+DB300+DC300+DD300+DE300+DF300+DG300+DH300+DI300</f>
        <v>0</v>
      </c>
      <c r="DK300" s="153">
        <f t="shared" ref="DK300:DV300" si="1548">SUM(DK301:DK305)</f>
        <v>0</v>
      </c>
      <c r="DL300" s="153">
        <f t="shared" si="1548"/>
        <v>0</v>
      </c>
      <c r="DM300" s="153">
        <f t="shared" si="1548"/>
        <v>0</v>
      </c>
      <c r="DN300" s="153">
        <f t="shared" si="1548"/>
        <v>0</v>
      </c>
      <c r="DO300" s="153">
        <f t="shared" si="1548"/>
        <v>0</v>
      </c>
      <c r="DP300" s="153">
        <f t="shared" si="1548"/>
        <v>0</v>
      </c>
      <c r="DQ300" s="153">
        <f t="shared" si="1548"/>
        <v>0</v>
      </c>
      <c r="DR300" s="153">
        <f t="shared" si="1548"/>
        <v>0</v>
      </c>
      <c r="DS300" s="153">
        <f t="shared" si="1548"/>
        <v>0</v>
      </c>
      <c r="DT300" s="153">
        <f t="shared" si="1548"/>
        <v>0</v>
      </c>
      <c r="DU300" s="153">
        <f t="shared" si="1548"/>
        <v>0</v>
      </c>
      <c r="DV300" s="153">
        <f t="shared" si="1548"/>
        <v>0</v>
      </c>
      <c r="DW300" s="153">
        <f t="shared" ref="DW300:DW305" si="1549">DK300+DL300+DM300+DN300+DO300+DP300+DQ300+DR300+DS300+DT300+DU300+DV300</f>
        <v>0</v>
      </c>
      <c r="DX300" s="153">
        <f t="shared" ref="DX300:EI300" si="1550">SUM(DX301:DX305)</f>
        <v>0</v>
      </c>
      <c r="DY300" s="153">
        <f t="shared" si="1550"/>
        <v>0</v>
      </c>
      <c r="DZ300" s="153">
        <f t="shared" si="1550"/>
        <v>0</v>
      </c>
      <c r="EA300" s="153">
        <f t="shared" si="1550"/>
        <v>0</v>
      </c>
      <c r="EB300" s="153">
        <f t="shared" si="1550"/>
        <v>0</v>
      </c>
      <c r="EC300" s="153">
        <f t="shared" si="1550"/>
        <v>0</v>
      </c>
      <c r="ED300" s="153">
        <f t="shared" si="1550"/>
        <v>0</v>
      </c>
      <c r="EE300" s="153">
        <f t="shared" si="1550"/>
        <v>0</v>
      </c>
      <c r="EF300" s="153">
        <f t="shared" si="1550"/>
        <v>0</v>
      </c>
      <c r="EG300" s="153">
        <f t="shared" si="1550"/>
        <v>0</v>
      </c>
      <c r="EH300" s="153">
        <f t="shared" si="1550"/>
        <v>0</v>
      </c>
      <c r="EI300" s="153">
        <f t="shared" si="1550"/>
        <v>0</v>
      </c>
      <c r="EJ300" s="153">
        <f t="shared" ref="EJ300:EJ305" si="1551">DX300+DY300+DZ300+EA300+EB300+EC300+ED300+EE300+EF300+EG300+EH300+EI300</f>
        <v>0</v>
      </c>
      <c r="EK300" s="153">
        <f t="shared" ref="EK300:EV300" si="1552">SUM(EK301:EK305)</f>
        <v>0</v>
      </c>
      <c r="EL300" s="153">
        <f t="shared" si="1552"/>
        <v>0</v>
      </c>
      <c r="EM300" s="153">
        <f t="shared" si="1552"/>
        <v>0</v>
      </c>
      <c r="EN300" s="153">
        <f t="shared" si="1552"/>
        <v>0</v>
      </c>
      <c r="EO300" s="153">
        <f t="shared" si="1552"/>
        <v>0</v>
      </c>
      <c r="EP300" s="153">
        <f t="shared" si="1552"/>
        <v>0</v>
      </c>
      <c r="EQ300" s="153">
        <f t="shared" si="1552"/>
        <v>0</v>
      </c>
      <c r="ER300" s="153">
        <f t="shared" si="1552"/>
        <v>0</v>
      </c>
      <c r="ES300" s="153">
        <f t="shared" si="1552"/>
        <v>0</v>
      </c>
      <c r="ET300" s="153">
        <f t="shared" si="1552"/>
        <v>0</v>
      </c>
      <c r="EU300" s="153">
        <f t="shared" si="1552"/>
        <v>0</v>
      </c>
      <c r="EV300" s="153">
        <f t="shared" si="1552"/>
        <v>0</v>
      </c>
      <c r="EW300" s="153">
        <f t="shared" ref="EW300:EW305" si="1553">EK300+EL300+EM300+EN300+EO300+EP300+EQ300+ER300+ES300+ET300+EU300+EV300</f>
        <v>0</v>
      </c>
      <c r="EX300" s="153">
        <f t="shared" ref="EX300:FI300" si="1554">SUM(EX301:EX305)</f>
        <v>0</v>
      </c>
      <c r="EY300" s="153">
        <f t="shared" si="1554"/>
        <v>0</v>
      </c>
      <c r="EZ300" s="153">
        <f t="shared" si="1554"/>
        <v>0</v>
      </c>
      <c r="FA300" s="153">
        <f t="shared" si="1554"/>
        <v>0</v>
      </c>
      <c r="FB300" s="153">
        <f t="shared" si="1554"/>
        <v>0</v>
      </c>
      <c r="FC300" s="153">
        <f t="shared" si="1554"/>
        <v>0</v>
      </c>
      <c r="FD300" s="153">
        <f t="shared" si="1554"/>
        <v>0</v>
      </c>
      <c r="FE300" s="153">
        <f t="shared" si="1554"/>
        <v>0</v>
      </c>
      <c r="FF300" s="153">
        <f t="shared" si="1554"/>
        <v>0</v>
      </c>
      <c r="FG300" s="153">
        <f t="shared" si="1554"/>
        <v>0</v>
      </c>
      <c r="FH300" s="153">
        <f t="shared" si="1554"/>
        <v>0</v>
      </c>
      <c r="FI300" s="153">
        <f t="shared" si="1554"/>
        <v>0</v>
      </c>
      <c r="FJ300" s="153">
        <f t="shared" ref="FJ300:FJ305" si="1555">EX300+EY300+EZ300+FA300+FB300+FC300+FD300+FE300+FF300+FG300+FH300+FI300</f>
        <v>0</v>
      </c>
      <c r="FK300" s="153">
        <f t="shared" ref="FK300:FV300" si="1556">SUM(FK301:FK305)</f>
        <v>0</v>
      </c>
      <c r="FL300" s="153">
        <f t="shared" si="1556"/>
        <v>0</v>
      </c>
      <c r="FM300" s="153">
        <f t="shared" si="1556"/>
        <v>0</v>
      </c>
      <c r="FN300" s="153">
        <f t="shared" si="1556"/>
        <v>0</v>
      </c>
      <c r="FO300" s="153">
        <f t="shared" si="1556"/>
        <v>0</v>
      </c>
      <c r="FP300" s="153">
        <f t="shared" si="1556"/>
        <v>0</v>
      </c>
      <c r="FQ300" s="153">
        <f t="shared" si="1556"/>
        <v>0</v>
      </c>
      <c r="FR300" s="153">
        <f t="shared" si="1556"/>
        <v>0</v>
      </c>
      <c r="FS300" s="153">
        <f t="shared" si="1556"/>
        <v>0</v>
      </c>
      <c r="FT300" s="153">
        <f t="shared" si="1556"/>
        <v>0</v>
      </c>
      <c r="FU300" s="153">
        <f t="shared" si="1556"/>
        <v>0</v>
      </c>
      <c r="FV300" s="153">
        <f t="shared" si="1556"/>
        <v>0</v>
      </c>
      <c r="FW300" s="153">
        <f t="shared" ref="FW300:FW305" si="1557">FK300+FL300+FM300+FN300+FO300+FP300+FQ300+FR300+FS300+FT300+FU300+FV300</f>
        <v>0</v>
      </c>
      <c r="FX300" s="153">
        <f t="shared" ref="FX300:GF300" si="1558">SUM(FX301:FX305)</f>
        <v>0</v>
      </c>
      <c r="FY300" s="153">
        <f t="shared" si="1558"/>
        <v>0</v>
      </c>
      <c r="FZ300" s="153">
        <f t="shared" si="1558"/>
        <v>0</v>
      </c>
      <c r="GA300" s="153">
        <f t="shared" si="1558"/>
        <v>0</v>
      </c>
      <c r="GB300" s="153">
        <f t="shared" si="1558"/>
        <v>0</v>
      </c>
      <c r="GC300" s="153">
        <f t="shared" si="1558"/>
        <v>0</v>
      </c>
      <c r="GD300" s="153">
        <f t="shared" si="1558"/>
        <v>0</v>
      </c>
      <c r="GE300" s="153">
        <f t="shared" si="1558"/>
        <v>0</v>
      </c>
      <c r="GF300" s="153">
        <f t="shared" si="1558"/>
        <v>0</v>
      </c>
      <c r="GG300" s="153">
        <f>SUM(GG301:GG305)</f>
        <v>0</v>
      </c>
      <c r="GH300" s="153">
        <f>SUM(GH301:GH305)</f>
        <v>0</v>
      </c>
      <c r="GI300" s="153">
        <f>SUM(GI301:GI305)</f>
        <v>0</v>
      </c>
      <c r="GJ300" s="153">
        <f t="shared" ref="GJ300:GJ305" si="1559">FY300+FZ300+GA300+GB300+GC300+GD300+GE300+GF300+GH300+GG300+GI300+FX300</f>
        <v>0</v>
      </c>
      <c r="GK300" s="153">
        <f t="shared" ref="GK300:GT300" si="1560">SUM(GK301:GK305)</f>
        <v>0</v>
      </c>
      <c r="GL300" s="153">
        <f t="shared" si="1560"/>
        <v>0</v>
      </c>
      <c r="GM300" s="153">
        <f t="shared" si="1560"/>
        <v>0</v>
      </c>
      <c r="GN300" s="153">
        <f t="shared" si="1560"/>
        <v>0</v>
      </c>
      <c r="GO300" s="153">
        <f t="shared" si="1560"/>
        <v>0</v>
      </c>
      <c r="GP300" s="153">
        <f t="shared" si="1560"/>
        <v>0</v>
      </c>
      <c r="GQ300" s="153">
        <f t="shared" si="1560"/>
        <v>0</v>
      </c>
      <c r="GR300" s="153">
        <f t="shared" si="1560"/>
        <v>0</v>
      </c>
      <c r="GS300" s="153">
        <f t="shared" si="1560"/>
        <v>0</v>
      </c>
      <c r="GT300" s="153">
        <f t="shared" si="1560"/>
        <v>0</v>
      </c>
      <c r="GU300" s="153">
        <f>SUM(GU301:GU305)</f>
        <v>0</v>
      </c>
      <c r="GV300" s="153">
        <f>SUM(GV301:GV305)</f>
        <v>0</v>
      </c>
      <c r="GW300" s="153">
        <f t="shared" ref="GW300:GW305" si="1561">GK300+GL300+GM300+GN300+GO300+GP300+GQ300+GR300+GS300+GT300+GU300+GV300</f>
        <v>0</v>
      </c>
      <c r="GX300" s="153">
        <f t="shared" ref="GX300:HG300" si="1562">SUM(GX301:GX305)</f>
        <v>0</v>
      </c>
      <c r="GY300" s="153">
        <f t="shared" si="1562"/>
        <v>0</v>
      </c>
      <c r="GZ300" s="153">
        <f t="shared" si="1562"/>
        <v>0</v>
      </c>
      <c r="HA300" s="153">
        <f t="shared" si="1562"/>
        <v>0</v>
      </c>
      <c r="HB300" s="153">
        <f t="shared" si="1562"/>
        <v>0</v>
      </c>
      <c r="HC300" s="153">
        <f t="shared" si="1562"/>
        <v>0</v>
      </c>
      <c r="HD300" s="153">
        <f t="shared" si="1562"/>
        <v>0</v>
      </c>
      <c r="HE300" s="153">
        <f t="shared" si="1562"/>
        <v>0</v>
      </c>
      <c r="HF300" s="153">
        <f t="shared" si="1562"/>
        <v>0</v>
      </c>
      <c r="HG300" s="153">
        <f t="shared" si="1562"/>
        <v>0</v>
      </c>
      <c r="HH300" s="153">
        <f>SUM(HH301:HH305)</f>
        <v>0</v>
      </c>
      <c r="HI300" s="153">
        <f>SUM(HI301:HI305)</f>
        <v>0</v>
      </c>
      <c r="HJ300" s="153">
        <f t="shared" ref="HJ300:HJ305" si="1563">GX300+GY300+GZ300+HA300+HB300+HC300+HD300+HE300+HF300+HG300+HH300+HI300</f>
        <v>0</v>
      </c>
      <c r="HK300" s="153">
        <f t="shared" ref="HK300:HT300" si="1564">SUM(HK301:HK305)</f>
        <v>0</v>
      </c>
      <c r="HL300" s="153">
        <f t="shared" si="1564"/>
        <v>0</v>
      </c>
      <c r="HM300" s="153">
        <f t="shared" si="1564"/>
        <v>0</v>
      </c>
      <c r="HN300" s="153">
        <f t="shared" si="1564"/>
        <v>0</v>
      </c>
      <c r="HO300" s="153">
        <f t="shared" si="1564"/>
        <v>0</v>
      </c>
      <c r="HP300" s="153">
        <f t="shared" si="1564"/>
        <v>0</v>
      </c>
      <c r="HQ300" s="153">
        <f t="shared" si="1564"/>
        <v>0</v>
      </c>
      <c r="HR300" s="153">
        <f t="shared" si="1564"/>
        <v>0</v>
      </c>
      <c r="HS300" s="153">
        <f t="shared" si="1564"/>
        <v>0</v>
      </c>
      <c r="HT300" s="153">
        <f t="shared" si="1564"/>
        <v>0</v>
      </c>
      <c r="HU300" s="153">
        <f>SUM(HU301:HU305)</f>
        <v>0</v>
      </c>
      <c r="HV300" s="153">
        <f>SUM(HV301:HV305)</f>
        <v>0</v>
      </c>
      <c r="HW300" s="153">
        <f t="shared" ref="HW300:HW305" si="1565">HK300+HL300+HM300+HN300+HO300+HP300+HQ300+HR300+HS300+HT300+HU300+HV300</f>
        <v>0</v>
      </c>
      <c r="HX300" s="153">
        <f t="shared" ref="HX300:IG300" si="1566">SUM(HX301:HX305)</f>
        <v>0</v>
      </c>
      <c r="HY300" s="153">
        <f t="shared" si="1566"/>
        <v>0</v>
      </c>
      <c r="HZ300" s="153">
        <f t="shared" si="1566"/>
        <v>0</v>
      </c>
      <c r="IA300" s="153">
        <f t="shared" si="1566"/>
        <v>0</v>
      </c>
      <c r="IB300" s="153">
        <f t="shared" si="1566"/>
        <v>0</v>
      </c>
      <c r="IC300" s="153">
        <f t="shared" si="1566"/>
        <v>0</v>
      </c>
      <c r="ID300" s="153">
        <f t="shared" si="1566"/>
        <v>0</v>
      </c>
      <c r="IE300" s="153">
        <f t="shared" si="1566"/>
        <v>0</v>
      </c>
      <c r="IF300" s="153">
        <f t="shared" si="1566"/>
        <v>0</v>
      </c>
      <c r="IG300" s="153">
        <f t="shared" si="1566"/>
        <v>0</v>
      </c>
      <c r="IH300" s="153">
        <f>SUM(IH301:IH305)</f>
        <v>0</v>
      </c>
      <c r="II300" s="153">
        <f>SUM(II301:II305)</f>
        <v>0</v>
      </c>
      <c r="IJ300" s="153">
        <f t="shared" ref="IJ300:IJ305" si="1567">HX300+HY300+HZ300+IA300+IB300+IC300+ID300+IE300+IF300+IG300+IH300+II300</f>
        <v>0</v>
      </c>
      <c r="IK300" s="153">
        <f t="shared" ref="IK300:IT300" si="1568">SUM(IK301:IK305)</f>
        <v>0</v>
      </c>
      <c r="IL300" s="153">
        <f t="shared" si="1568"/>
        <v>0</v>
      </c>
      <c r="IM300" s="153">
        <f t="shared" si="1568"/>
        <v>0</v>
      </c>
      <c r="IN300" s="153">
        <f t="shared" si="1568"/>
        <v>0</v>
      </c>
      <c r="IO300" s="153">
        <f t="shared" si="1568"/>
        <v>0</v>
      </c>
      <c r="IP300" s="153">
        <f t="shared" si="1568"/>
        <v>0</v>
      </c>
      <c r="IQ300" s="153">
        <f t="shared" si="1568"/>
        <v>0</v>
      </c>
      <c r="IR300" s="153">
        <f t="shared" si="1568"/>
        <v>0</v>
      </c>
      <c r="IS300" s="153">
        <f t="shared" si="1568"/>
        <v>0</v>
      </c>
      <c r="IT300" s="153">
        <f t="shared" si="1568"/>
        <v>0</v>
      </c>
      <c r="IU300" s="153">
        <f>SUM(IU301:IU305)</f>
        <v>0</v>
      </c>
      <c r="IV300" s="153">
        <f>SUM(IV301:IV305)</f>
        <v>0</v>
      </c>
      <c r="IW300" s="153">
        <f t="shared" ref="IW300:IW305" si="1569">IK300+IL300+IM300+IN300+IO300+IP300+IQ300+IR300+IS300+IT300+IU300+IV300</f>
        <v>0</v>
      </c>
      <c r="IX300" s="153">
        <f t="shared" ref="IX300:JG300" si="1570">SUM(IX301:IX305)</f>
        <v>0</v>
      </c>
      <c r="IY300" s="153">
        <f t="shared" si="1570"/>
        <v>0</v>
      </c>
      <c r="IZ300" s="153">
        <f t="shared" si="1570"/>
        <v>0</v>
      </c>
      <c r="JA300" s="153">
        <f t="shared" si="1570"/>
        <v>0</v>
      </c>
      <c r="JB300" s="153">
        <f t="shared" si="1570"/>
        <v>0</v>
      </c>
      <c r="JC300" s="153">
        <f t="shared" si="1570"/>
        <v>0</v>
      </c>
      <c r="JD300" s="153">
        <f t="shared" si="1570"/>
        <v>0</v>
      </c>
      <c r="JE300" s="153">
        <f t="shared" si="1570"/>
        <v>0</v>
      </c>
      <c r="JF300" s="153">
        <f t="shared" si="1570"/>
        <v>0</v>
      </c>
      <c r="JG300" s="153">
        <f t="shared" si="1570"/>
        <v>0</v>
      </c>
      <c r="JH300" s="153">
        <f>SUM(JH301:JH305)</f>
        <v>0</v>
      </c>
      <c r="JI300" s="153">
        <f>SUM(JI301:JI305)</f>
        <v>0</v>
      </c>
      <c r="JJ300" s="153">
        <f t="shared" ref="JJ300:JJ305" si="1571">IX300+IY300+IZ300+JA300+JB300+JC300+JD300+JE300+JF300+JG300+JH300+JI300</f>
        <v>0</v>
      </c>
      <c r="JK300" s="153">
        <f t="shared" ref="JK300:JT300" si="1572">SUM(JK301:JK305)</f>
        <v>0</v>
      </c>
      <c r="JL300" s="153">
        <f t="shared" si="1572"/>
        <v>0</v>
      </c>
      <c r="JM300" s="153">
        <f t="shared" si="1572"/>
        <v>0</v>
      </c>
      <c r="JN300" s="153">
        <f t="shared" si="1572"/>
        <v>0</v>
      </c>
      <c r="JO300" s="153">
        <f t="shared" si="1572"/>
        <v>0</v>
      </c>
      <c r="JP300" s="153">
        <f t="shared" si="1572"/>
        <v>0</v>
      </c>
      <c r="JQ300" s="153">
        <f t="shared" si="1572"/>
        <v>0</v>
      </c>
      <c r="JR300" s="153">
        <f t="shared" si="1572"/>
        <v>0</v>
      </c>
      <c r="JS300" s="153">
        <f t="shared" si="1572"/>
        <v>0</v>
      </c>
      <c r="JT300" s="153">
        <f t="shared" si="1572"/>
        <v>0</v>
      </c>
      <c r="JU300" s="153">
        <f>SUM(JU301:JU305)</f>
        <v>0</v>
      </c>
      <c r="JV300" s="153">
        <f>SUM(JV301:JV305)</f>
        <v>0</v>
      </c>
      <c r="JW300" s="236">
        <f t="shared" ref="JW300:JW305" si="1573">JK300+JL300+JM300+JN300+JO300+JP300+JQ300+JR300+JS300+JT300+JU300+JV300</f>
        <v>0</v>
      </c>
      <c r="JX300" s="236">
        <f t="shared" ref="JX300:KG300" si="1574">SUM(JX301:JX305)</f>
        <v>0</v>
      </c>
      <c r="JY300" s="153">
        <f t="shared" si="1574"/>
        <v>0</v>
      </c>
      <c r="JZ300" s="153">
        <f t="shared" si="1574"/>
        <v>0</v>
      </c>
      <c r="KA300" s="153">
        <f t="shared" si="1574"/>
        <v>0</v>
      </c>
      <c r="KB300" s="153">
        <f t="shared" si="1574"/>
        <v>0</v>
      </c>
      <c r="KC300" s="153">
        <f t="shared" si="1574"/>
        <v>0</v>
      </c>
      <c r="KD300" s="153">
        <f t="shared" si="1574"/>
        <v>0</v>
      </c>
      <c r="KE300" s="153">
        <f t="shared" si="1574"/>
        <v>0</v>
      </c>
      <c r="KF300" s="153">
        <f t="shared" si="1574"/>
        <v>0</v>
      </c>
      <c r="KG300" s="153">
        <f t="shared" si="1574"/>
        <v>0</v>
      </c>
      <c r="KH300" s="153">
        <f>SUM(KH301:KH305)</f>
        <v>0</v>
      </c>
      <c r="KI300" s="153">
        <f>SUM(KI301:KI305)</f>
        <v>0</v>
      </c>
      <c r="KJ300" s="236">
        <f t="shared" ref="KJ300:KJ305" si="1575">JX300+JY300+JZ300+KA300+KB300+KC300+KD300+KE300+KF300+KG300+KH300+KI300</f>
        <v>0</v>
      </c>
      <c r="KK300" s="236">
        <f t="shared" ref="KK300:KT300" si="1576">SUM(KK301:KK305)</f>
        <v>0</v>
      </c>
      <c r="KL300" s="153">
        <f t="shared" si="1576"/>
        <v>0</v>
      </c>
      <c r="KM300" s="153">
        <f t="shared" si="1576"/>
        <v>0</v>
      </c>
      <c r="KN300" s="153">
        <f t="shared" si="1576"/>
        <v>0</v>
      </c>
      <c r="KO300" s="153">
        <f t="shared" si="1576"/>
        <v>0</v>
      </c>
      <c r="KP300" s="153">
        <f t="shared" si="1576"/>
        <v>0</v>
      </c>
      <c r="KQ300" s="153">
        <f t="shared" si="1576"/>
        <v>0</v>
      </c>
      <c r="KR300" s="153">
        <f t="shared" si="1576"/>
        <v>0</v>
      </c>
      <c r="KS300" s="153">
        <f t="shared" si="1576"/>
        <v>0</v>
      </c>
      <c r="KT300" s="153">
        <f t="shared" si="1576"/>
        <v>0</v>
      </c>
      <c r="KU300" s="153">
        <f>SUM(KU301:KU305)</f>
        <v>0</v>
      </c>
      <c r="KV300" s="153">
        <f>SUM(KV301:KV305)</f>
        <v>0</v>
      </c>
      <c r="KW300" s="236">
        <f t="shared" ref="KW300:KW305" si="1577">KK300+KL300+KM300+KN300+KO300+KP300+KQ300+KR300+KS300+KT300+KU300+KV300</f>
        <v>0</v>
      </c>
      <c r="KX300" s="236">
        <f t="shared" ref="KX300:LG300" si="1578">SUM(KX301:KX305)</f>
        <v>0</v>
      </c>
      <c r="KY300" s="153">
        <f t="shared" si="1578"/>
        <v>0</v>
      </c>
      <c r="KZ300" s="153">
        <f t="shared" si="1578"/>
        <v>0</v>
      </c>
      <c r="LA300" s="153">
        <f t="shared" si="1578"/>
        <v>0</v>
      </c>
      <c r="LB300" s="153">
        <f t="shared" si="1578"/>
        <v>0</v>
      </c>
      <c r="LC300" s="153">
        <f t="shared" si="1578"/>
        <v>0</v>
      </c>
      <c r="LD300" s="153">
        <f t="shared" si="1578"/>
        <v>0</v>
      </c>
      <c r="LE300" s="153">
        <f t="shared" si="1578"/>
        <v>0</v>
      </c>
      <c r="LF300" s="153">
        <f t="shared" si="1578"/>
        <v>0</v>
      </c>
      <c r="LG300" s="153">
        <f t="shared" si="1578"/>
        <v>0</v>
      </c>
      <c r="LH300" s="153">
        <f>SUM(LH301:LH305)</f>
        <v>0</v>
      </c>
      <c r="LI300" s="153">
        <f>SUM(LI301:LI305)</f>
        <v>0</v>
      </c>
      <c r="LJ300" s="236">
        <f t="shared" ref="LJ300:LJ305" si="1579">KX300+KY300+KZ300+LA300+LB300+LC300+LD300+LE300+LF300+LG300+LH300+LI300</f>
        <v>0</v>
      </c>
      <c r="LK300" s="236">
        <f t="shared" ref="LK300:LT300" si="1580">SUM(LK301:LK305)</f>
        <v>0</v>
      </c>
      <c r="LL300" s="153">
        <f t="shared" si="1580"/>
        <v>0</v>
      </c>
      <c r="LM300" s="153">
        <f t="shared" si="1580"/>
        <v>0</v>
      </c>
      <c r="LN300" s="153">
        <f t="shared" si="1580"/>
        <v>0</v>
      </c>
      <c r="LO300" s="153">
        <f t="shared" si="1580"/>
        <v>0</v>
      </c>
      <c r="LP300" s="153">
        <f t="shared" si="1580"/>
        <v>0</v>
      </c>
      <c r="LQ300" s="153">
        <f t="shared" si="1580"/>
        <v>0</v>
      </c>
      <c r="LR300" s="153">
        <f t="shared" si="1580"/>
        <v>0</v>
      </c>
      <c r="LS300" s="153">
        <f t="shared" si="1580"/>
        <v>0</v>
      </c>
      <c r="LT300" s="153">
        <f t="shared" si="1580"/>
        <v>0</v>
      </c>
      <c r="LU300" s="153">
        <f>SUM(LU301:LU305)</f>
        <v>0</v>
      </c>
      <c r="LV300" s="153">
        <f>SUM(LV301:LV305)</f>
        <v>0</v>
      </c>
      <c r="LW300" s="236">
        <f t="shared" ref="LW300:LW305" si="1581">LK300+LL300+LM300+LN300+LO300+LP300+LQ300+LR300+LS300+LT300+LU300+LV300</f>
        <v>0</v>
      </c>
      <c r="LX300" s="236">
        <f t="shared" ref="LX300:MG300" si="1582">SUM(LX301:LX305)</f>
        <v>0</v>
      </c>
      <c r="LY300" s="153">
        <f t="shared" si="1582"/>
        <v>0</v>
      </c>
      <c r="LZ300" s="153">
        <f t="shared" si="1582"/>
        <v>0</v>
      </c>
      <c r="MA300" s="153">
        <f t="shared" si="1582"/>
        <v>0</v>
      </c>
      <c r="MB300" s="153">
        <f t="shared" si="1582"/>
        <v>0</v>
      </c>
      <c r="MC300" s="153">
        <f t="shared" si="1582"/>
        <v>0</v>
      </c>
      <c r="MD300" s="153">
        <f t="shared" si="1582"/>
        <v>0</v>
      </c>
      <c r="ME300" s="153">
        <f t="shared" si="1582"/>
        <v>0</v>
      </c>
      <c r="MF300" s="153">
        <f t="shared" si="1582"/>
        <v>0</v>
      </c>
      <c r="MG300" s="153">
        <f t="shared" si="1582"/>
        <v>0</v>
      </c>
      <c r="MH300" s="153">
        <f>SUM(MH301:MH305)</f>
        <v>0</v>
      </c>
      <c r="MI300" s="153">
        <f>SUM(MI301:MI305)</f>
        <v>0</v>
      </c>
      <c r="MJ300" s="202">
        <f t="shared" ref="MJ300:MJ305" si="1583">LX300+LY300+LZ300+MA300+MB300+MC300+MD300+ME300+MF300+MG300+MH300+MI300</f>
        <v>0</v>
      </c>
    </row>
    <row r="301" spans="1:348" ht="15.75" x14ac:dyDescent="0.25">
      <c r="A301" s="75">
        <v>5500</v>
      </c>
      <c r="B301" s="76"/>
      <c r="C301" s="77" t="s">
        <v>282</v>
      </c>
      <c r="D301" s="77" t="s">
        <v>404</v>
      </c>
      <c r="E301" s="154">
        <v>0</v>
      </c>
      <c r="F301" s="154">
        <v>0</v>
      </c>
      <c r="G301" s="154">
        <v>0</v>
      </c>
      <c r="H301" s="154">
        <v>0</v>
      </c>
      <c r="I301" s="154">
        <v>0</v>
      </c>
      <c r="J301" s="154">
        <v>0</v>
      </c>
      <c r="K301" s="154">
        <v>0</v>
      </c>
      <c r="L301" s="154">
        <v>0</v>
      </c>
      <c r="M301" s="154">
        <v>0</v>
      </c>
      <c r="N301" s="154">
        <v>0</v>
      </c>
      <c r="O301" s="154">
        <v>0</v>
      </c>
      <c r="P301" s="154">
        <v>0</v>
      </c>
      <c r="Q301" s="154">
        <v>0</v>
      </c>
      <c r="R301" s="154">
        <v>0</v>
      </c>
      <c r="S301" s="154">
        <v>0</v>
      </c>
      <c r="T301" s="154">
        <v>0</v>
      </c>
      <c r="U301" s="154">
        <v>0</v>
      </c>
      <c r="V301" s="154">
        <v>0</v>
      </c>
      <c r="W301" s="154">
        <f t="shared" si="1532"/>
        <v>0</v>
      </c>
      <c r="X301" s="154">
        <v>0</v>
      </c>
      <c r="Y301" s="154">
        <v>0</v>
      </c>
      <c r="Z301" s="154">
        <v>0</v>
      </c>
      <c r="AA301" s="154">
        <v>0</v>
      </c>
      <c r="AB301" s="154">
        <v>0</v>
      </c>
      <c r="AC301" s="154">
        <v>0</v>
      </c>
      <c r="AD301" s="154">
        <v>0</v>
      </c>
      <c r="AE301" s="154">
        <v>0</v>
      </c>
      <c r="AF301" s="154">
        <v>0</v>
      </c>
      <c r="AG301" s="154">
        <v>0</v>
      </c>
      <c r="AH301" s="154">
        <v>0</v>
      </c>
      <c r="AI301" s="154">
        <v>0</v>
      </c>
      <c r="AJ301" s="154">
        <f t="shared" si="1534"/>
        <v>0</v>
      </c>
      <c r="AK301" s="154">
        <v>0</v>
      </c>
      <c r="AL301" s="154">
        <v>0</v>
      </c>
      <c r="AM301" s="154">
        <v>0</v>
      </c>
      <c r="AN301" s="154">
        <v>0</v>
      </c>
      <c r="AO301" s="154">
        <v>0</v>
      </c>
      <c r="AP301" s="154">
        <v>0</v>
      </c>
      <c r="AQ301" s="154">
        <v>0</v>
      </c>
      <c r="AR301" s="154">
        <v>0</v>
      </c>
      <c r="AS301" s="154">
        <v>0</v>
      </c>
      <c r="AT301" s="154">
        <v>0</v>
      </c>
      <c r="AU301" s="154">
        <v>0</v>
      </c>
      <c r="AV301" s="154">
        <v>0</v>
      </c>
      <c r="AW301" s="154">
        <f t="shared" si="1536"/>
        <v>0</v>
      </c>
      <c r="AX301" s="154">
        <v>0</v>
      </c>
      <c r="AY301" s="154">
        <v>0</v>
      </c>
      <c r="AZ301" s="154">
        <v>0</v>
      </c>
      <c r="BA301" s="154">
        <v>0</v>
      </c>
      <c r="BB301" s="154">
        <v>0</v>
      </c>
      <c r="BC301" s="154">
        <v>0</v>
      </c>
      <c r="BD301" s="154">
        <v>0</v>
      </c>
      <c r="BE301" s="154">
        <v>0</v>
      </c>
      <c r="BF301" s="154">
        <v>0</v>
      </c>
      <c r="BG301" s="154">
        <v>0</v>
      </c>
      <c r="BH301" s="154">
        <v>0</v>
      </c>
      <c r="BI301" s="154">
        <v>0</v>
      </c>
      <c r="BJ301" s="154">
        <f t="shared" si="1539"/>
        <v>0</v>
      </c>
      <c r="BK301" s="154">
        <v>0</v>
      </c>
      <c r="BL301" s="154">
        <v>0</v>
      </c>
      <c r="BM301" s="154">
        <v>0</v>
      </c>
      <c r="BN301" s="154">
        <v>0</v>
      </c>
      <c r="BO301" s="154">
        <v>0</v>
      </c>
      <c r="BP301" s="154">
        <v>0</v>
      </c>
      <c r="BQ301" s="154">
        <v>0</v>
      </c>
      <c r="BR301" s="154">
        <v>0</v>
      </c>
      <c r="BS301" s="154">
        <v>0</v>
      </c>
      <c r="BT301" s="154">
        <v>0</v>
      </c>
      <c r="BU301" s="154">
        <v>0</v>
      </c>
      <c r="BV301" s="154">
        <v>0</v>
      </c>
      <c r="BW301" s="154">
        <f t="shared" si="1541"/>
        <v>0</v>
      </c>
      <c r="BX301" s="154">
        <v>0</v>
      </c>
      <c r="BY301" s="154">
        <v>0</v>
      </c>
      <c r="BZ301" s="154">
        <v>0</v>
      </c>
      <c r="CA301" s="154">
        <v>0</v>
      </c>
      <c r="CB301" s="154">
        <v>0</v>
      </c>
      <c r="CC301" s="154">
        <v>0</v>
      </c>
      <c r="CD301" s="154">
        <v>0</v>
      </c>
      <c r="CE301" s="154">
        <v>0</v>
      </c>
      <c r="CF301" s="154">
        <v>0</v>
      </c>
      <c r="CG301" s="154">
        <v>0</v>
      </c>
      <c r="CH301" s="154">
        <v>0</v>
      </c>
      <c r="CI301" s="154">
        <v>0</v>
      </c>
      <c r="CJ301" s="154">
        <f t="shared" si="1543"/>
        <v>0</v>
      </c>
      <c r="CK301" s="154">
        <v>0</v>
      </c>
      <c r="CL301" s="154">
        <v>0</v>
      </c>
      <c r="CM301" s="154">
        <v>0</v>
      </c>
      <c r="CN301" s="154">
        <v>0</v>
      </c>
      <c r="CO301" s="154">
        <v>0</v>
      </c>
      <c r="CP301" s="154">
        <v>0</v>
      </c>
      <c r="CQ301" s="154">
        <v>0</v>
      </c>
      <c r="CR301" s="154">
        <v>0</v>
      </c>
      <c r="CS301" s="154">
        <v>0</v>
      </c>
      <c r="CT301" s="154">
        <v>0</v>
      </c>
      <c r="CU301" s="154">
        <v>0</v>
      </c>
      <c r="CV301" s="154">
        <v>0</v>
      </c>
      <c r="CW301" s="154">
        <f t="shared" si="1545"/>
        <v>0</v>
      </c>
      <c r="CX301" s="154">
        <v>0</v>
      </c>
      <c r="CY301" s="154">
        <v>0</v>
      </c>
      <c r="CZ301" s="154">
        <v>0</v>
      </c>
      <c r="DA301" s="154">
        <v>0</v>
      </c>
      <c r="DB301" s="154">
        <v>0</v>
      </c>
      <c r="DC301" s="154">
        <v>0</v>
      </c>
      <c r="DD301" s="154">
        <v>0</v>
      </c>
      <c r="DE301" s="154">
        <v>0</v>
      </c>
      <c r="DF301" s="154">
        <v>0</v>
      </c>
      <c r="DG301" s="154">
        <v>0</v>
      </c>
      <c r="DH301" s="154">
        <v>0</v>
      </c>
      <c r="DI301" s="154">
        <v>0</v>
      </c>
      <c r="DJ301" s="154">
        <f t="shared" si="1547"/>
        <v>0</v>
      </c>
      <c r="DK301" s="154">
        <v>0</v>
      </c>
      <c r="DL301" s="154">
        <v>0</v>
      </c>
      <c r="DM301" s="154">
        <v>0</v>
      </c>
      <c r="DN301" s="154">
        <v>0</v>
      </c>
      <c r="DO301" s="154">
        <v>0</v>
      </c>
      <c r="DP301" s="154">
        <v>0</v>
      </c>
      <c r="DQ301" s="154">
        <v>0</v>
      </c>
      <c r="DR301" s="154">
        <v>0</v>
      </c>
      <c r="DS301" s="154">
        <v>0</v>
      </c>
      <c r="DT301" s="154">
        <v>0</v>
      </c>
      <c r="DU301" s="154">
        <v>0</v>
      </c>
      <c r="DV301" s="154">
        <v>0</v>
      </c>
      <c r="DW301" s="154">
        <f t="shared" si="1549"/>
        <v>0</v>
      </c>
      <c r="DX301" s="154">
        <v>0</v>
      </c>
      <c r="DY301" s="154">
        <v>0</v>
      </c>
      <c r="DZ301" s="154">
        <v>0</v>
      </c>
      <c r="EA301" s="154">
        <v>0</v>
      </c>
      <c r="EB301" s="154">
        <v>0</v>
      </c>
      <c r="EC301" s="154">
        <v>0</v>
      </c>
      <c r="ED301" s="154">
        <v>0</v>
      </c>
      <c r="EE301" s="154">
        <v>0</v>
      </c>
      <c r="EF301" s="154">
        <v>0</v>
      </c>
      <c r="EG301" s="154">
        <v>0</v>
      </c>
      <c r="EH301" s="154">
        <v>0</v>
      </c>
      <c r="EI301" s="154">
        <v>0</v>
      </c>
      <c r="EJ301" s="154">
        <f t="shared" si="1551"/>
        <v>0</v>
      </c>
      <c r="EK301" s="154">
        <v>0</v>
      </c>
      <c r="EL301" s="154">
        <v>0</v>
      </c>
      <c r="EM301" s="154">
        <v>0</v>
      </c>
      <c r="EN301" s="154">
        <v>0</v>
      </c>
      <c r="EO301" s="154">
        <v>0</v>
      </c>
      <c r="EP301" s="154">
        <v>0</v>
      </c>
      <c r="EQ301" s="154">
        <v>0</v>
      </c>
      <c r="ER301" s="154">
        <v>0</v>
      </c>
      <c r="ES301" s="154">
        <v>0</v>
      </c>
      <c r="ET301" s="154">
        <v>0</v>
      </c>
      <c r="EU301" s="154">
        <v>0</v>
      </c>
      <c r="EV301" s="154">
        <v>0</v>
      </c>
      <c r="EW301" s="154">
        <f t="shared" si="1553"/>
        <v>0</v>
      </c>
      <c r="EX301" s="154">
        <v>0</v>
      </c>
      <c r="EY301" s="154">
        <v>0</v>
      </c>
      <c r="EZ301" s="154">
        <v>0</v>
      </c>
      <c r="FA301" s="154">
        <v>0</v>
      </c>
      <c r="FB301" s="154">
        <v>0</v>
      </c>
      <c r="FC301" s="154">
        <v>0</v>
      </c>
      <c r="FD301" s="154">
        <v>0</v>
      </c>
      <c r="FE301" s="154">
        <v>0</v>
      </c>
      <c r="FF301" s="154">
        <v>0</v>
      </c>
      <c r="FG301" s="154">
        <v>0</v>
      </c>
      <c r="FH301" s="154">
        <v>0</v>
      </c>
      <c r="FI301" s="154">
        <v>0</v>
      </c>
      <c r="FJ301" s="154">
        <f t="shared" si="1555"/>
        <v>0</v>
      </c>
      <c r="FK301" s="154">
        <v>0</v>
      </c>
      <c r="FL301" s="154">
        <v>0</v>
      </c>
      <c r="FM301" s="154">
        <v>0</v>
      </c>
      <c r="FN301" s="154">
        <v>0</v>
      </c>
      <c r="FO301" s="154">
        <v>0</v>
      </c>
      <c r="FP301" s="154">
        <v>0</v>
      </c>
      <c r="FQ301" s="154">
        <v>0</v>
      </c>
      <c r="FR301" s="154">
        <v>0</v>
      </c>
      <c r="FS301" s="154">
        <v>0</v>
      </c>
      <c r="FT301" s="154">
        <v>0</v>
      </c>
      <c r="FU301" s="154">
        <v>0</v>
      </c>
      <c r="FV301" s="154">
        <v>0</v>
      </c>
      <c r="FW301" s="154">
        <f t="shared" si="1557"/>
        <v>0</v>
      </c>
      <c r="FX301" s="154">
        <v>0</v>
      </c>
      <c r="FY301" s="154">
        <v>0</v>
      </c>
      <c r="FZ301" s="154">
        <v>0</v>
      </c>
      <c r="GA301" s="154">
        <v>0</v>
      </c>
      <c r="GB301" s="154">
        <v>0</v>
      </c>
      <c r="GC301" s="154">
        <v>0</v>
      </c>
      <c r="GD301" s="154">
        <v>0</v>
      </c>
      <c r="GE301" s="154">
        <v>0</v>
      </c>
      <c r="GF301" s="154">
        <v>0</v>
      </c>
      <c r="GG301" s="154">
        <v>0</v>
      </c>
      <c r="GH301" s="154">
        <v>0</v>
      </c>
      <c r="GI301" s="154">
        <v>0</v>
      </c>
      <c r="GJ301" s="154">
        <f t="shared" si="1559"/>
        <v>0</v>
      </c>
      <c r="GK301" s="154">
        <v>0</v>
      </c>
      <c r="GL301" s="154">
        <v>0</v>
      </c>
      <c r="GM301" s="154">
        <v>0</v>
      </c>
      <c r="GN301" s="154">
        <v>0</v>
      </c>
      <c r="GO301" s="154">
        <v>0</v>
      </c>
      <c r="GP301" s="154">
        <v>0</v>
      </c>
      <c r="GQ301" s="154">
        <v>0</v>
      </c>
      <c r="GR301" s="154">
        <v>0</v>
      </c>
      <c r="GS301" s="154">
        <v>0</v>
      </c>
      <c r="GT301" s="154">
        <v>0</v>
      </c>
      <c r="GU301" s="154">
        <v>0</v>
      </c>
      <c r="GV301" s="154">
        <v>0</v>
      </c>
      <c r="GW301" s="154">
        <f t="shared" si="1561"/>
        <v>0</v>
      </c>
      <c r="GX301" s="154">
        <v>0</v>
      </c>
      <c r="GY301" s="154">
        <v>0</v>
      </c>
      <c r="GZ301" s="154">
        <v>0</v>
      </c>
      <c r="HA301" s="154">
        <v>0</v>
      </c>
      <c r="HB301" s="154">
        <v>0</v>
      </c>
      <c r="HC301" s="154">
        <v>0</v>
      </c>
      <c r="HD301" s="154">
        <v>0</v>
      </c>
      <c r="HE301" s="154">
        <v>0</v>
      </c>
      <c r="HF301" s="154">
        <v>0</v>
      </c>
      <c r="HG301" s="154">
        <v>0</v>
      </c>
      <c r="HH301" s="154">
        <v>0</v>
      </c>
      <c r="HI301" s="154">
        <v>0</v>
      </c>
      <c r="HJ301" s="154">
        <f t="shared" si="1563"/>
        <v>0</v>
      </c>
      <c r="HK301" s="154">
        <v>0</v>
      </c>
      <c r="HL301" s="154">
        <v>0</v>
      </c>
      <c r="HM301" s="154">
        <v>0</v>
      </c>
      <c r="HN301" s="154">
        <v>0</v>
      </c>
      <c r="HO301" s="154">
        <v>0</v>
      </c>
      <c r="HP301" s="154">
        <v>0</v>
      </c>
      <c r="HQ301" s="154">
        <v>0</v>
      </c>
      <c r="HR301" s="154">
        <v>0</v>
      </c>
      <c r="HS301" s="154">
        <v>0</v>
      </c>
      <c r="HT301" s="154">
        <v>0</v>
      </c>
      <c r="HU301" s="154">
        <v>0</v>
      </c>
      <c r="HV301" s="154">
        <v>0</v>
      </c>
      <c r="HW301" s="154">
        <f t="shared" si="1565"/>
        <v>0</v>
      </c>
      <c r="HX301" s="154">
        <v>0</v>
      </c>
      <c r="HY301" s="154">
        <v>0</v>
      </c>
      <c r="HZ301" s="154">
        <v>0</v>
      </c>
      <c r="IA301" s="154">
        <v>0</v>
      </c>
      <c r="IB301" s="154">
        <v>0</v>
      </c>
      <c r="IC301" s="154">
        <v>0</v>
      </c>
      <c r="ID301" s="154">
        <v>0</v>
      </c>
      <c r="IE301" s="154">
        <v>0</v>
      </c>
      <c r="IF301" s="154">
        <v>0</v>
      </c>
      <c r="IG301" s="154">
        <v>0</v>
      </c>
      <c r="IH301" s="154">
        <v>0</v>
      </c>
      <c r="II301" s="154">
        <v>0</v>
      </c>
      <c r="IJ301" s="154">
        <f t="shared" si="1567"/>
        <v>0</v>
      </c>
      <c r="IK301" s="154">
        <v>0</v>
      </c>
      <c r="IL301" s="154">
        <v>0</v>
      </c>
      <c r="IM301" s="154">
        <v>0</v>
      </c>
      <c r="IN301" s="154">
        <v>0</v>
      </c>
      <c r="IO301" s="154">
        <v>0</v>
      </c>
      <c r="IP301" s="154">
        <v>0</v>
      </c>
      <c r="IQ301" s="154">
        <v>0</v>
      </c>
      <c r="IR301" s="154">
        <v>0</v>
      </c>
      <c r="IS301" s="154">
        <v>0</v>
      </c>
      <c r="IT301" s="154">
        <v>0</v>
      </c>
      <c r="IU301" s="154">
        <v>0</v>
      </c>
      <c r="IV301" s="154">
        <v>0</v>
      </c>
      <c r="IW301" s="154">
        <f t="shared" si="1569"/>
        <v>0</v>
      </c>
      <c r="IX301" s="154">
        <v>0</v>
      </c>
      <c r="IY301" s="154">
        <v>0</v>
      </c>
      <c r="IZ301" s="154">
        <v>0</v>
      </c>
      <c r="JA301" s="154">
        <v>0</v>
      </c>
      <c r="JB301" s="154">
        <v>0</v>
      </c>
      <c r="JC301" s="154">
        <v>0</v>
      </c>
      <c r="JD301" s="154">
        <v>0</v>
      </c>
      <c r="JE301" s="154">
        <v>0</v>
      </c>
      <c r="JF301" s="154">
        <v>0</v>
      </c>
      <c r="JG301" s="154">
        <v>0</v>
      </c>
      <c r="JH301" s="154">
        <v>0</v>
      </c>
      <c r="JI301" s="154">
        <v>0</v>
      </c>
      <c r="JJ301" s="154">
        <f t="shared" si="1571"/>
        <v>0</v>
      </c>
      <c r="JK301" s="154">
        <v>0</v>
      </c>
      <c r="JL301" s="154">
        <v>0</v>
      </c>
      <c r="JM301" s="154">
        <v>0</v>
      </c>
      <c r="JN301" s="154">
        <v>0</v>
      </c>
      <c r="JO301" s="154">
        <v>0</v>
      </c>
      <c r="JP301" s="154">
        <v>0</v>
      </c>
      <c r="JQ301" s="154">
        <v>0</v>
      </c>
      <c r="JR301" s="154">
        <v>0</v>
      </c>
      <c r="JS301" s="154">
        <v>0</v>
      </c>
      <c r="JT301" s="154">
        <v>0</v>
      </c>
      <c r="JU301" s="154">
        <v>0</v>
      </c>
      <c r="JV301" s="154">
        <v>0</v>
      </c>
      <c r="JW301" s="237">
        <f t="shared" si="1573"/>
        <v>0</v>
      </c>
      <c r="JX301" s="237">
        <v>0</v>
      </c>
      <c r="JY301" s="154">
        <v>0</v>
      </c>
      <c r="JZ301" s="154">
        <v>0</v>
      </c>
      <c r="KA301" s="154">
        <v>0</v>
      </c>
      <c r="KB301" s="154">
        <v>0</v>
      </c>
      <c r="KC301" s="154">
        <v>0</v>
      </c>
      <c r="KD301" s="154">
        <v>0</v>
      </c>
      <c r="KE301" s="154">
        <v>0</v>
      </c>
      <c r="KF301" s="154">
        <v>0</v>
      </c>
      <c r="KG301" s="154">
        <v>0</v>
      </c>
      <c r="KH301" s="154">
        <v>0</v>
      </c>
      <c r="KI301" s="154">
        <v>0</v>
      </c>
      <c r="KJ301" s="237">
        <f t="shared" si="1575"/>
        <v>0</v>
      </c>
      <c r="KK301" s="237">
        <v>0</v>
      </c>
      <c r="KL301" s="154">
        <v>0</v>
      </c>
      <c r="KM301" s="154">
        <v>0</v>
      </c>
      <c r="KN301" s="154">
        <v>0</v>
      </c>
      <c r="KO301" s="154">
        <v>0</v>
      </c>
      <c r="KP301" s="154">
        <v>0</v>
      </c>
      <c r="KQ301" s="154">
        <v>0</v>
      </c>
      <c r="KR301" s="154">
        <v>0</v>
      </c>
      <c r="KS301" s="154">
        <v>0</v>
      </c>
      <c r="KT301" s="154">
        <v>0</v>
      </c>
      <c r="KU301" s="154">
        <v>0</v>
      </c>
      <c r="KV301" s="154">
        <v>0</v>
      </c>
      <c r="KW301" s="237">
        <f t="shared" si="1577"/>
        <v>0</v>
      </c>
      <c r="KX301" s="237">
        <v>0</v>
      </c>
      <c r="KY301" s="154">
        <v>0</v>
      </c>
      <c r="KZ301" s="154">
        <v>0</v>
      </c>
      <c r="LA301" s="154">
        <v>0</v>
      </c>
      <c r="LB301" s="154">
        <v>0</v>
      </c>
      <c r="LC301" s="154">
        <v>0</v>
      </c>
      <c r="LD301" s="154">
        <v>0</v>
      </c>
      <c r="LE301" s="154">
        <v>0</v>
      </c>
      <c r="LF301" s="154">
        <v>0</v>
      </c>
      <c r="LG301" s="154">
        <v>0</v>
      </c>
      <c r="LH301" s="154">
        <v>0</v>
      </c>
      <c r="LI301" s="154">
        <v>0</v>
      </c>
      <c r="LJ301" s="237">
        <f t="shared" si="1579"/>
        <v>0</v>
      </c>
      <c r="LK301" s="237">
        <v>0</v>
      </c>
      <c r="LL301" s="154">
        <v>0</v>
      </c>
      <c r="LM301" s="154">
        <v>0</v>
      </c>
      <c r="LN301" s="154">
        <v>0</v>
      </c>
      <c r="LO301" s="154">
        <v>0</v>
      </c>
      <c r="LP301" s="154">
        <v>0</v>
      </c>
      <c r="LQ301" s="154">
        <v>0</v>
      </c>
      <c r="LR301" s="154">
        <v>0</v>
      </c>
      <c r="LS301" s="154">
        <v>0</v>
      </c>
      <c r="LT301" s="154">
        <v>0</v>
      </c>
      <c r="LU301" s="154">
        <v>0</v>
      </c>
      <c r="LV301" s="154">
        <v>0</v>
      </c>
      <c r="LW301" s="237">
        <f t="shared" si="1581"/>
        <v>0</v>
      </c>
      <c r="LX301" s="237">
        <v>0</v>
      </c>
      <c r="LY301" s="154">
        <v>0</v>
      </c>
      <c r="LZ301" s="154">
        <v>0</v>
      </c>
      <c r="MA301" s="154">
        <v>0</v>
      </c>
      <c r="MB301" s="154">
        <v>0</v>
      </c>
      <c r="MC301" s="154">
        <v>0</v>
      </c>
      <c r="MD301" s="154">
        <v>0</v>
      </c>
      <c r="ME301" s="154">
        <v>0</v>
      </c>
      <c r="MF301" s="154">
        <v>0</v>
      </c>
      <c r="MG301" s="154">
        <v>0</v>
      </c>
      <c r="MH301" s="154">
        <v>0</v>
      </c>
      <c r="MI301" s="154">
        <v>0</v>
      </c>
      <c r="MJ301" s="203">
        <f t="shared" si="1583"/>
        <v>0</v>
      </c>
    </row>
    <row r="302" spans="1:348" ht="15.75" x14ac:dyDescent="0.25">
      <c r="A302" s="75">
        <v>5501</v>
      </c>
      <c r="B302" s="76"/>
      <c r="C302" s="77" t="s">
        <v>100</v>
      </c>
      <c r="D302" s="77" t="s">
        <v>145</v>
      </c>
      <c r="E302" s="154">
        <v>0</v>
      </c>
      <c r="F302" s="154">
        <v>0</v>
      </c>
      <c r="G302" s="154">
        <v>0</v>
      </c>
      <c r="H302" s="154">
        <v>0</v>
      </c>
      <c r="I302" s="154">
        <v>0</v>
      </c>
      <c r="J302" s="154">
        <v>0</v>
      </c>
      <c r="K302" s="154">
        <v>0</v>
      </c>
      <c r="L302" s="154">
        <v>0</v>
      </c>
      <c r="M302" s="154">
        <v>0</v>
      </c>
      <c r="N302" s="154">
        <v>0</v>
      </c>
      <c r="O302" s="154">
        <v>0</v>
      </c>
      <c r="P302" s="154">
        <v>0</v>
      </c>
      <c r="Q302" s="154">
        <v>0</v>
      </c>
      <c r="R302" s="154">
        <v>0</v>
      </c>
      <c r="S302" s="154">
        <v>0</v>
      </c>
      <c r="T302" s="154">
        <v>0</v>
      </c>
      <c r="U302" s="154">
        <v>0</v>
      </c>
      <c r="V302" s="154">
        <v>0</v>
      </c>
      <c r="W302" s="154">
        <f t="shared" si="1532"/>
        <v>0</v>
      </c>
      <c r="X302" s="154">
        <v>0</v>
      </c>
      <c r="Y302" s="154">
        <v>0</v>
      </c>
      <c r="Z302" s="154">
        <v>0</v>
      </c>
      <c r="AA302" s="154">
        <v>0</v>
      </c>
      <c r="AB302" s="154">
        <v>0</v>
      </c>
      <c r="AC302" s="154">
        <v>0</v>
      </c>
      <c r="AD302" s="154">
        <v>0</v>
      </c>
      <c r="AE302" s="154">
        <v>0</v>
      </c>
      <c r="AF302" s="154">
        <v>0</v>
      </c>
      <c r="AG302" s="154">
        <v>0</v>
      </c>
      <c r="AH302" s="154">
        <v>0</v>
      </c>
      <c r="AI302" s="154">
        <v>0</v>
      </c>
      <c r="AJ302" s="154">
        <f t="shared" si="1534"/>
        <v>0</v>
      </c>
      <c r="AK302" s="154">
        <v>0</v>
      </c>
      <c r="AL302" s="154">
        <v>0</v>
      </c>
      <c r="AM302" s="154">
        <v>0</v>
      </c>
      <c r="AN302" s="154">
        <v>0</v>
      </c>
      <c r="AO302" s="154">
        <v>0</v>
      </c>
      <c r="AP302" s="154">
        <v>0</v>
      </c>
      <c r="AQ302" s="154">
        <v>0</v>
      </c>
      <c r="AR302" s="154">
        <v>0</v>
      </c>
      <c r="AS302" s="154">
        <v>0</v>
      </c>
      <c r="AT302" s="154">
        <v>0</v>
      </c>
      <c r="AU302" s="154">
        <v>0</v>
      </c>
      <c r="AV302" s="154">
        <v>0</v>
      </c>
      <c r="AW302" s="154">
        <f t="shared" si="1536"/>
        <v>0</v>
      </c>
      <c r="AX302" s="154">
        <v>0</v>
      </c>
      <c r="AY302" s="154">
        <v>0</v>
      </c>
      <c r="AZ302" s="154">
        <v>0</v>
      </c>
      <c r="BA302" s="154">
        <v>0</v>
      </c>
      <c r="BB302" s="154">
        <v>0</v>
      </c>
      <c r="BC302" s="154">
        <v>0</v>
      </c>
      <c r="BD302" s="154">
        <v>0</v>
      </c>
      <c r="BE302" s="154">
        <v>0</v>
      </c>
      <c r="BF302" s="154">
        <v>0</v>
      </c>
      <c r="BG302" s="154">
        <v>0</v>
      </c>
      <c r="BH302" s="154">
        <v>0</v>
      </c>
      <c r="BI302" s="154">
        <v>0</v>
      </c>
      <c r="BJ302" s="154">
        <f t="shared" si="1539"/>
        <v>0</v>
      </c>
      <c r="BK302" s="154">
        <v>0</v>
      </c>
      <c r="BL302" s="154">
        <v>0</v>
      </c>
      <c r="BM302" s="154">
        <v>0</v>
      </c>
      <c r="BN302" s="154">
        <v>0</v>
      </c>
      <c r="BO302" s="154">
        <v>0</v>
      </c>
      <c r="BP302" s="154">
        <v>0</v>
      </c>
      <c r="BQ302" s="154">
        <v>0</v>
      </c>
      <c r="BR302" s="154">
        <v>0</v>
      </c>
      <c r="BS302" s="154">
        <v>0</v>
      </c>
      <c r="BT302" s="154">
        <v>0</v>
      </c>
      <c r="BU302" s="154">
        <v>0</v>
      </c>
      <c r="BV302" s="154">
        <v>0</v>
      </c>
      <c r="BW302" s="154">
        <f t="shared" si="1541"/>
        <v>0</v>
      </c>
      <c r="BX302" s="154">
        <v>0</v>
      </c>
      <c r="BY302" s="154">
        <v>0</v>
      </c>
      <c r="BZ302" s="154">
        <v>0</v>
      </c>
      <c r="CA302" s="154">
        <v>0</v>
      </c>
      <c r="CB302" s="154">
        <v>0</v>
      </c>
      <c r="CC302" s="154">
        <v>0</v>
      </c>
      <c r="CD302" s="154">
        <v>0</v>
      </c>
      <c r="CE302" s="154">
        <v>0</v>
      </c>
      <c r="CF302" s="154">
        <v>0</v>
      </c>
      <c r="CG302" s="154">
        <v>0</v>
      </c>
      <c r="CH302" s="154">
        <v>0</v>
      </c>
      <c r="CI302" s="154">
        <v>0</v>
      </c>
      <c r="CJ302" s="154">
        <f t="shared" si="1543"/>
        <v>0</v>
      </c>
      <c r="CK302" s="154">
        <v>0</v>
      </c>
      <c r="CL302" s="154">
        <v>0</v>
      </c>
      <c r="CM302" s="154">
        <v>0</v>
      </c>
      <c r="CN302" s="154">
        <v>0</v>
      </c>
      <c r="CO302" s="154">
        <v>0</v>
      </c>
      <c r="CP302" s="154">
        <v>0</v>
      </c>
      <c r="CQ302" s="154">
        <v>0</v>
      </c>
      <c r="CR302" s="154">
        <v>0</v>
      </c>
      <c r="CS302" s="154">
        <v>0</v>
      </c>
      <c r="CT302" s="154">
        <v>0</v>
      </c>
      <c r="CU302" s="154">
        <v>0</v>
      </c>
      <c r="CV302" s="154">
        <v>0</v>
      </c>
      <c r="CW302" s="154">
        <f t="shared" si="1545"/>
        <v>0</v>
      </c>
      <c r="CX302" s="154">
        <v>0</v>
      </c>
      <c r="CY302" s="154">
        <v>0</v>
      </c>
      <c r="CZ302" s="154">
        <v>0</v>
      </c>
      <c r="DA302" s="154">
        <v>0</v>
      </c>
      <c r="DB302" s="154">
        <v>0</v>
      </c>
      <c r="DC302" s="154">
        <v>0</v>
      </c>
      <c r="DD302" s="154">
        <v>0</v>
      </c>
      <c r="DE302" s="154">
        <v>0</v>
      </c>
      <c r="DF302" s="154">
        <v>0</v>
      </c>
      <c r="DG302" s="154">
        <v>0</v>
      </c>
      <c r="DH302" s="154">
        <v>0</v>
      </c>
      <c r="DI302" s="154">
        <v>0</v>
      </c>
      <c r="DJ302" s="154">
        <f t="shared" si="1547"/>
        <v>0</v>
      </c>
      <c r="DK302" s="154">
        <v>0</v>
      </c>
      <c r="DL302" s="154">
        <v>0</v>
      </c>
      <c r="DM302" s="154">
        <v>0</v>
      </c>
      <c r="DN302" s="154">
        <v>0</v>
      </c>
      <c r="DO302" s="154">
        <v>0</v>
      </c>
      <c r="DP302" s="154">
        <v>0</v>
      </c>
      <c r="DQ302" s="154">
        <v>0</v>
      </c>
      <c r="DR302" s="154">
        <v>0</v>
      </c>
      <c r="DS302" s="154">
        <v>0</v>
      </c>
      <c r="DT302" s="154">
        <v>0</v>
      </c>
      <c r="DU302" s="154">
        <v>0</v>
      </c>
      <c r="DV302" s="154">
        <v>0</v>
      </c>
      <c r="DW302" s="154">
        <f t="shared" si="1549"/>
        <v>0</v>
      </c>
      <c r="DX302" s="154">
        <v>0</v>
      </c>
      <c r="DY302" s="154">
        <v>0</v>
      </c>
      <c r="DZ302" s="154">
        <v>0</v>
      </c>
      <c r="EA302" s="154">
        <v>0</v>
      </c>
      <c r="EB302" s="154">
        <v>0</v>
      </c>
      <c r="EC302" s="154">
        <v>0</v>
      </c>
      <c r="ED302" s="154">
        <v>0</v>
      </c>
      <c r="EE302" s="154">
        <v>0</v>
      </c>
      <c r="EF302" s="154">
        <v>0</v>
      </c>
      <c r="EG302" s="154">
        <v>0</v>
      </c>
      <c r="EH302" s="154">
        <v>0</v>
      </c>
      <c r="EI302" s="154">
        <v>0</v>
      </c>
      <c r="EJ302" s="154">
        <f t="shared" si="1551"/>
        <v>0</v>
      </c>
      <c r="EK302" s="154">
        <v>0</v>
      </c>
      <c r="EL302" s="154">
        <v>0</v>
      </c>
      <c r="EM302" s="154">
        <v>0</v>
      </c>
      <c r="EN302" s="154">
        <v>0</v>
      </c>
      <c r="EO302" s="154">
        <v>0</v>
      </c>
      <c r="EP302" s="154">
        <v>0</v>
      </c>
      <c r="EQ302" s="154">
        <v>0</v>
      </c>
      <c r="ER302" s="154">
        <v>0</v>
      </c>
      <c r="ES302" s="154">
        <v>0</v>
      </c>
      <c r="ET302" s="154">
        <v>0</v>
      </c>
      <c r="EU302" s="154">
        <v>0</v>
      </c>
      <c r="EV302" s="154">
        <v>0</v>
      </c>
      <c r="EW302" s="154">
        <f t="shared" si="1553"/>
        <v>0</v>
      </c>
      <c r="EX302" s="154">
        <v>0</v>
      </c>
      <c r="EY302" s="154">
        <v>0</v>
      </c>
      <c r="EZ302" s="154">
        <v>0</v>
      </c>
      <c r="FA302" s="154">
        <v>0</v>
      </c>
      <c r="FB302" s="154">
        <v>0</v>
      </c>
      <c r="FC302" s="154">
        <v>0</v>
      </c>
      <c r="FD302" s="154">
        <v>0</v>
      </c>
      <c r="FE302" s="154">
        <v>0</v>
      </c>
      <c r="FF302" s="154">
        <v>0</v>
      </c>
      <c r="FG302" s="154">
        <v>0</v>
      </c>
      <c r="FH302" s="154">
        <v>0</v>
      </c>
      <c r="FI302" s="154">
        <v>0</v>
      </c>
      <c r="FJ302" s="154">
        <f t="shared" si="1555"/>
        <v>0</v>
      </c>
      <c r="FK302" s="154">
        <v>0</v>
      </c>
      <c r="FL302" s="154">
        <v>0</v>
      </c>
      <c r="FM302" s="154">
        <v>0</v>
      </c>
      <c r="FN302" s="154">
        <v>0</v>
      </c>
      <c r="FO302" s="154">
        <v>0</v>
      </c>
      <c r="FP302" s="154">
        <v>0</v>
      </c>
      <c r="FQ302" s="154">
        <v>0</v>
      </c>
      <c r="FR302" s="154">
        <v>0</v>
      </c>
      <c r="FS302" s="154">
        <v>0</v>
      </c>
      <c r="FT302" s="154">
        <v>0</v>
      </c>
      <c r="FU302" s="154">
        <v>0</v>
      </c>
      <c r="FV302" s="154">
        <v>0</v>
      </c>
      <c r="FW302" s="154">
        <f t="shared" si="1557"/>
        <v>0</v>
      </c>
      <c r="FX302" s="154">
        <v>0</v>
      </c>
      <c r="FY302" s="154">
        <v>0</v>
      </c>
      <c r="FZ302" s="154">
        <v>0</v>
      </c>
      <c r="GA302" s="154">
        <v>0</v>
      </c>
      <c r="GB302" s="154">
        <v>0</v>
      </c>
      <c r="GC302" s="154">
        <v>0</v>
      </c>
      <c r="GD302" s="154">
        <v>0</v>
      </c>
      <c r="GE302" s="154">
        <v>0</v>
      </c>
      <c r="GF302" s="154">
        <v>0</v>
      </c>
      <c r="GG302" s="154">
        <v>0</v>
      </c>
      <c r="GH302" s="154">
        <v>0</v>
      </c>
      <c r="GI302" s="154">
        <v>0</v>
      </c>
      <c r="GJ302" s="154">
        <f t="shared" si="1559"/>
        <v>0</v>
      </c>
      <c r="GK302" s="154">
        <v>0</v>
      </c>
      <c r="GL302" s="154">
        <v>0</v>
      </c>
      <c r="GM302" s="154">
        <v>0</v>
      </c>
      <c r="GN302" s="154">
        <v>0</v>
      </c>
      <c r="GO302" s="154">
        <v>0</v>
      </c>
      <c r="GP302" s="154">
        <v>0</v>
      </c>
      <c r="GQ302" s="154">
        <v>0</v>
      </c>
      <c r="GR302" s="154">
        <v>0</v>
      </c>
      <c r="GS302" s="154">
        <v>0</v>
      </c>
      <c r="GT302" s="154">
        <v>0</v>
      </c>
      <c r="GU302" s="154">
        <v>0</v>
      </c>
      <c r="GV302" s="154">
        <v>0</v>
      </c>
      <c r="GW302" s="154">
        <f t="shared" si="1561"/>
        <v>0</v>
      </c>
      <c r="GX302" s="154">
        <v>0</v>
      </c>
      <c r="GY302" s="154">
        <v>0</v>
      </c>
      <c r="GZ302" s="154">
        <v>0</v>
      </c>
      <c r="HA302" s="154">
        <v>0</v>
      </c>
      <c r="HB302" s="154">
        <v>0</v>
      </c>
      <c r="HC302" s="154">
        <v>0</v>
      </c>
      <c r="HD302" s="154">
        <v>0</v>
      </c>
      <c r="HE302" s="154">
        <v>0</v>
      </c>
      <c r="HF302" s="154">
        <v>0</v>
      </c>
      <c r="HG302" s="154">
        <v>0</v>
      </c>
      <c r="HH302" s="154">
        <v>0</v>
      </c>
      <c r="HI302" s="154">
        <v>0</v>
      </c>
      <c r="HJ302" s="154">
        <f t="shared" si="1563"/>
        <v>0</v>
      </c>
      <c r="HK302" s="154">
        <v>0</v>
      </c>
      <c r="HL302" s="154">
        <v>0</v>
      </c>
      <c r="HM302" s="154">
        <v>0</v>
      </c>
      <c r="HN302" s="154">
        <v>0</v>
      </c>
      <c r="HO302" s="154">
        <v>0</v>
      </c>
      <c r="HP302" s="154">
        <v>0</v>
      </c>
      <c r="HQ302" s="154">
        <v>0</v>
      </c>
      <c r="HR302" s="154">
        <v>0</v>
      </c>
      <c r="HS302" s="154">
        <v>0</v>
      </c>
      <c r="HT302" s="154">
        <v>0</v>
      </c>
      <c r="HU302" s="154">
        <v>0</v>
      </c>
      <c r="HV302" s="154">
        <v>0</v>
      </c>
      <c r="HW302" s="154">
        <f t="shared" si="1565"/>
        <v>0</v>
      </c>
      <c r="HX302" s="154">
        <v>0</v>
      </c>
      <c r="HY302" s="154">
        <v>0</v>
      </c>
      <c r="HZ302" s="154">
        <v>0</v>
      </c>
      <c r="IA302" s="154">
        <v>0</v>
      </c>
      <c r="IB302" s="154">
        <v>0</v>
      </c>
      <c r="IC302" s="154">
        <v>0</v>
      </c>
      <c r="ID302" s="154">
        <v>0</v>
      </c>
      <c r="IE302" s="154">
        <v>0</v>
      </c>
      <c r="IF302" s="154">
        <v>0</v>
      </c>
      <c r="IG302" s="154">
        <v>0</v>
      </c>
      <c r="IH302" s="154">
        <v>0</v>
      </c>
      <c r="II302" s="154">
        <v>0</v>
      </c>
      <c r="IJ302" s="154">
        <f t="shared" si="1567"/>
        <v>0</v>
      </c>
      <c r="IK302" s="154">
        <v>0</v>
      </c>
      <c r="IL302" s="154">
        <v>0</v>
      </c>
      <c r="IM302" s="154">
        <v>0</v>
      </c>
      <c r="IN302" s="154">
        <v>0</v>
      </c>
      <c r="IO302" s="154">
        <v>0</v>
      </c>
      <c r="IP302" s="154">
        <v>0</v>
      </c>
      <c r="IQ302" s="154">
        <v>0</v>
      </c>
      <c r="IR302" s="154">
        <v>0</v>
      </c>
      <c r="IS302" s="154">
        <v>0</v>
      </c>
      <c r="IT302" s="154">
        <v>0</v>
      </c>
      <c r="IU302" s="154">
        <v>0</v>
      </c>
      <c r="IV302" s="154">
        <v>0</v>
      </c>
      <c r="IW302" s="154">
        <f t="shared" si="1569"/>
        <v>0</v>
      </c>
      <c r="IX302" s="154">
        <v>0</v>
      </c>
      <c r="IY302" s="154">
        <v>0</v>
      </c>
      <c r="IZ302" s="154">
        <v>0</v>
      </c>
      <c r="JA302" s="154">
        <v>0</v>
      </c>
      <c r="JB302" s="154">
        <v>0</v>
      </c>
      <c r="JC302" s="154">
        <v>0</v>
      </c>
      <c r="JD302" s="154">
        <v>0</v>
      </c>
      <c r="JE302" s="154">
        <v>0</v>
      </c>
      <c r="JF302" s="154">
        <v>0</v>
      </c>
      <c r="JG302" s="154">
        <v>0</v>
      </c>
      <c r="JH302" s="154">
        <v>0</v>
      </c>
      <c r="JI302" s="154">
        <v>0</v>
      </c>
      <c r="JJ302" s="154">
        <f t="shared" si="1571"/>
        <v>0</v>
      </c>
      <c r="JK302" s="154">
        <v>0</v>
      </c>
      <c r="JL302" s="154">
        <v>0</v>
      </c>
      <c r="JM302" s="154">
        <v>0</v>
      </c>
      <c r="JN302" s="154">
        <v>0</v>
      </c>
      <c r="JO302" s="154">
        <v>0</v>
      </c>
      <c r="JP302" s="154">
        <v>0</v>
      </c>
      <c r="JQ302" s="154">
        <v>0</v>
      </c>
      <c r="JR302" s="154">
        <v>0</v>
      </c>
      <c r="JS302" s="154">
        <v>0</v>
      </c>
      <c r="JT302" s="154">
        <v>0</v>
      </c>
      <c r="JU302" s="154">
        <v>0</v>
      </c>
      <c r="JV302" s="154">
        <v>0</v>
      </c>
      <c r="JW302" s="237">
        <f t="shared" si="1573"/>
        <v>0</v>
      </c>
      <c r="JX302" s="237">
        <v>0</v>
      </c>
      <c r="JY302" s="154">
        <v>0</v>
      </c>
      <c r="JZ302" s="154">
        <v>0</v>
      </c>
      <c r="KA302" s="154">
        <v>0</v>
      </c>
      <c r="KB302" s="154">
        <v>0</v>
      </c>
      <c r="KC302" s="154">
        <v>0</v>
      </c>
      <c r="KD302" s="154">
        <v>0</v>
      </c>
      <c r="KE302" s="154">
        <v>0</v>
      </c>
      <c r="KF302" s="154">
        <v>0</v>
      </c>
      <c r="KG302" s="154">
        <v>0</v>
      </c>
      <c r="KH302" s="154">
        <v>0</v>
      </c>
      <c r="KI302" s="154">
        <v>0</v>
      </c>
      <c r="KJ302" s="237">
        <f t="shared" si="1575"/>
        <v>0</v>
      </c>
      <c r="KK302" s="237">
        <v>0</v>
      </c>
      <c r="KL302" s="154">
        <v>0</v>
      </c>
      <c r="KM302" s="154">
        <v>0</v>
      </c>
      <c r="KN302" s="154">
        <v>0</v>
      </c>
      <c r="KO302" s="154">
        <v>0</v>
      </c>
      <c r="KP302" s="154">
        <v>0</v>
      </c>
      <c r="KQ302" s="154">
        <v>0</v>
      </c>
      <c r="KR302" s="154">
        <v>0</v>
      </c>
      <c r="KS302" s="154">
        <v>0</v>
      </c>
      <c r="KT302" s="154">
        <v>0</v>
      </c>
      <c r="KU302" s="154">
        <v>0</v>
      </c>
      <c r="KV302" s="154">
        <v>0</v>
      </c>
      <c r="KW302" s="237">
        <f t="shared" si="1577"/>
        <v>0</v>
      </c>
      <c r="KX302" s="237">
        <v>0</v>
      </c>
      <c r="KY302" s="154">
        <v>0</v>
      </c>
      <c r="KZ302" s="154">
        <v>0</v>
      </c>
      <c r="LA302" s="154">
        <v>0</v>
      </c>
      <c r="LB302" s="154">
        <v>0</v>
      </c>
      <c r="LC302" s="154">
        <v>0</v>
      </c>
      <c r="LD302" s="154">
        <v>0</v>
      </c>
      <c r="LE302" s="154">
        <v>0</v>
      </c>
      <c r="LF302" s="154">
        <v>0</v>
      </c>
      <c r="LG302" s="154">
        <v>0</v>
      </c>
      <c r="LH302" s="154">
        <v>0</v>
      </c>
      <c r="LI302" s="154">
        <v>0</v>
      </c>
      <c r="LJ302" s="237">
        <f t="shared" si="1579"/>
        <v>0</v>
      </c>
      <c r="LK302" s="237">
        <v>0</v>
      </c>
      <c r="LL302" s="154">
        <v>0</v>
      </c>
      <c r="LM302" s="154">
        <v>0</v>
      </c>
      <c r="LN302" s="154">
        <v>0</v>
      </c>
      <c r="LO302" s="154">
        <v>0</v>
      </c>
      <c r="LP302" s="154">
        <v>0</v>
      </c>
      <c r="LQ302" s="154">
        <v>0</v>
      </c>
      <c r="LR302" s="154">
        <v>0</v>
      </c>
      <c r="LS302" s="154">
        <v>0</v>
      </c>
      <c r="LT302" s="154">
        <v>0</v>
      </c>
      <c r="LU302" s="154">
        <v>0</v>
      </c>
      <c r="LV302" s="154">
        <v>0</v>
      </c>
      <c r="LW302" s="237">
        <f t="shared" si="1581"/>
        <v>0</v>
      </c>
      <c r="LX302" s="237">
        <v>0</v>
      </c>
      <c r="LY302" s="154">
        <v>0</v>
      </c>
      <c r="LZ302" s="154">
        <v>0</v>
      </c>
      <c r="MA302" s="154">
        <v>0</v>
      </c>
      <c r="MB302" s="154">
        <v>0</v>
      </c>
      <c r="MC302" s="154">
        <v>0</v>
      </c>
      <c r="MD302" s="154">
        <v>0</v>
      </c>
      <c r="ME302" s="154">
        <v>0</v>
      </c>
      <c r="MF302" s="154">
        <v>0</v>
      </c>
      <c r="MG302" s="154">
        <v>0</v>
      </c>
      <c r="MH302" s="154">
        <v>0</v>
      </c>
      <c r="MI302" s="154">
        <v>0</v>
      </c>
      <c r="MJ302" s="203">
        <f t="shared" si="1583"/>
        <v>0</v>
      </c>
    </row>
    <row r="303" spans="1:348" ht="15.75" x14ac:dyDescent="0.25">
      <c r="A303" s="75">
        <v>5502</v>
      </c>
      <c r="B303" s="76"/>
      <c r="C303" s="77" t="s">
        <v>101</v>
      </c>
      <c r="D303" s="77" t="s">
        <v>146</v>
      </c>
      <c r="E303" s="154">
        <v>0</v>
      </c>
      <c r="F303" s="154">
        <v>0</v>
      </c>
      <c r="G303" s="154">
        <v>0</v>
      </c>
      <c r="H303" s="154">
        <v>0</v>
      </c>
      <c r="I303" s="154">
        <v>0</v>
      </c>
      <c r="J303" s="154">
        <v>0</v>
      </c>
      <c r="K303" s="154">
        <v>0</v>
      </c>
      <c r="L303" s="154">
        <v>0</v>
      </c>
      <c r="M303" s="154">
        <v>0</v>
      </c>
      <c r="N303" s="154">
        <v>0</v>
      </c>
      <c r="O303" s="154">
        <v>0</v>
      </c>
      <c r="P303" s="154">
        <v>0</v>
      </c>
      <c r="Q303" s="154">
        <v>0</v>
      </c>
      <c r="R303" s="154">
        <v>0</v>
      </c>
      <c r="S303" s="154">
        <v>0</v>
      </c>
      <c r="T303" s="154">
        <v>0</v>
      </c>
      <c r="U303" s="154">
        <v>0</v>
      </c>
      <c r="V303" s="154">
        <v>0</v>
      </c>
      <c r="W303" s="154">
        <f t="shared" si="1532"/>
        <v>0</v>
      </c>
      <c r="X303" s="154">
        <v>0</v>
      </c>
      <c r="Y303" s="154">
        <v>0</v>
      </c>
      <c r="Z303" s="154">
        <v>0</v>
      </c>
      <c r="AA303" s="154">
        <v>0</v>
      </c>
      <c r="AB303" s="154">
        <v>0</v>
      </c>
      <c r="AC303" s="154">
        <v>0</v>
      </c>
      <c r="AD303" s="154">
        <v>0</v>
      </c>
      <c r="AE303" s="154">
        <v>0</v>
      </c>
      <c r="AF303" s="154">
        <v>0</v>
      </c>
      <c r="AG303" s="154">
        <v>0</v>
      </c>
      <c r="AH303" s="154">
        <v>0</v>
      </c>
      <c r="AI303" s="154">
        <v>0</v>
      </c>
      <c r="AJ303" s="154">
        <f t="shared" si="1534"/>
        <v>0</v>
      </c>
      <c r="AK303" s="154">
        <v>0</v>
      </c>
      <c r="AL303" s="154">
        <v>0</v>
      </c>
      <c r="AM303" s="154">
        <v>0</v>
      </c>
      <c r="AN303" s="154">
        <v>0</v>
      </c>
      <c r="AO303" s="154">
        <v>0</v>
      </c>
      <c r="AP303" s="154">
        <v>0</v>
      </c>
      <c r="AQ303" s="154">
        <v>0</v>
      </c>
      <c r="AR303" s="154">
        <v>0</v>
      </c>
      <c r="AS303" s="154">
        <v>0</v>
      </c>
      <c r="AT303" s="154">
        <v>0</v>
      </c>
      <c r="AU303" s="154">
        <v>0</v>
      </c>
      <c r="AV303" s="154">
        <v>0</v>
      </c>
      <c r="AW303" s="154">
        <f t="shared" si="1536"/>
        <v>0</v>
      </c>
      <c r="AX303" s="154">
        <v>0</v>
      </c>
      <c r="AY303" s="154">
        <v>0</v>
      </c>
      <c r="AZ303" s="154">
        <v>0</v>
      </c>
      <c r="BA303" s="154">
        <v>0</v>
      </c>
      <c r="BB303" s="154">
        <v>0</v>
      </c>
      <c r="BC303" s="154">
        <v>0</v>
      </c>
      <c r="BD303" s="154">
        <v>0</v>
      </c>
      <c r="BE303" s="154">
        <v>0</v>
      </c>
      <c r="BF303" s="154">
        <v>0</v>
      </c>
      <c r="BG303" s="154">
        <v>0</v>
      </c>
      <c r="BH303" s="154">
        <v>0</v>
      </c>
      <c r="BI303" s="154">
        <v>0</v>
      </c>
      <c r="BJ303" s="154">
        <f t="shared" si="1539"/>
        <v>0</v>
      </c>
      <c r="BK303" s="154">
        <v>0</v>
      </c>
      <c r="BL303" s="154">
        <v>0</v>
      </c>
      <c r="BM303" s="154">
        <v>0</v>
      </c>
      <c r="BN303" s="154">
        <v>0</v>
      </c>
      <c r="BO303" s="154">
        <v>0</v>
      </c>
      <c r="BP303" s="154">
        <v>0</v>
      </c>
      <c r="BQ303" s="154">
        <v>0</v>
      </c>
      <c r="BR303" s="154">
        <v>0</v>
      </c>
      <c r="BS303" s="154">
        <v>0</v>
      </c>
      <c r="BT303" s="154">
        <v>0</v>
      </c>
      <c r="BU303" s="154">
        <v>0</v>
      </c>
      <c r="BV303" s="154">
        <v>0</v>
      </c>
      <c r="BW303" s="154">
        <f t="shared" si="1541"/>
        <v>0</v>
      </c>
      <c r="BX303" s="154">
        <v>0</v>
      </c>
      <c r="BY303" s="154">
        <v>0</v>
      </c>
      <c r="BZ303" s="154">
        <v>0</v>
      </c>
      <c r="CA303" s="154">
        <v>0</v>
      </c>
      <c r="CB303" s="154">
        <v>0</v>
      </c>
      <c r="CC303" s="154">
        <v>0</v>
      </c>
      <c r="CD303" s="154">
        <v>0</v>
      </c>
      <c r="CE303" s="154">
        <v>0</v>
      </c>
      <c r="CF303" s="154">
        <v>0</v>
      </c>
      <c r="CG303" s="154">
        <v>0</v>
      </c>
      <c r="CH303" s="154">
        <v>0</v>
      </c>
      <c r="CI303" s="154">
        <v>0</v>
      </c>
      <c r="CJ303" s="154">
        <f t="shared" si="1543"/>
        <v>0</v>
      </c>
      <c r="CK303" s="154">
        <v>0</v>
      </c>
      <c r="CL303" s="154">
        <v>0</v>
      </c>
      <c r="CM303" s="154">
        <v>0</v>
      </c>
      <c r="CN303" s="154">
        <v>0</v>
      </c>
      <c r="CO303" s="154">
        <v>0</v>
      </c>
      <c r="CP303" s="154">
        <v>0</v>
      </c>
      <c r="CQ303" s="154">
        <v>0</v>
      </c>
      <c r="CR303" s="154">
        <v>0</v>
      </c>
      <c r="CS303" s="154">
        <v>0</v>
      </c>
      <c r="CT303" s="154">
        <v>0</v>
      </c>
      <c r="CU303" s="154">
        <v>0</v>
      </c>
      <c r="CV303" s="154">
        <v>0</v>
      </c>
      <c r="CW303" s="154">
        <f t="shared" si="1545"/>
        <v>0</v>
      </c>
      <c r="CX303" s="154">
        <v>0</v>
      </c>
      <c r="CY303" s="154">
        <v>0</v>
      </c>
      <c r="CZ303" s="154">
        <v>0</v>
      </c>
      <c r="DA303" s="154">
        <v>0</v>
      </c>
      <c r="DB303" s="154">
        <v>0</v>
      </c>
      <c r="DC303" s="154">
        <v>0</v>
      </c>
      <c r="DD303" s="154">
        <v>0</v>
      </c>
      <c r="DE303" s="154">
        <v>0</v>
      </c>
      <c r="DF303" s="154">
        <v>0</v>
      </c>
      <c r="DG303" s="154">
        <v>0</v>
      </c>
      <c r="DH303" s="154">
        <v>0</v>
      </c>
      <c r="DI303" s="154">
        <v>0</v>
      </c>
      <c r="DJ303" s="154">
        <f t="shared" si="1547"/>
        <v>0</v>
      </c>
      <c r="DK303" s="154">
        <v>0</v>
      </c>
      <c r="DL303" s="154">
        <v>0</v>
      </c>
      <c r="DM303" s="154">
        <v>0</v>
      </c>
      <c r="DN303" s="154">
        <v>0</v>
      </c>
      <c r="DO303" s="154">
        <v>0</v>
      </c>
      <c r="DP303" s="154">
        <v>0</v>
      </c>
      <c r="DQ303" s="154">
        <v>0</v>
      </c>
      <c r="DR303" s="154">
        <v>0</v>
      </c>
      <c r="DS303" s="154">
        <v>0</v>
      </c>
      <c r="DT303" s="154">
        <v>0</v>
      </c>
      <c r="DU303" s="154">
        <v>0</v>
      </c>
      <c r="DV303" s="154">
        <v>0</v>
      </c>
      <c r="DW303" s="154">
        <f t="shared" si="1549"/>
        <v>0</v>
      </c>
      <c r="DX303" s="154">
        <v>0</v>
      </c>
      <c r="DY303" s="154">
        <v>0</v>
      </c>
      <c r="DZ303" s="154">
        <v>0</v>
      </c>
      <c r="EA303" s="154">
        <v>0</v>
      </c>
      <c r="EB303" s="154">
        <v>0</v>
      </c>
      <c r="EC303" s="154">
        <v>0</v>
      </c>
      <c r="ED303" s="154">
        <v>0</v>
      </c>
      <c r="EE303" s="154">
        <v>0</v>
      </c>
      <c r="EF303" s="154">
        <v>0</v>
      </c>
      <c r="EG303" s="154">
        <v>0</v>
      </c>
      <c r="EH303" s="154">
        <v>0</v>
      </c>
      <c r="EI303" s="154">
        <v>0</v>
      </c>
      <c r="EJ303" s="154">
        <f t="shared" si="1551"/>
        <v>0</v>
      </c>
      <c r="EK303" s="154">
        <v>0</v>
      </c>
      <c r="EL303" s="154">
        <v>0</v>
      </c>
      <c r="EM303" s="154">
        <v>0</v>
      </c>
      <c r="EN303" s="154">
        <v>0</v>
      </c>
      <c r="EO303" s="154">
        <v>0</v>
      </c>
      <c r="EP303" s="154">
        <v>0</v>
      </c>
      <c r="EQ303" s="154">
        <v>0</v>
      </c>
      <c r="ER303" s="154">
        <v>0</v>
      </c>
      <c r="ES303" s="154">
        <v>0</v>
      </c>
      <c r="ET303" s="154">
        <v>0</v>
      </c>
      <c r="EU303" s="154">
        <v>0</v>
      </c>
      <c r="EV303" s="154">
        <v>0</v>
      </c>
      <c r="EW303" s="154">
        <f t="shared" si="1553"/>
        <v>0</v>
      </c>
      <c r="EX303" s="154">
        <v>0</v>
      </c>
      <c r="EY303" s="154">
        <v>0</v>
      </c>
      <c r="EZ303" s="154">
        <v>0</v>
      </c>
      <c r="FA303" s="154">
        <v>0</v>
      </c>
      <c r="FB303" s="154">
        <v>0</v>
      </c>
      <c r="FC303" s="154">
        <v>0</v>
      </c>
      <c r="FD303" s="154">
        <v>0</v>
      </c>
      <c r="FE303" s="154">
        <v>0</v>
      </c>
      <c r="FF303" s="154">
        <v>0</v>
      </c>
      <c r="FG303" s="154">
        <v>0</v>
      </c>
      <c r="FH303" s="154">
        <v>0</v>
      </c>
      <c r="FI303" s="154">
        <v>0</v>
      </c>
      <c r="FJ303" s="154">
        <f t="shared" si="1555"/>
        <v>0</v>
      </c>
      <c r="FK303" s="154">
        <v>0</v>
      </c>
      <c r="FL303" s="154">
        <v>0</v>
      </c>
      <c r="FM303" s="154">
        <v>0</v>
      </c>
      <c r="FN303" s="154">
        <v>0</v>
      </c>
      <c r="FO303" s="154">
        <v>0</v>
      </c>
      <c r="FP303" s="154">
        <v>0</v>
      </c>
      <c r="FQ303" s="154">
        <v>0</v>
      </c>
      <c r="FR303" s="154">
        <v>0</v>
      </c>
      <c r="FS303" s="154">
        <v>0</v>
      </c>
      <c r="FT303" s="154">
        <v>0</v>
      </c>
      <c r="FU303" s="154">
        <v>0</v>
      </c>
      <c r="FV303" s="154">
        <v>0</v>
      </c>
      <c r="FW303" s="154">
        <f t="shared" si="1557"/>
        <v>0</v>
      </c>
      <c r="FX303" s="154">
        <v>0</v>
      </c>
      <c r="FY303" s="154">
        <v>0</v>
      </c>
      <c r="FZ303" s="154">
        <v>0</v>
      </c>
      <c r="GA303" s="154">
        <v>0</v>
      </c>
      <c r="GB303" s="154">
        <v>0</v>
      </c>
      <c r="GC303" s="154">
        <v>0</v>
      </c>
      <c r="GD303" s="154">
        <v>0</v>
      </c>
      <c r="GE303" s="154">
        <v>0</v>
      </c>
      <c r="GF303" s="154">
        <v>0</v>
      </c>
      <c r="GG303" s="154">
        <v>0</v>
      </c>
      <c r="GH303" s="154">
        <v>0</v>
      </c>
      <c r="GI303" s="154">
        <v>0</v>
      </c>
      <c r="GJ303" s="154">
        <f t="shared" si="1559"/>
        <v>0</v>
      </c>
      <c r="GK303" s="154">
        <v>0</v>
      </c>
      <c r="GL303" s="154">
        <v>0</v>
      </c>
      <c r="GM303" s="154">
        <v>0</v>
      </c>
      <c r="GN303" s="154">
        <v>0</v>
      </c>
      <c r="GO303" s="154">
        <v>0</v>
      </c>
      <c r="GP303" s="154">
        <v>0</v>
      </c>
      <c r="GQ303" s="154">
        <v>0</v>
      </c>
      <c r="GR303" s="154">
        <v>0</v>
      </c>
      <c r="GS303" s="154">
        <v>0</v>
      </c>
      <c r="GT303" s="154">
        <v>0</v>
      </c>
      <c r="GU303" s="154">
        <v>0</v>
      </c>
      <c r="GV303" s="154">
        <v>0</v>
      </c>
      <c r="GW303" s="154">
        <f t="shared" si="1561"/>
        <v>0</v>
      </c>
      <c r="GX303" s="154">
        <v>0</v>
      </c>
      <c r="GY303" s="154">
        <v>0</v>
      </c>
      <c r="GZ303" s="154">
        <v>0</v>
      </c>
      <c r="HA303" s="154">
        <v>0</v>
      </c>
      <c r="HB303" s="154">
        <v>0</v>
      </c>
      <c r="HC303" s="154">
        <v>0</v>
      </c>
      <c r="HD303" s="154">
        <v>0</v>
      </c>
      <c r="HE303" s="154">
        <v>0</v>
      </c>
      <c r="HF303" s="154">
        <v>0</v>
      </c>
      <c r="HG303" s="154">
        <v>0</v>
      </c>
      <c r="HH303" s="154">
        <v>0</v>
      </c>
      <c r="HI303" s="154">
        <v>0</v>
      </c>
      <c r="HJ303" s="154">
        <f t="shared" si="1563"/>
        <v>0</v>
      </c>
      <c r="HK303" s="154">
        <v>0</v>
      </c>
      <c r="HL303" s="154">
        <v>0</v>
      </c>
      <c r="HM303" s="154">
        <v>0</v>
      </c>
      <c r="HN303" s="154">
        <v>0</v>
      </c>
      <c r="HO303" s="154">
        <v>0</v>
      </c>
      <c r="HP303" s="154">
        <v>0</v>
      </c>
      <c r="HQ303" s="154">
        <v>0</v>
      </c>
      <c r="HR303" s="154">
        <v>0</v>
      </c>
      <c r="HS303" s="154">
        <v>0</v>
      </c>
      <c r="HT303" s="154">
        <v>0</v>
      </c>
      <c r="HU303" s="154">
        <v>0</v>
      </c>
      <c r="HV303" s="154">
        <v>0</v>
      </c>
      <c r="HW303" s="154">
        <f t="shared" si="1565"/>
        <v>0</v>
      </c>
      <c r="HX303" s="154">
        <v>0</v>
      </c>
      <c r="HY303" s="154">
        <v>0</v>
      </c>
      <c r="HZ303" s="154">
        <v>0</v>
      </c>
      <c r="IA303" s="154">
        <v>0</v>
      </c>
      <c r="IB303" s="154">
        <v>0</v>
      </c>
      <c r="IC303" s="154">
        <v>0</v>
      </c>
      <c r="ID303" s="154">
        <v>0</v>
      </c>
      <c r="IE303" s="154">
        <v>0</v>
      </c>
      <c r="IF303" s="154">
        <v>0</v>
      </c>
      <c r="IG303" s="154">
        <v>0</v>
      </c>
      <c r="IH303" s="154">
        <v>0</v>
      </c>
      <c r="II303" s="154">
        <v>0</v>
      </c>
      <c r="IJ303" s="154">
        <f t="shared" si="1567"/>
        <v>0</v>
      </c>
      <c r="IK303" s="154">
        <v>0</v>
      </c>
      <c r="IL303" s="154">
        <v>0</v>
      </c>
      <c r="IM303" s="154">
        <v>0</v>
      </c>
      <c r="IN303" s="154">
        <v>0</v>
      </c>
      <c r="IO303" s="154">
        <v>0</v>
      </c>
      <c r="IP303" s="154">
        <v>0</v>
      </c>
      <c r="IQ303" s="154">
        <v>0</v>
      </c>
      <c r="IR303" s="154">
        <v>0</v>
      </c>
      <c r="IS303" s="154">
        <v>0</v>
      </c>
      <c r="IT303" s="154">
        <v>0</v>
      </c>
      <c r="IU303" s="154">
        <v>0</v>
      </c>
      <c r="IV303" s="154">
        <v>0</v>
      </c>
      <c r="IW303" s="154">
        <f t="shared" si="1569"/>
        <v>0</v>
      </c>
      <c r="IX303" s="154">
        <v>0</v>
      </c>
      <c r="IY303" s="154">
        <v>0</v>
      </c>
      <c r="IZ303" s="154">
        <v>0</v>
      </c>
      <c r="JA303" s="154">
        <v>0</v>
      </c>
      <c r="JB303" s="154">
        <v>0</v>
      </c>
      <c r="JC303" s="154">
        <v>0</v>
      </c>
      <c r="JD303" s="154">
        <v>0</v>
      </c>
      <c r="JE303" s="154">
        <v>0</v>
      </c>
      <c r="JF303" s="154">
        <v>0</v>
      </c>
      <c r="JG303" s="154">
        <v>0</v>
      </c>
      <c r="JH303" s="154">
        <v>0</v>
      </c>
      <c r="JI303" s="154">
        <v>0</v>
      </c>
      <c r="JJ303" s="154">
        <f t="shared" si="1571"/>
        <v>0</v>
      </c>
      <c r="JK303" s="154">
        <v>0</v>
      </c>
      <c r="JL303" s="154">
        <v>0</v>
      </c>
      <c r="JM303" s="154">
        <v>0</v>
      </c>
      <c r="JN303" s="154">
        <v>0</v>
      </c>
      <c r="JO303" s="154">
        <v>0</v>
      </c>
      <c r="JP303" s="154">
        <v>0</v>
      </c>
      <c r="JQ303" s="154">
        <v>0</v>
      </c>
      <c r="JR303" s="154">
        <v>0</v>
      </c>
      <c r="JS303" s="154">
        <v>0</v>
      </c>
      <c r="JT303" s="154">
        <v>0</v>
      </c>
      <c r="JU303" s="154">
        <v>0</v>
      </c>
      <c r="JV303" s="154">
        <v>0</v>
      </c>
      <c r="JW303" s="237">
        <f t="shared" si="1573"/>
        <v>0</v>
      </c>
      <c r="JX303" s="237">
        <v>0</v>
      </c>
      <c r="JY303" s="154">
        <v>0</v>
      </c>
      <c r="JZ303" s="154">
        <v>0</v>
      </c>
      <c r="KA303" s="154">
        <v>0</v>
      </c>
      <c r="KB303" s="154">
        <v>0</v>
      </c>
      <c r="KC303" s="154">
        <v>0</v>
      </c>
      <c r="KD303" s="154">
        <v>0</v>
      </c>
      <c r="KE303" s="154">
        <v>0</v>
      </c>
      <c r="KF303" s="154">
        <v>0</v>
      </c>
      <c r="KG303" s="154">
        <v>0</v>
      </c>
      <c r="KH303" s="154">
        <v>0</v>
      </c>
      <c r="KI303" s="154">
        <v>0</v>
      </c>
      <c r="KJ303" s="237">
        <f t="shared" si="1575"/>
        <v>0</v>
      </c>
      <c r="KK303" s="237">
        <v>0</v>
      </c>
      <c r="KL303" s="154">
        <v>0</v>
      </c>
      <c r="KM303" s="154">
        <v>0</v>
      </c>
      <c r="KN303" s="154">
        <v>0</v>
      </c>
      <c r="KO303" s="154">
        <v>0</v>
      </c>
      <c r="KP303" s="154">
        <v>0</v>
      </c>
      <c r="KQ303" s="154">
        <v>0</v>
      </c>
      <c r="KR303" s="154">
        <v>0</v>
      </c>
      <c r="KS303" s="154">
        <v>0</v>
      </c>
      <c r="KT303" s="154">
        <v>0</v>
      </c>
      <c r="KU303" s="154">
        <v>0</v>
      </c>
      <c r="KV303" s="154">
        <v>0</v>
      </c>
      <c r="KW303" s="237">
        <f t="shared" si="1577"/>
        <v>0</v>
      </c>
      <c r="KX303" s="237">
        <v>0</v>
      </c>
      <c r="KY303" s="154">
        <v>0</v>
      </c>
      <c r="KZ303" s="154">
        <v>0</v>
      </c>
      <c r="LA303" s="154">
        <v>0</v>
      </c>
      <c r="LB303" s="154">
        <v>0</v>
      </c>
      <c r="LC303" s="154">
        <v>0</v>
      </c>
      <c r="LD303" s="154">
        <v>0</v>
      </c>
      <c r="LE303" s="154">
        <v>0</v>
      </c>
      <c r="LF303" s="154">
        <v>0</v>
      </c>
      <c r="LG303" s="154">
        <v>0</v>
      </c>
      <c r="LH303" s="154">
        <v>0</v>
      </c>
      <c r="LI303" s="154">
        <v>0</v>
      </c>
      <c r="LJ303" s="237">
        <f t="shared" si="1579"/>
        <v>0</v>
      </c>
      <c r="LK303" s="237">
        <v>0</v>
      </c>
      <c r="LL303" s="154">
        <v>0</v>
      </c>
      <c r="LM303" s="154">
        <v>0</v>
      </c>
      <c r="LN303" s="154">
        <v>0</v>
      </c>
      <c r="LO303" s="154">
        <v>0</v>
      </c>
      <c r="LP303" s="154">
        <v>0</v>
      </c>
      <c r="LQ303" s="154">
        <v>0</v>
      </c>
      <c r="LR303" s="154">
        <v>0</v>
      </c>
      <c r="LS303" s="154">
        <v>0</v>
      </c>
      <c r="LT303" s="154">
        <v>0</v>
      </c>
      <c r="LU303" s="154">
        <v>0</v>
      </c>
      <c r="LV303" s="154">
        <v>0</v>
      </c>
      <c r="LW303" s="237">
        <f t="shared" si="1581"/>
        <v>0</v>
      </c>
      <c r="LX303" s="237">
        <v>0</v>
      </c>
      <c r="LY303" s="154">
        <v>0</v>
      </c>
      <c r="LZ303" s="154">
        <v>0</v>
      </c>
      <c r="MA303" s="154">
        <v>0</v>
      </c>
      <c r="MB303" s="154">
        <v>0</v>
      </c>
      <c r="MC303" s="154">
        <v>0</v>
      </c>
      <c r="MD303" s="154">
        <v>0</v>
      </c>
      <c r="ME303" s="154">
        <v>0</v>
      </c>
      <c r="MF303" s="154">
        <v>0</v>
      </c>
      <c r="MG303" s="154">
        <v>0</v>
      </c>
      <c r="MH303" s="154">
        <v>0</v>
      </c>
      <c r="MI303" s="154">
        <v>0</v>
      </c>
      <c r="MJ303" s="203">
        <f t="shared" si="1583"/>
        <v>0</v>
      </c>
    </row>
    <row r="304" spans="1:348" ht="15.75" x14ac:dyDescent="0.25">
      <c r="A304" s="75">
        <v>5503</v>
      </c>
      <c r="B304" s="76"/>
      <c r="C304" s="77" t="s">
        <v>102</v>
      </c>
      <c r="D304" s="77" t="s">
        <v>405</v>
      </c>
      <c r="E304" s="154">
        <v>0</v>
      </c>
      <c r="F304" s="154">
        <v>0</v>
      </c>
      <c r="G304" s="154">
        <v>0</v>
      </c>
      <c r="H304" s="154">
        <v>0</v>
      </c>
      <c r="I304" s="154">
        <v>0</v>
      </c>
      <c r="J304" s="154">
        <v>0</v>
      </c>
      <c r="K304" s="154">
        <v>0</v>
      </c>
      <c r="L304" s="154">
        <v>0</v>
      </c>
      <c r="M304" s="154">
        <v>0</v>
      </c>
      <c r="N304" s="154">
        <v>0</v>
      </c>
      <c r="O304" s="154">
        <v>0</v>
      </c>
      <c r="P304" s="154">
        <v>0</v>
      </c>
      <c r="Q304" s="154">
        <v>0</v>
      </c>
      <c r="R304" s="154">
        <v>0</v>
      </c>
      <c r="S304" s="154">
        <v>0</v>
      </c>
      <c r="T304" s="154">
        <v>0</v>
      </c>
      <c r="U304" s="154">
        <v>0</v>
      </c>
      <c r="V304" s="154">
        <v>0</v>
      </c>
      <c r="W304" s="154">
        <f t="shared" si="1532"/>
        <v>0</v>
      </c>
      <c r="X304" s="154">
        <v>0</v>
      </c>
      <c r="Y304" s="154">
        <v>0</v>
      </c>
      <c r="Z304" s="154">
        <v>0</v>
      </c>
      <c r="AA304" s="154">
        <v>0</v>
      </c>
      <c r="AB304" s="154">
        <v>0</v>
      </c>
      <c r="AC304" s="154">
        <v>0</v>
      </c>
      <c r="AD304" s="154">
        <v>0</v>
      </c>
      <c r="AE304" s="154">
        <v>0</v>
      </c>
      <c r="AF304" s="154">
        <v>0</v>
      </c>
      <c r="AG304" s="154">
        <v>0</v>
      </c>
      <c r="AH304" s="154">
        <v>0</v>
      </c>
      <c r="AI304" s="154">
        <v>0</v>
      </c>
      <c r="AJ304" s="154">
        <f t="shared" si="1534"/>
        <v>0</v>
      </c>
      <c r="AK304" s="154">
        <v>0</v>
      </c>
      <c r="AL304" s="154">
        <v>0</v>
      </c>
      <c r="AM304" s="154">
        <v>0</v>
      </c>
      <c r="AN304" s="154">
        <v>0</v>
      </c>
      <c r="AO304" s="154">
        <v>0</v>
      </c>
      <c r="AP304" s="154">
        <v>0</v>
      </c>
      <c r="AQ304" s="154">
        <v>0</v>
      </c>
      <c r="AR304" s="154">
        <v>0</v>
      </c>
      <c r="AS304" s="154">
        <v>0</v>
      </c>
      <c r="AT304" s="154">
        <v>0</v>
      </c>
      <c r="AU304" s="154">
        <v>0</v>
      </c>
      <c r="AV304" s="154">
        <v>0</v>
      </c>
      <c r="AW304" s="154">
        <f t="shared" si="1536"/>
        <v>0</v>
      </c>
      <c r="AX304" s="154">
        <v>0</v>
      </c>
      <c r="AY304" s="154">
        <v>0</v>
      </c>
      <c r="AZ304" s="154">
        <v>0</v>
      </c>
      <c r="BA304" s="154">
        <v>0</v>
      </c>
      <c r="BB304" s="154">
        <v>0</v>
      </c>
      <c r="BC304" s="154">
        <v>0</v>
      </c>
      <c r="BD304" s="154">
        <v>0</v>
      </c>
      <c r="BE304" s="154">
        <v>0</v>
      </c>
      <c r="BF304" s="154">
        <v>0</v>
      </c>
      <c r="BG304" s="154">
        <v>0</v>
      </c>
      <c r="BH304" s="154">
        <v>0</v>
      </c>
      <c r="BI304" s="154">
        <v>0</v>
      </c>
      <c r="BJ304" s="154">
        <f t="shared" si="1539"/>
        <v>0</v>
      </c>
      <c r="BK304" s="154">
        <v>0</v>
      </c>
      <c r="BL304" s="154">
        <v>0</v>
      </c>
      <c r="BM304" s="154">
        <v>0</v>
      </c>
      <c r="BN304" s="154">
        <v>0</v>
      </c>
      <c r="BO304" s="154">
        <v>0</v>
      </c>
      <c r="BP304" s="154">
        <v>0</v>
      </c>
      <c r="BQ304" s="154">
        <v>0</v>
      </c>
      <c r="BR304" s="154">
        <v>0</v>
      </c>
      <c r="BS304" s="154">
        <v>0</v>
      </c>
      <c r="BT304" s="154">
        <v>0</v>
      </c>
      <c r="BU304" s="154">
        <v>0</v>
      </c>
      <c r="BV304" s="154">
        <v>0</v>
      </c>
      <c r="BW304" s="154">
        <f t="shared" si="1541"/>
        <v>0</v>
      </c>
      <c r="BX304" s="154">
        <v>0</v>
      </c>
      <c r="BY304" s="154">
        <v>0</v>
      </c>
      <c r="BZ304" s="154">
        <v>0</v>
      </c>
      <c r="CA304" s="154">
        <v>0</v>
      </c>
      <c r="CB304" s="154">
        <v>0</v>
      </c>
      <c r="CC304" s="154">
        <v>0</v>
      </c>
      <c r="CD304" s="154">
        <v>0</v>
      </c>
      <c r="CE304" s="154">
        <v>0</v>
      </c>
      <c r="CF304" s="154">
        <v>0</v>
      </c>
      <c r="CG304" s="154">
        <v>0</v>
      </c>
      <c r="CH304" s="154">
        <v>0</v>
      </c>
      <c r="CI304" s="154">
        <v>0</v>
      </c>
      <c r="CJ304" s="154">
        <f t="shared" si="1543"/>
        <v>0</v>
      </c>
      <c r="CK304" s="154">
        <v>0</v>
      </c>
      <c r="CL304" s="154">
        <v>0</v>
      </c>
      <c r="CM304" s="154">
        <v>0</v>
      </c>
      <c r="CN304" s="154">
        <v>0</v>
      </c>
      <c r="CO304" s="154">
        <v>0</v>
      </c>
      <c r="CP304" s="154">
        <v>0</v>
      </c>
      <c r="CQ304" s="154">
        <v>0</v>
      </c>
      <c r="CR304" s="154">
        <v>0</v>
      </c>
      <c r="CS304" s="154">
        <v>0</v>
      </c>
      <c r="CT304" s="154">
        <v>0</v>
      </c>
      <c r="CU304" s="154">
        <v>0</v>
      </c>
      <c r="CV304" s="154">
        <v>0</v>
      </c>
      <c r="CW304" s="154">
        <f t="shared" si="1545"/>
        <v>0</v>
      </c>
      <c r="CX304" s="154">
        <v>0</v>
      </c>
      <c r="CY304" s="154">
        <v>0</v>
      </c>
      <c r="CZ304" s="154">
        <v>0</v>
      </c>
      <c r="DA304" s="154">
        <v>0</v>
      </c>
      <c r="DB304" s="154">
        <v>0</v>
      </c>
      <c r="DC304" s="154">
        <v>0</v>
      </c>
      <c r="DD304" s="154">
        <v>0</v>
      </c>
      <c r="DE304" s="154">
        <v>0</v>
      </c>
      <c r="DF304" s="154">
        <v>0</v>
      </c>
      <c r="DG304" s="154">
        <v>0</v>
      </c>
      <c r="DH304" s="154">
        <v>0</v>
      </c>
      <c r="DI304" s="154">
        <v>0</v>
      </c>
      <c r="DJ304" s="154">
        <f t="shared" si="1547"/>
        <v>0</v>
      </c>
      <c r="DK304" s="154">
        <v>0</v>
      </c>
      <c r="DL304" s="154">
        <v>0</v>
      </c>
      <c r="DM304" s="154">
        <v>0</v>
      </c>
      <c r="DN304" s="154">
        <v>0</v>
      </c>
      <c r="DO304" s="154">
        <v>0</v>
      </c>
      <c r="DP304" s="154">
        <v>0</v>
      </c>
      <c r="DQ304" s="154">
        <v>0</v>
      </c>
      <c r="DR304" s="154">
        <v>0</v>
      </c>
      <c r="DS304" s="154">
        <v>0</v>
      </c>
      <c r="DT304" s="154">
        <v>0</v>
      </c>
      <c r="DU304" s="154">
        <v>0</v>
      </c>
      <c r="DV304" s="154">
        <v>0</v>
      </c>
      <c r="DW304" s="154">
        <f t="shared" si="1549"/>
        <v>0</v>
      </c>
      <c r="DX304" s="154">
        <v>0</v>
      </c>
      <c r="DY304" s="154">
        <v>0</v>
      </c>
      <c r="DZ304" s="154">
        <v>0</v>
      </c>
      <c r="EA304" s="154">
        <v>0</v>
      </c>
      <c r="EB304" s="154">
        <v>0</v>
      </c>
      <c r="EC304" s="154">
        <v>0</v>
      </c>
      <c r="ED304" s="154">
        <v>0</v>
      </c>
      <c r="EE304" s="154">
        <v>0</v>
      </c>
      <c r="EF304" s="154">
        <v>0</v>
      </c>
      <c r="EG304" s="154">
        <v>0</v>
      </c>
      <c r="EH304" s="154">
        <v>0</v>
      </c>
      <c r="EI304" s="154">
        <v>0</v>
      </c>
      <c r="EJ304" s="154">
        <f t="shared" si="1551"/>
        <v>0</v>
      </c>
      <c r="EK304" s="154">
        <v>0</v>
      </c>
      <c r="EL304" s="154">
        <v>0</v>
      </c>
      <c r="EM304" s="154">
        <v>0</v>
      </c>
      <c r="EN304" s="154">
        <v>0</v>
      </c>
      <c r="EO304" s="154">
        <v>0</v>
      </c>
      <c r="EP304" s="154">
        <v>0</v>
      </c>
      <c r="EQ304" s="154">
        <v>0</v>
      </c>
      <c r="ER304" s="154">
        <v>0</v>
      </c>
      <c r="ES304" s="154">
        <v>0</v>
      </c>
      <c r="ET304" s="154">
        <v>0</v>
      </c>
      <c r="EU304" s="154">
        <v>0</v>
      </c>
      <c r="EV304" s="154">
        <v>0</v>
      </c>
      <c r="EW304" s="154">
        <f t="shared" si="1553"/>
        <v>0</v>
      </c>
      <c r="EX304" s="154">
        <v>0</v>
      </c>
      <c r="EY304" s="154">
        <v>0</v>
      </c>
      <c r="EZ304" s="154">
        <v>0</v>
      </c>
      <c r="FA304" s="154">
        <v>0</v>
      </c>
      <c r="FB304" s="154">
        <v>0</v>
      </c>
      <c r="FC304" s="154">
        <v>0</v>
      </c>
      <c r="FD304" s="154">
        <v>0</v>
      </c>
      <c r="FE304" s="154">
        <v>0</v>
      </c>
      <c r="FF304" s="154">
        <v>0</v>
      </c>
      <c r="FG304" s="154">
        <v>0</v>
      </c>
      <c r="FH304" s="154">
        <v>0</v>
      </c>
      <c r="FI304" s="154">
        <v>0</v>
      </c>
      <c r="FJ304" s="154">
        <f t="shared" si="1555"/>
        <v>0</v>
      </c>
      <c r="FK304" s="154">
        <v>0</v>
      </c>
      <c r="FL304" s="154">
        <v>0</v>
      </c>
      <c r="FM304" s="154">
        <v>0</v>
      </c>
      <c r="FN304" s="154">
        <v>0</v>
      </c>
      <c r="FO304" s="154">
        <v>0</v>
      </c>
      <c r="FP304" s="154">
        <v>0</v>
      </c>
      <c r="FQ304" s="154">
        <v>0</v>
      </c>
      <c r="FR304" s="154">
        <v>0</v>
      </c>
      <c r="FS304" s="154">
        <v>0</v>
      </c>
      <c r="FT304" s="154">
        <v>0</v>
      </c>
      <c r="FU304" s="154">
        <v>0</v>
      </c>
      <c r="FV304" s="154">
        <v>0</v>
      </c>
      <c r="FW304" s="154">
        <f t="shared" si="1557"/>
        <v>0</v>
      </c>
      <c r="FX304" s="154">
        <v>0</v>
      </c>
      <c r="FY304" s="154">
        <v>0</v>
      </c>
      <c r="FZ304" s="154">
        <v>0</v>
      </c>
      <c r="GA304" s="154">
        <v>0</v>
      </c>
      <c r="GB304" s="154">
        <v>0</v>
      </c>
      <c r="GC304" s="154">
        <v>0</v>
      </c>
      <c r="GD304" s="154">
        <v>0</v>
      </c>
      <c r="GE304" s="154">
        <v>0</v>
      </c>
      <c r="GF304" s="154">
        <v>0</v>
      </c>
      <c r="GG304" s="154">
        <v>0</v>
      </c>
      <c r="GH304" s="154">
        <v>0</v>
      </c>
      <c r="GI304" s="154">
        <v>0</v>
      </c>
      <c r="GJ304" s="154">
        <f t="shared" si="1559"/>
        <v>0</v>
      </c>
      <c r="GK304" s="154">
        <v>0</v>
      </c>
      <c r="GL304" s="154">
        <v>0</v>
      </c>
      <c r="GM304" s="154">
        <v>0</v>
      </c>
      <c r="GN304" s="154">
        <v>0</v>
      </c>
      <c r="GO304" s="154">
        <v>0</v>
      </c>
      <c r="GP304" s="154">
        <v>0</v>
      </c>
      <c r="GQ304" s="154">
        <v>0</v>
      </c>
      <c r="GR304" s="154">
        <v>0</v>
      </c>
      <c r="GS304" s="154">
        <v>0</v>
      </c>
      <c r="GT304" s="154">
        <v>0</v>
      </c>
      <c r="GU304" s="154">
        <v>0</v>
      </c>
      <c r="GV304" s="154">
        <v>0</v>
      </c>
      <c r="GW304" s="154">
        <f t="shared" si="1561"/>
        <v>0</v>
      </c>
      <c r="GX304" s="154">
        <v>0</v>
      </c>
      <c r="GY304" s="154">
        <v>0</v>
      </c>
      <c r="GZ304" s="154">
        <v>0</v>
      </c>
      <c r="HA304" s="154">
        <v>0</v>
      </c>
      <c r="HB304" s="154">
        <v>0</v>
      </c>
      <c r="HC304" s="154">
        <v>0</v>
      </c>
      <c r="HD304" s="154">
        <v>0</v>
      </c>
      <c r="HE304" s="154">
        <v>0</v>
      </c>
      <c r="HF304" s="154">
        <v>0</v>
      </c>
      <c r="HG304" s="154">
        <v>0</v>
      </c>
      <c r="HH304" s="154">
        <v>0</v>
      </c>
      <c r="HI304" s="154">
        <v>0</v>
      </c>
      <c r="HJ304" s="154">
        <f t="shared" si="1563"/>
        <v>0</v>
      </c>
      <c r="HK304" s="154">
        <v>0</v>
      </c>
      <c r="HL304" s="154">
        <v>0</v>
      </c>
      <c r="HM304" s="154">
        <v>0</v>
      </c>
      <c r="HN304" s="154">
        <v>0</v>
      </c>
      <c r="HO304" s="154">
        <v>0</v>
      </c>
      <c r="HP304" s="154">
        <v>0</v>
      </c>
      <c r="HQ304" s="154">
        <v>0</v>
      </c>
      <c r="HR304" s="154">
        <v>0</v>
      </c>
      <c r="HS304" s="154">
        <v>0</v>
      </c>
      <c r="HT304" s="154">
        <v>0</v>
      </c>
      <c r="HU304" s="154">
        <v>0</v>
      </c>
      <c r="HV304" s="154">
        <v>0</v>
      </c>
      <c r="HW304" s="154">
        <f t="shared" si="1565"/>
        <v>0</v>
      </c>
      <c r="HX304" s="154">
        <v>0</v>
      </c>
      <c r="HY304" s="154">
        <v>0</v>
      </c>
      <c r="HZ304" s="154">
        <v>0</v>
      </c>
      <c r="IA304" s="154">
        <v>0</v>
      </c>
      <c r="IB304" s="154">
        <v>0</v>
      </c>
      <c r="IC304" s="154">
        <v>0</v>
      </c>
      <c r="ID304" s="154">
        <v>0</v>
      </c>
      <c r="IE304" s="154">
        <v>0</v>
      </c>
      <c r="IF304" s="154">
        <v>0</v>
      </c>
      <c r="IG304" s="154">
        <v>0</v>
      </c>
      <c r="IH304" s="154">
        <v>0</v>
      </c>
      <c r="II304" s="154">
        <v>0</v>
      </c>
      <c r="IJ304" s="154">
        <f t="shared" si="1567"/>
        <v>0</v>
      </c>
      <c r="IK304" s="154">
        <v>0</v>
      </c>
      <c r="IL304" s="154">
        <v>0</v>
      </c>
      <c r="IM304" s="154">
        <v>0</v>
      </c>
      <c r="IN304" s="154">
        <v>0</v>
      </c>
      <c r="IO304" s="154">
        <v>0</v>
      </c>
      <c r="IP304" s="154">
        <v>0</v>
      </c>
      <c r="IQ304" s="154">
        <v>0</v>
      </c>
      <c r="IR304" s="154">
        <v>0</v>
      </c>
      <c r="IS304" s="154">
        <v>0</v>
      </c>
      <c r="IT304" s="154">
        <v>0</v>
      </c>
      <c r="IU304" s="154">
        <v>0</v>
      </c>
      <c r="IV304" s="154">
        <v>0</v>
      </c>
      <c r="IW304" s="154">
        <f t="shared" si="1569"/>
        <v>0</v>
      </c>
      <c r="IX304" s="154">
        <v>0</v>
      </c>
      <c r="IY304" s="154">
        <v>0</v>
      </c>
      <c r="IZ304" s="154">
        <v>0</v>
      </c>
      <c r="JA304" s="154">
        <v>0</v>
      </c>
      <c r="JB304" s="154">
        <v>0</v>
      </c>
      <c r="JC304" s="154">
        <v>0</v>
      </c>
      <c r="JD304" s="154">
        <v>0</v>
      </c>
      <c r="JE304" s="154">
        <v>0</v>
      </c>
      <c r="JF304" s="154">
        <v>0</v>
      </c>
      <c r="JG304" s="154">
        <v>0</v>
      </c>
      <c r="JH304" s="154">
        <v>0</v>
      </c>
      <c r="JI304" s="154">
        <v>0</v>
      </c>
      <c r="JJ304" s="154">
        <f t="shared" si="1571"/>
        <v>0</v>
      </c>
      <c r="JK304" s="154">
        <v>0</v>
      </c>
      <c r="JL304" s="154">
        <v>0</v>
      </c>
      <c r="JM304" s="154">
        <v>0</v>
      </c>
      <c r="JN304" s="154">
        <v>0</v>
      </c>
      <c r="JO304" s="154">
        <v>0</v>
      </c>
      <c r="JP304" s="154">
        <v>0</v>
      </c>
      <c r="JQ304" s="154">
        <v>0</v>
      </c>
      <c r="JR304" s="154">
        <v>0</v>
      </c>
      <c r="JS304" s="154">
        <v>0</v>
      </c>
      <c r="JT304" s="154">
        <v>0</v>
      </c>
      <c r="JU304" s="154">
        <v>0</v>
      </c>
      <c r="JV304" s="154">
        <v>0</v>
      </c>
      <c r="JW304" s="237">
        <f t="shared" si="1573"/>
        <v>0</v>
      </c>
      <c r="JX304" s="237">
        <v>0</v>
      </c>
      <c r="JY304" s="154">
        <v>0</v>
      </c>
      <c r="JZ304" s="154">
        <v>0</v>
      </c>
      <c r="KA304" s="154">
        <v>0</v>
      </c>
      <c r="KB304" s="154">
        <v>0</v>
      </c>
      <c r="KC304" s="154">
        <v>0</v>
      </c>
      <c r="KD304" s="154">
        <v>0</v>
      </c>
      <c r="KE304" s="154">
        <v>0</v>
      </c>
      <c r="KF304" s="154">
        <v>0</v>
      </c>
      <c r="KG304" s="154">
        <v>0</v>
      </c>
      <c r="KH304" s="154">
        <v>0</v>
      </c>
      <c r="KI304" s="154">
        <v>0</v>
      </c>
      <c r="KJ304" s="237">
        <f t="shared" si="1575"/>
        <v>0</v>
      </c>
      <c r="KK304" s="237">
        <v>0</v>
      </c>
      <c r="KL304" s="154">
        <v>0</v>
      </c>
      <c r="KM304" s="154">
        <v>0</v>
      </c>
      <c r="KN304" s="154">
        <v>0</v>
      </c>
      <c r="KO304" s="154">
        <v>0</v>
      </c>
      <c r="KP304" s="154">
        <v>0</v>
      </c>
      <c r="KQ304" s="154">
        <v>0</v>
      </c>
      <c r="KR304" s="154">
        <v>0</v>
      </c>
      <c r="KS304" s="154">
        <v>0</v>
      </c>
      <c r="KT304" s="154">
        <v>0</v>
      </c>
      <c r="KU304" s="154">
        <v>0</v>
      </c>
      <c r="KV304" s="154">
        <v>0</v>
      </c>
      <c r="KW304" s="237">
        <f t="shared" si="1577"/>
        <v>0</v>
      </c>
      <c r="KX304" s="237">
        <v>0</v>
      </c>
      <c r="KY304" s="154">
        <v>0</v>
      </c>
      <c r="KZ304" s="154">
        <v>0</v>
      </c>
      <c r="LA304" s="154">
        <v>0</v>
      </c>
      <c r="LB304" s="154">
        <v>0</v>
      </c>
      <c r="LC304" s="154">
        <v>0</v>
      </c>
      <c r="LD304" s="154">
        <v>0</v>
      </c>
      <c r="LE304" s="154">
        <v>0</v>
      </c>
      <c r="LF304" s="154">
        <v>0</v>
      </c>
      <c r="LG304" s="154">
        <v>0</v>
      </c>
      <c r="LH304" s="154">
        <v>0</v>
      </c>
      <c r="LI304" s="154">
        <v>0</v>
      </c>
      <c r="LJ304" s="237">
        <f t="shared" si="1579"/>
        <v>0</v>
      </c>
      <c r="LK304" s="237">
        <v>0</v>
      </c>
      <c r="LL304" s="154">
        <v>0</v>
      </c>
      <c r="LM304" s="154">
        <v>0</v>
      </c>
      <c r="LN304" s="154">
        <v>0</v>
      </c>
      <c r="LO304" s="154">
        <v>0</v>
      </c>
      <c r="LP304" s="154">
        <v>0</v>
      </c>
      <c r="LQ304" s="154">
        <v>0</v>
      </c>
      <c r="LR304" s="154">
        <v>0</v>
      </c>
      <c r="LS304" s="154">
        <v>0</v>
      </c>
      <c r="LT304" s="154">
        <v>0</v>
      </c>
      <c r="LU304" s="154">
        <v>0</v>
      </c>
      <c r="LV304" s="154">
        <v>0</v>
      </c>
      <c r="LW304" s="237">
        <f t="shared" si="1581"/>
        <v>0</v>
      </c>
      <c r="LX304" s="237">
        <v>0</v>
      </c>
      <c r="LY304" s="154">
        <v>0</v>
      </c>
      <c r="LZ304" s="154">
        <v>0</v>
      </c>
      <c r="MA304" s="154">
        <v>0</v>
      </c>
      <c r="MB304" s="154">
        <v>0</v>
      </c>
      <c r="MC304" s="154">
        <v>0</v>
      </c>
      <c r="MD304" s="154">
        <v>0</v>
      </c>
      <c r="ME304" s="154">
        <v>0</v>
      </c>
      <c r="MF304" s="154">
        <v>0</v>
      </c>
      <c r="MG304" s="154">
        <v>0</v>
      </c>
      <c r="MH304" s="154">
        <v>0</v>
      </c>
      <c r="MI304" s="154">
        <v>0</v>
      </c>
      <c r="MJ304" s="203">
        <f t="shared" si="1583"/>
        <v>0</v>
      </c>
    </row>
    <row r="305" spans="1:348" ht="15.75" x14ac:dyDescent="0.25">
      <c r="A305" s="75">
        <v>5504</v>
      </c>
      <c r="B305" s="76"/>
      <c r="C305" s="77" t="s">
        <v>283</v>
      </c>
      <c r="D305" s="77" t="s">
        <v>406</v>
      </c>
      <c r="E305" s="154">
        <v>0</v>
      </c>
      <c r="F305" s="154">
        <v>0</v>
      </c>
      <c r="G305" s="154">
        <v>0</v>
      </c>
      <c r="H305" s="154">
        <v>0</v>
      </c>
      <c r="I305" s="154">
        <v>0</v>
      </c>
      <c r="J305" s="154">
        <v>0</v>
      </c>
      <c r="K305" s="154">
        <v>0</v>
      </c>
      <c r="L305" s="154">
        <v>0</v>
      </c>
      <c r="M305" s="154">
        <v>0</v>
      </c>
      <c r="N305" s="154">
        <v>0</v>
      </c>
      <c r="O305" s="154">
        <v>0</v>
      </c>
      <c r="P305" s="154">
        <v>0</v>
      </c>
      <c r="Q305" s="154">
        <v>0</v>
      </c>
      <c r="R305" s="154">
        <v>0</v>
      </c>
      <c r="S305" s="154">
        <v>0</v>
      </c>
      <c r="T305" s="154">
        <v>0</v>
      </c>
      <c r="U305" s="154">
        <v>0</v>
      </c>
      <c r="V305" s="154">
        <v>0</v>
      </c>
      <c r="W305" s="154">
        <f t="shared" si="1532"/>
        <v>0</v>
      </c>
      <c r="X305" s="154">
        <v>0</v>
      </c>
      <c r="Y305" s="154">
        <v>0</v>
      </c>
      <c r="Z305" s="154">
        <v>0</v>
      </c>
      <c r="AA305" s="154">
        <v>0</v>
      </c>
      <c r="AB305" s="154">
        <v>0</v>
      </c>
      <c r="AC305" s="154">
        <v>0</v>
      </c>
      <c r="AD305" s="154">
        <v>0</v>
      </c>
      <c r="AE305" s="154">
        <v>0</v>
      </c>
      <c r="AF305" s="154">
        <v>0</v>
      </c>
      <c r="AG305" s="154">
        <v>0</v>
      </c>
      <c r="AH305" s="154">
        <v>0</v>
      </c>
      <c r="AI305" s="154">
        <v>0</v>
      </c>
      <c r="AJ305" s="154">
        <f t="shared" si="1534"/>
        <v>0</v>
      </c>
      <c r="AK305" s="154">
        <v>0</v>
      </c>
      <c r="AL305" s="154">
        <v>0</v>
      </c>
      <c r="AM305" s="154">
        <v>0</v>
      </c>
      <c r="AN305" s="154">
        <v>0</v>
      </c>
      <c r="AO305" s="154">
        <v>0</v>
      </c>
      <c r="AP305" s="154">
        <v>0</v>
      </c>
      <c r="AQ305" s="154">
        <v>0</v>
      </c>
      <c r="AR305" s="154">
        <v>0</v>
      </c>
      <c r="AS305" s="154">
        <v>0</v>
      </c>
      <c r="AT305" s="154">
        <v>0</v>
      </c>
      <c r="AU305" s="154">
        <v>0</v>
      </c>
      <c r="AV305" s="154">
        <v>0</v>
      </c>
      <c r="AW305" s="154">
        <f t="shared" si="1536"/>
        <v>0</v>
      </c>
      <c r="AX305" s="154">
        <v>0</v>
      </c>
      <c r="AY305" s="154">
        <v>0</v>
      </c>
      <c r="AZ305" s="154">
        <v>0</v>
      </c>
      <c r="BA305" s="154">
        <v>0</v>
      </c>
      <c r="BB305" s="154">
        <v>0</v>
      </c>
      <c r="BC305" s="154">
        <v>0</v>
      </c>
      <c r="BD305" s="154">
        <v>0</v>
      </c>
      <c r="BE305" s="154">
        <v>0</v>
      </c>
      <c r="BF305" s="154">
        <v>0</v>
      </c>
      <c r="BG305" s="154">
        <v>0</v>
      </c>
      <c r="BH305" s="154">
        <v>0</v>
      </c>
      <c r="BI305" s="154">
        <v>0</v>
      </c>
      <c r="BJ305" s="154">
        <f t="shared" si="1539"/>
        <v>0</v>
      </c>
      <c r="BK305" s="154">
        <v>0</v>
      </c>
      <c r="BL305" s="154">
        <v>0</v>
      </c>
      <c r="BM305" s="154">
        <v>0</v>
      </c>
      <c r="BN305" s="154">
        <v>0</v>
      </c>
      <c r="BO305" s="154">
        <v>0</v>
      </c>
      <c r="BP305" s="154">
        <v>0</v>
      </c>
      <c r="BQ305" s="154">
        <v>0</v>
      </c>
      <c r="BR305" s="154">
        <v>0</v>
      </c>
      <c r="BS305" s="154">
        <v>0</v>
      </c>
      <c r="BT305" s="154">
        <v>0</v>
      </c>
      <c r="BU305" s="154">
        <v>0</v>
      </c>
      <c r="BV305" s="154">
        <v>0</v>
      </c>
      <c r="BW305" s="154">
        <f t="shared" si="1541"/>
        <v>0</v>
      </c>
      <c r="BX305" s="154">
        <v>0</v>
      </c>
      <c r="BY305" s="154">
        <v>0</v>
      </c>
      <c r="BZ305" s="154">
        <v>0</v>
      </c>
      <c r="CA305" s="154">
        <v>0</v>
      </c>
      <c r="CB305" s="154">
        <v>0</v>
      </c>
      <c r="CC305" s="154">
        <v>0</v>
      </c>
      <c r="CD305" s="154">
        <v>0</v>
      </c>
      <c r="CE305" s="154">
        <v>0</v>
      </c>
      <c r="CF305" s="154">
        <v>0</v>
      </c>
      <c r="CG305" s="154">
        <v>0</v>
      </c>
      <c r="CH305" s="154">
        <v>0</v>
      </c>
      <c r="CI305" s="154">
        <v>0</v>
      </c>
      <c r="CJ305" s="154">
        <f t="shared" si="1543"/>
        <v>0</v>
      </c>
      <c r="CK305" s="154">
        <v>0</v>
      </c>
      <c r="CL305" s="154">
        <v>0</v>
      </c>
      <c r="CM305" s="154">
        <v>0</v>
      </c>
      <c r="CN305" s="154">
        <v>0</v>
      </c>
      <c r="CO305" s="154">
        <v>0</v>
      </c>
      <c r="CP305" s="154">
        <v>0</v>
      </c>
      <c r="CQ305" s="154">
        <v>0</v>
      </c>
      <c r="CR305" s="154">
        <v>0</v>
      </c>
      <c r="CS305" s="154">
        <v>0</v>
      </c>
      <c r="CT305" s="154">
        <v>0</v>
      </c>
      <c r="CU305" s="154">
        <v>0</v>
      </c>
      <c r="CV305" s="154">
        <v>0</v>
      </c>
      <c r="CW305" s="154">
        <f t="shared" si="1545"/>
        <v>0</v>
      </c>
      <c r="CX305" s="154">
        <v>0</v>
      </c>
      <c r="CY305" s="154">
        <v>0</v>
      </c>
      <c r="CZ305" s="154">
        <v>0</v>
      </c>
      <c r="DA305" s="154">
        <v>0</v>
      </c>
      <c r="DB305" s="154">
        <v>0</v>
      </c>
      <c r="DC305" s="154">
        <v>0</v>
      </c>
      <c r="DD305" s="154">
        <v>0</v>
      </c>
      <c r="DE305" s="154">
        <v>0</v>
      </c>
      <c r="DF305" s="154">
        <v>0</v>
      </c>
      <c r="DG305" s="154">
        <v>0</v>
      </c>
      <c r="DH305" s="154">
        <v>0</v>
      </c>
      <c r="DI305" s="154">
        <v>0</v>
      </c>
      <c r="DJ305" s="154">
        <f t="shared" si="1547"/>
        <v>0</v>
      </c>
      <c r="DK305" s="154">
        <v>0</v>
      </c>
      <c r="DL305" s="154">
        <v>0</v>
      </c>
      <c r="DM305" s="154">
        <v>0</v>
      </c>
      <c r="DN305" s="154">
        <v>0</v>
      </c>
      <c r="DO305" s="154">
        <v>0</v>
      </c>
      <c r="DP305" s="154">
        <v>0</v>
      </c>
      <c r="DQ305" s="154">
        <v>0</v>
      </c>
      <c r="DR305" s="154">
        <v>0</v>
      </c>
      <c r="DS305" s="154">
        <v>0</v>
      </c>
      <c r="DT305" s="154">
        <v>0</v>
      </c>
      <c r="DU305" s="154">
        <v>0</v>
      </c>
      <c r="DV305" s="154">
        <v>0</v>
      </c>
      <c r="DW305" s="154">
        <f t="shared" si="1549"/>
        <v>0</v>
      </c>
      <c r="DX305" s="154">
        <v>0</v>
      </c>
      <c r="DY305" s="154">
        <v>0</v>
      </c>
      <c r="DZ305" s="154">
        <v>0</v>
      </c>
      <c r="EA305" s="154">
        <v>0</v>
      </c>
      <c r="EB305" s="154">
        <v>0</v>
      </c>
      <c r="EC305" s="154">
        <v>0</v>
      </c>
      <c r="ED305" s="154">
        <v>0</v>
      </c>
      <c r="EE305" s="154">
        <v>0</v>
      </c>
      <c r="EF305" s="154">
        <v>0</v>
      </c>
      <c r="EG305" s="154">
        <v>0</v>
      </c>
      <c r="EH305" s="154">
        <v>0</v>
      </c>
      <c r="EI305" s="154">
        <v>0</v>
      </c>
      <c r="EJ305" s="154">
        <f t="shared" si="1551"/>
        <v>0</v>
      </c>
      <c r="EK305" s="154">
        <v>0</v>
      </c>
      <c r="EL305" s="154">
        <v>0</v>
      </c>
      <c r="EM305" s="154">
        <v>0</v>
      </c>
      <c r="EN305" s="154">
        <v>0</v>
      </c>
      <c r="EO305" s="154">
        <v>0</v>
      </c>
      <c r="EP305" s="154">
        <v>0</v>
      </c>
      <c r="EQ305" s="154">
        <v>0</v>
      </c>
      <c r="ER305" s="154">
        <v>0</v>
      </c>
      <c r="ES305" s="154">
        <v>0</v>
      </c>
      <c r="ET305" s="154">
        <v>0</v>
      </c>
      <c r="EU305" s="154">
        <v>0</v>
      </c>
      <c r="EV305" s="154">
        <v>0</v>
      </c>
      <c r="EW305" s="154">
        <f t="shared" si="1553"/>
        <v>0</v>
      </c>
      <c r="EX305" s="154">
        <v>0</v>
      </c>
      <c r="EY305" s="154">
        <v>0</v>
      </c>
      <c r="EZ305" s="154">
        <v>0</v>
      </c>
      <c r="FA305" s="154">
        <v>0</v>
      </c>
      <c r="FB305" s="154">
        <v>0</v>
      </c>
      <c r="FC305" s="154">
        <v>0</v>
      </c>
      <c r="FD305" s="154">
        <v>0</v>
      </c>
      <c r="FE305" s="154">
        <v>0</v>
      </c>
      <c r="FF305" s="154">
        <v>0</v>
      </c>
      <c r="FG305" s="154">
        <v>0</v>
      </c>
      <c r="FH305" s="154">
        <v>0</v>
      </c>
      <c r="FI305" s="154">
        <v>0</v>
      </c>
      <c r="FJ305" s="154">
        <f t="shared" si="1555"/>
        <v>0</v>
      </c>
      <c r="FK305" s="154">
        <v>0</v>
      </c>
      <c r="FL305" s="154">
        <v>0</v>
      </c>
      <c r="FM305" s="154">
        <v>0</v>
      </c>
      <c r="FN305" s="154">
        <v>0</v>
      </c>
      <c r="FO305" s="154">
        <v>0</v>
      </c>
      <c r="FP305" s="154">
        <v>0</v>
      </c>
      <c r="FQ305" s="154">
        <v>0</v>
      </c>
      <c r="FR305" s="154">
        <v>0</v>
      </c>
      <c r="FS305" s="154">
        <v>0</v>
      </c>
      <c r="FT305" s="154">
        <v>0</v>
      </c>
      <c r="FU305" s="154">
        <v>0</v>
      </c>
      <c r="FV305" s="154">
        <v>0</v>
      </c>
      <c r="FW305" s="154">
        <f t="shared" si="1557"/>
        <v>0</v>
      </c>
      <c r="FX305" s="154">
        <v>0</v>
      </c>
      <c r="FY305" s="154">
        <v>0</v>
      </c>
      <c r="FZ305" s="154">
        <v>0</v>
      </c>
      <c r="GA305" s="154">
        <v>0</v>
      </c>
      <c r="GB305" s="154">
        <v>0</v>
      </c>
      <c r="GC305" s="154">
        <v>0</v>
      </c>
      <c r="GD305" s="154">
        <v>0</v>
      </c>
      <c r="GE305" s="154">
        <v>0</v>
      </c>
      <c r="GF305" s="154">
        <v>0</v>
      </c>
      <c r="GG305" s="154">
        <v>0</v>
      </c>
      <c r="GH305" s="154">
        <v>0</v>
      </c>
      <c r="GI305" s="154">
        <v>0</v>
      </c>
      <c r="GJ305" s="154">
        <f t="shared" si="1559"/>
        <v>0</v>
      </c>
      <c r="GK305" s="154">
        <v>0</v>
      </c>
      <c r="GL305" s="154">
        <v>0</v>
      </c>
      <c r="GM305" s="154">
        <v>0</v>
      </c>
      <c r="GN305" s="154">
        <v>0</v>
      </c>
      <c r="GO305" s="154">
        <v>0</v>
      </c>
      <c r="GP305" s="154">
        <v>0</v>
      </c>
      <c r="GQ305" s="154">
        <v>0</v>
      </c>
      <c r="GR305" s="154">
        <v>0</v>
      </c>
      <c r="GS305" s="154">
        <v>0</v>
      </c>
      <c r="GT305" s="154">
        <v>0</v>
      </c>
      <c r="GU305" s="154">
        <v>0</v>
      </c>
      <c r="GV305" s="154">
        <v>0</v>
      </c>
      <c r="GW305" s="154">
        <f t="shared" si="1561"/>
        <v>0</v>
      </c>
      <c r="GX305" s="154">
        <v>0</v>
      </c>
      <c r="GY305" s="154">
        <v>0</v>
      </c>
      <c r="GZ305" s="154">
        <v>0</v>
      </c>
      <c r="HA305" s="154">
        <v>0</v>
      </c>
      <c r="HB305" s="154">
        <v>0</v>
      </c>
      <c r="HC305" s="154">
        <v>0</v>
      </c>
      <c r="HD305" s="154">
        <v>0</v>
      </c>
      <c r="HE305" s="154">
        <v>0</v>
      </c>
      <c r="HF305" s="154">
        <v>0</v>
      </c>
      <c r="HG305" s="154">
        <v>0</v>
      </c>
      <c r="HH305" s="154">
        <v>0</v>
      </c>
      <c r="HI305" s="154">
        <v>0</v>
      </c>
      <c r="HJ305" s="154">
        <f t="shared" si="1563"/>
        <v>0</v>
      </c>
      <c r="HK305" s="154">
        <v>0</v>
      </c>
      <c r="HL305" s="154">
        <v>0</v>
      </c>
      <c r="HM305" s="154">
        <v>0</v>
      </c>
      <c r="HN305" s="154">
        <v>0</v>
      </c>
      <c r="HO305" s="154">
        <v>0</v>
      </c>
      <c r="HP305" s="154">
        <v>0</v>
      </c>
      <c r="HQ305" s="154">
        <v>0</v>
      </c>
      <c r="HR305" s="154">
        <v>0</v>
      </c>
      <c r="HS305" s="154">
        <v>0</v>
      </c>
      <c r="HT305" s="154">
        <v>0</v>
      </c>
      <c r="HU305" s="154">
        <v>0</v>
      </c>
      <c r="HV305" s="154">
        <v>0</v>
      </c>
      <c r="HW305" s="154">
        <f t="shared" si="1565"/>
        <v>0</v>
      </c>
      <c r="HX305" s="154">
        <v>0</v>
      </c>
      <c r="HY305" s="154">
        <v>0</v>
      </c>
      <c r="HZ305" s="154">
        <v>0</v>
      </c>
      <c r="IA305" s="154">
        <v>0</v>
      </c>
      <c r="IB305" s="154">
        <v>0</v>
      </c>
      <c r="IC305" s="154">
        <v>0</v>
      </c>
      <c r="ID305" s="154">
        <v>0</v>
      </c>
      <c r="IE305" s="154">
        <v>0</v>
      </c>
      <c r="IF305" s="154">
        <v>0</v>
      </c>
      <c r="IG305" s="154">
        <v>0</v>
      </c>
      <c r="IH305" s="154">
        <v>0</v>
      </c>
      <c r="II305" s="154">
        <v>0</v>
      </c>
      <c r="IJ305" s="154">
        <f t="shared" si="1567"/>
        <v>0</v>
      </c>
      <c r="IK305" s="154">
        <v>0</v>
      </c>
      <c r="IL305" s="154">
        <v>0</v>
      </c>
      <c r="IM305" s="154">
        <v>0</v>
      </c>
      <c r="IN305" s="154">
        <v>0</v>
      </c>
      <c r="IO305" s="154">
        <v>0</v>
      </c>
      <c r="IP305" s="154">
        <v>0</v>
      </c>
      <c r="IQ305" s="154">
        <v>0</v>
      </c>
      <c r="IR305" s="154">
        <v>0</v>
      </c>
      <c r="IS305" s="154">
        <v>0</v>
      </c>
      <c r="IT305" s="154">
        <v>0</v>
      </c>
      <c r="IU305" s="154">
        <v>0</v>
      </c>
      <c r="IV305" s="154">
        <v>0</v>
      </c>
      <c r="IW305" s="154">
        <f t="shared" si="1569"/>
        <v>0</v>
      </c>
      <c r="IX305" s="154">
        <v>0</v>
      </c>
      <c r="IY305" s="154">
        <v>0</v>
      </c>
      <c r="IZ305" s="154">
        <v>0</v>
      </c>
      <c r="JA305" s="154">
        <v>0</v>
      </c>
      <c r="JB305" s="154">
        <v>0</v>
      </c>
      <c r="JC305" s="154">
        <v>0</v>
      </c>
      <c r="JD305" s="154">
        <v>0</v>
      </c>
      <c r="JE305" s="154">
        <v>0</v>
      </c>
      <c r="JF305" s="154">
        <v>0</v>
      </c>
      <c r="JG305" s="154">
        <v>0</v>
      </c>
      <c r="JH305" s="154">
        <v>0</v>
      </c>
      <c r="JI305" s="154">
        <v>0</v>
      </c>
      <c r="JJ305" s="154">
        <f t="shared" si="1571"/>
        <v>0</v>
      </c>
      <c r="JK305" s="154">
        <v>0</v>
      </c>
      <c r="JL305" s="154">
        <v>0</v>
      </c>
      <c r="JM305" s="154">
        <v>0</v>
      </c>
      <c r="JN305" s="154">
        <v>0</v>
      </c>
      <c r="JO305" s="154">
        <v>0</v>
      </c>
      <c r="JP305" s="154">
        <v>0</v>
      </c>
      <c r="JQ305" s="154">
        <v>0</v>
      </c>
      <c r="JR305" s="154">
        <v>0</v>
      </c>
      <c r="JS305" s="154">
        <v>0</v>
      </c>
      <c r="JT305" s="154">
        <v>0</v>
      </c>
      <c r="JU305" s="154">
        <v>0</v>
      </c>
      <c r="JV305" s="154">
        <v>0</v>
      </c>
      <c r="JW305" s="237">
        <f t="shared" si="1573"/>
        <v>0</v>
      </c>
      <c r="JX305" s="237">
        <v>0</v>
      </c>
      <c r="JY305" s="154">
        <v>0</v>
      </c>
      <c r="JZ305" s="154">
        <v>0</v>
      </c>
      <c r="KA305" s="154">
        <v>0</v>
      </c>
      <c r="KB305" s="154">
        <v>0</v>
      </c>
      <c r="KC305" s="154">
        <v>0</v>
      </c>
      <c r="KD305" s="154">
        <v>0</v>
      </c>
      <c r="KE305" s="154">
        <v>0</v>
      </c>
      <c r="KF305" s="154">
        <v>0</v>
      </c>
      <c r="KG305" s="154">
        <v>0</v>
      </c>
      <c r="KH305" s="154">
        <v>0</v>
      </c>
      <c r="KI305" s="154">
        <v>0</v>
      </c>
      <c r="KJ305" s="237">
        <f t="shared" si="1575"/>
        <v>0</v>
      </c>
      <c r="KK305" s="237">
        <v>0</v>
      </c>
      <c r="KL305" s="154">
        <v>0</v>
      </c>
      <c r="KM305" s="154">
        <v>0</v>
      </c>
      <c r="KN305" s="154">
        <v>0</v>
      </c>
      <c r="KO305" s="154">
        <v>0</v>
      </c>
      <c r="KP305" s="154">
        <v>0</v>
      </c>
      <c r="KQ305" s="154">
        <v>0</v>
      </c>
      <c r="KR305" s="154">
        <v>0</v>
      </c>
      <c r="KS305" s="154">
        <v>0</v>
      </c>
      <c r="KT305" s="154">
        <v>0</v>
      </c>
      <c r="KU305" s="154">
        <v>0</v>
      </c>
      <c r="KV305" s="154">
        <v>0</v>
      </c>
      <c r="KW305" s="237">
        <f t="shared" si="1577"/>
        <v>0</v>
      </c>
      <c r="KX305" s="237">
        <v>0</v>
      </c>
      <c r="KY305" s="154">
        <v>0</v>
      </c>
      <c r="KZ305" s="154">
        <v>0</v>
      </c>
      <c r="LA305" s="154">
        <v>0</v>
      </c>
      <c r="LB305" s="154">
        <v>0</v>
      </c>
      <c r="LC305" s="154">
        <v>0</v>
      </c>
      <c r="LD305" s="154">
        <v>0</v>
      </c>
      <c r="LE305" s="154">
        <v>0</v>
      </c>
      <c r="LF305" s="154">
        <v>0</v>
      </c>
      <c r="LG305" s="154">
        <v>0</v>
      </c>
      <c r="LH305" s="154">
        <v>0</v>
      </c>
      <c r="LI305" s="154">
        <v>0</v>
      </c>
      <c r="LJ305" s="237">
        <f t="shared" si="1579"/>
        <v>0</v>
      </c>
      <c r="LK305" s="237">
        <v>0</v>
      </c>
      <c r="LL305" s="154">
        <v>0</v>
      </c>
      <c r="LM305" s="154">
        <v>0</v>
      </c>
      <c r="LN305" s="154">
        <v>0</v>
      </c>
      <c r="LO305" s="154">
        <v>0</v>
      </c>
      <c r="LP305" s="154">
        <v>0</v>
      </c>
      <c r="LQ305" s="154">
        <v>0</v>
      </c>
      <c r="LR305" s="154">
        <v>0</v>
      </c>
      <c r="LS305" s="154">
        <v>0</v>
      </c>
      <c r="LT305" s="154">
        <v>0</v>
      </c>
      <c r="LU305" s="154">
        <v>0</v>
      </c>
      <c r="LV305" s="154">
        <v>0</v>
      </c>
      <c r="LW305" s="237">
        <f t="shared" si="1581"/>
        <v>0</v>
      </c>
      <c r="LX305" s="237">
        <v>0</v>
      </c>
      <c r="LY305" s="154">
        <v>0</v>
      </c>
      <c r="LZ305" s="154">
        <v>0</v>
      </c>
      <c r="MA305" s="154">
        <v>0</v>
      </c>
      <c r="MB305" s="154">
        <v>0</v>
      </c>
      <c r="MC305" s="154">
        <v>0</v>
      </c>
      <c r="MD305" s="154">
        <v>0</v>
      </c>
      <c r="ME305" s="154">
        <v>0</v>
      </c>
      <c r="MF305" s="154">
        <v>0</v>
      </c>
      <c r="MG305" s="154">
        <v>0</v>
      </c>
      <c r="MH305" s="154">
        <v>0</v>
      </c>
      <c r="MI305" s="154">
        <v>0</v>
      </c>
      <c r="MJ305" s="203">
        <f t="shared" si="1583"/>
        <v>0</v>
      </c>
    </row>
    <row r="306" spans="1:348" x14ac:dyDescent="0.2">
      <c r="A306" s="33"/>
      <c r="B306" s="34"/>
      <c r="C306" s="35" t="s">
        <v>68</v>
      </c>
      <c r="D306" s="35" t="s">
        <v>68</v>
      </c>
      <c r="E306" s="150"/>
      <c r="F306" s="150"/>
      <c r="G306" s="150"/>
      <c r="H306" s="150"/>
      <c r="I306" s="150"/>
      <c r="J306" s="150"/>
      <c r="K306" s="150"/>
      <c r="L306" s="150"/>
      <c r="M306" s="150"/>
      <c r="N306" s="150"/>
      <c r="O306" s="150"/>
      <c r="P306" s="150"/>
      <c r="Q306" s="150"/>
      <c r="R306" s="150"/>
      <c r="S306" s="150"/>
      <c r="T306" s="150"/>
      <c r="U306" s="150"/>
      <c r="V306" s="150"/>
      <c r="W306" s="150"/>
      <c r="X306" s="150"/>
      <c r="Y306" s="150"/>
      <c r="Z306" s="150"/>
      <c r="AA306" s="150"/>
      <c r="AB306" s="150"/>
      <c r="AC306" s="150"/>
      <c r="AD306" s="150"/>
      <c r="AE306" s="150"/>
      <c r="AF306" s="150"/>
      <c r="AG306" s="150"/>
      <c r="AH306" s="150"/>
      <c r="AI306" s="150"/>
      <c r="AJ306" s="150"/>
      <c r="AK306" s="150"/>
      <c r="AL306" s="150"/>
      <c r="AM306" s="150"/>
      <c r="AN306" s="150"/>
      <c r="AO306" s="150"/>
      <c r="AP306" s="150"/>
      <c r="AQ306" s="150"/>
      <c r="AR306" s="150"/>
      <c r="AS306" s="150"/>
      <c r="AT306" s="150"/>
      <c r="AU306" s="150"/>
      <c r="AV306" s="150"/>
      <c r="AW306" s="150"/>
      <c r="AX306" s="150"/>
      <c r="AY306" s="150"/>
      <c r="AZ306" s="150"/>
      <c r="BA306" s="150"/>
      <c r="BB306" s="150"/>
      <c r="BC306" s="150"/>
      <c r="BD306" s="150"/>
      <c r="BE306" s="150"/>
      <c r="BF306" s="150"/>
      <c r="BG306" s="150"/>
      <c r="BH306" s="150"/>
      <c r="BI306" s="150"/>
      <c r="BJ306" s="150"/>
      <c r="BK306" s="150"/>
      <c r="BL306" s="150"/>
      <c r="BM306" s="150"/>
      <c r="BN306" s="150"/>
      <c r="BO306" s="150"/>
      <c r="BP306" s="150"/>
      <c r="BQ306" s="150"/>
      <c r="BR306" s="150"/>
      <c r="BS306" s="150"/>
      <c r="BT306" s="150"/>
      <c r="BU306" s="150"/>
      <c r="BV306" s="150"/>
      <c r="BW306" s="150"/>
      <c r="BX306" s="150"/>
      <c r="BY306" s="150"/>
      <c r="BZ306" s="150"/>
      <c r="CA306" s="150"/>
      <c r="CB306" s="150"/>
      <c r="CC306" s="150"/>
      <c r="CD306" s="150"/>
      <c r="CE306" s="150"/>
      <c r="CF306" s="150"/>
      <c r="CG306" s="150"/>
      <c r="CH306" s="150"/>
      <c r="CI306" s="150"/>
      <c r="CJ306" s="150"/>
      <c r="CK306" s="150"/>
      <c r="CL306" s="150"/>
      <c r="CM306" s="150"/>
      <c r="CN306" s="150"/>
      <c r="CO306" s="150"/>
      <c r="CP306" s="150"/>
      <c r="CQ306" s="150"/>
      <c r="CR306" s="150"/>
      <c r="CS306" s="150"/>
      <c r="CT306" s="150"/>
      <c r="CU306" s="150"/>
      <c r="CV306" s="150"/>
      <c r="CW306" s="150"/>
      <c r="CX306" s="150"/>
      <c r="CY306" s="150"/>
      <c r="CZ306" s="150"/>
      <c r="DA306" s="150"/>
      <c r="DB306" s="150"/>
      <c r="DC306" s="150"/>
      <c r="DD306" s="150"/>
      <c r="DE306" s="150"/>
      <c r="DF306" s="150"/>
      <c r="DG306" s="150"/>
      <c r="DH306" s="150"/>
      <c r="DI306" s="150"/>
      <c r="DJ306" s="150"/>
      <c r="DK306" s="150"/>
      <c r="DL306" s="150"/>
      <c r="DM306" s="150"/>
      <c r="DN306" s="150"/>
      <c r="DO306" s="150"/>
      <c r="DP306" s="150"/>
      <c r="DQ306" s="150"/>
      <c r="DR306" s="150"/>
      <c r="DS306" s="150"/>
      <c r="DT306" s="150"/>
      <c r="DU306" s="150"/>
      <c r="DV306" s="150"/>
      <c r="DW306" s="150"/>
      <c r="DX306" s="150"/>
      <c r="DY306" s="150"/>
      <c r="DZ306" s="150"/>
      <c r="EA306" s="150"/>
      <c r="EB306" s="150"/>
      <c r="EC306" s="150"/>
      <c r="ED306" s="150"/>
      <c r="EE306" s="150"/>
      <c r="EF306" s="150"/>
      <c r="EG306" s="150"/>
      <c r="EH306" s="150"/>
      <c r="EI306" s="150"/>
      <c r="EJ306" s="150"/>
      <c r="EK306" s="150"/>
      <c r="EL306" s="150"/>
      <c r="EM306" s="150"/>
      <c r="EN306" s="150"/>
      <c r="EO306" s="150"/>
      <c r="EP306" s="150"/>
      <c r="EQ306" s="150"/>
      <c r="ER306" s="150"/>
      <c r="ES306" s="150"/>
      <c r="ET306" s="150"/>
      <c r="EU306" s="150"/>
      <c r="EV306" s="150"/>
      <c r="EW306" s="150"/>
      <c r="EX306" s="150"/>
      <c r="EY306" s="150"/>
      <c r="EZ306" s="150"/>
      <c r="FA306" s="150"/>
      <c r="FB306" s="150"/>
      <c r="FC306" s="150"/>
      <c r="FD306" s="150"/>
      <c r="FE306" s="150"/>
      <c r="FF306" s="150"/>
      <c r="FG306" s="150"/>
      <c r="FH306" s="150"/>
      <c r="FI306" s="150"/>
      <c r="FJ306" s="150"/>
      <c r="FK306" s="150"/>
      <c r="FL306" s="150"/>
      <c r="FM306" s="150"/>
      <c r="FN306" s="150"/>
      <c r="FO306" s="150"/>
      <c r="FP306" s="150"/>
      <c r="FQ306" s="150"/>
      <c r="FR306" s="150"/>
      <c r="FS306" s="150"/>
      <c r="FT306" s="150"/>
      <c r="FU306" s="150"/>
      <c r="FV306" s="150"/>
      <c r="FW306" s="150"/>
      <c r="FX306" s="150"/>
      <c r="FY306" s="150"/>
      <c r="FZ306" s="150"/>
      <c r="GA306" s="150"/>
      <c r="GB306" s="150"/>
      <c r="GC306" s="150"/>
      <c r="GD306" s="150"/>
      <c r="GE306" s="150"/>
      <c r="GF306" s="150"/>
      <c r="GG306" s="150"/>
      <c r="GH306" s="150"/>
      <c r="GI306" s="150"/>
      <c r="GJ306" s="150"/>
      <c r="GK306" s="150"/>
      <c r="GL306" s="150"/>
      <c r="GM306" s="150"/>
      <c r="GN306" s="150"/>
      <c r="GO306" s="150"/>
      <c r="GP306" s="150"/>
      <c r="GQ306" s="150"/>
      <c r="GR306" s="150"/>
      <c r="GS306" s="150"/>
      <c r="GT306" s="150"/>
      <c r="GU306" s="150"/>
      <c r="GV306" s="150"/>
      <c r="GW306" s="150"/>
      <c r="GX306" s="150"/>
      <c r="GY306" s="150"/>
      <c r="GZ306" s="150"/>
      <c r="HA306" s="150"/>
      <c r="HB306" s="150"/>
      <c r="HC306" s="150"/>
      <c r="HD306" s="150"/>
      <c r="HE306" s="150"/>
      <c r="HF306" s="150"/>
      <c r="HG306" s="150"/>
      <c r="HH306" s="150"/>
      <c r="HI306" s="150"/>
      <c r="HJ306" s="150"/>
      <c r="HK306" s="150"/>
      <c r="HL306" s="150"/>
      <c r="HM306" s="150"/>
      <c r="HN306" s="150"/>
      <c r="HO306" s="150"/>
      <c r="HP306" s="150"/>
      <c r="HQ306" s="150"/>
      <c r="HR306" s="150"/>
      <c r="HS306" s="150"/>
      <c r="HT306" s="150"/>
      <c r="HU306" s="150"/>
      <c r="HV306" s="150"/>
      <c r="HW306" s="150"/>
      <c r="HX306" s="150"/>
      <c r="HY306" s="150"/>
      <c r="HZ306" s="150"/>
      <c r="IA306" s="150"/>
      <c r="IB306" s="150"/>
      <c r="IC306" s="150"/>
      <c r="ID306" s="150"/>
      <c r="IE306" s="150"/>
      <c r="IF306" s="150"/>
      <c r="IG306" s="150"/>
      <c r="IH306" s="150"/>
      <c r="II306" s="150"/>
      <c r="IJ306" s="150"/>
      <c r="IK306" s="150"/>
      <c r="IL306" s="150"/>
      <c r="IM306" s="150"/>
      <c r="IN306" s="150"/>
      <c r="IO306" s="150"/>
      <c r="IP306" s="150"/>
      <c r="IQ306" s="150"/>
      <c r="IR306" s="150"/>
      <c r="IS306" s="150"/>
      <c r="IT306" s="150"/>
      <c r="IU306" s="150"/>
      <c r="IV306" s="150"/>
      <c r="IW306" s="150"/>
      <c r="IX306" s="150"/>
      <c r="IY306" s="150"/>
      <c r="IZ306" s="150"/>
      <c r="JA306" s="150"/>
      <c r="JB306" s="150"/>
      <c r="JC306" s="150"/>
      <c r="JD306" s="150"/>
      <c r="JE306" s="150"/>
      <c r="JF306" s="150"/>
      <c r="JG306" s="150"/>
      <c r="JH306" s="150"/>
      <c r="JI306" s="150"/>
      <c r="JJ306" s="150"/>
      <c r="JK306" s="150"/>
      <c r="JL306" s="150"/>
      <c r="JM306" s="150"/>
      <c r="JN306" s="150"/>
      <c r="JO306" s="150"/>
      <c r="JP306" s="150"/>
      <c r="JQ306" s="150"/>
      <c r="JR306" s="150"/>
      <c r="JS306" s="150"/>
      <c r="JT306" s="150"/>
      <c r="JU306" s="150"/>
      <c r="JV306" s="150"/>
      <c r="JW306" s="234"/>
      <c r="JX306" s="234"/>
      <c r="JY306" s="150"/>
      <c r="JZ306" s="150"/>
      <c r="KA306" s="150"/>
      <c r="KB306" s="150"/>
      <c r="KC306" s="150"/>
      <c r="KD306" s="150"/>
      <c r="KE306" s="150"/>
      <c r="KF306" s="150"/>
      <c r="KG306" s="150"/>
      <c r="KH306" s="150"/>
      <c r="KI306" s="150"/>
      <c r="KJ306" s="234"/>
      <c r="KK306" s="234"/>
      <c r="KL306" s="150"/>
      <c r="KM306" s="150"/>
      <c r="KN306" s="150"/>
      <c r="KO306" s="150"/>
      <c r="KP306" s="150"/>
      <c r="KQ306" s="150"/>
      <c r="KR306" s="150"/>
      <c r="KS306" s="150"/>
      <c r="KT306" s="150"/>
      <c r="KU306" s="150"/>
      <c r="KV306" s="150"/>
      <c r="KW306" s="234"/>
      <c r="KX306" s="234"/>
      <c r="KY306" s="150"/>
      <c r="KZ306" s="150"/>
      <c r="LA306" s="150"/>
      <c r="LB306" s="150"/>
      <c r="LC306" s="150"/>
      <c r="LD306" s="150"/>
      <c r="LE306" s="150"/>
      <c r="LF306" s="150"/>
      <c r="LG306" s="150"/>
      <c r="LH306" s="150"/>
      <c r="LI306" s="150"/>
      <c r="LJ306" s="234"/>
      <c r="LK306" s="234"/>
      <c r="LL306" s="150"/>
      <c r="LM306" s="150"/>
      <c r="LN306" s="150"/>
      <c r="LO306" s="150"/>
      <c r="LP306" s="150"/>
      <c r="LQ306" s="150"/>
      <c r="LR306" s="150"/>
      <c r="LS306" s="150"/>
      <c r="LT306" s="150"/>
      <c r="LU306" s="150"/>
      <c r="LV306" s="150"/>
      <c r="LW306" s="234"/>
      <c r="LX306" s="234"/>
      <c r="LY306" s="150"/>
      <c r="LZ306" s="150"/>
      <c r="MA306" s="150"/>
      <c r="MB306" s="150"/>
      <c r="MC306" s="150"/>
      <c r="MD306" s="150"/>
      <c r="ME306" s="150"/>
      <c r="MF306" s="150"/>
      <c r="MG306" s="150"/>
      <c r="MH306" s="150"/>
      <c r="MI306" s="150"/>
      <c r="MJ306" s="200"/>
    </row>
    <row r="307" spans="1:348" ht="18" x14ac:dyDescent="0.25">
      <c r="A307" s="36">
        <v>551</v>
      </c>
      <c r="B307" s="37"/>
      <c r="C307" s="2" t="s">
        <v>407</v>
      </c>
      <c r="D307" s="2" t="s">
        <v>408</v>
      </c>
      <c r="E307" s="153">
        <v>0</v>
      </c>
      <c r="F307" s="153">
        <v>0</v>
      </c>
      <c r="G307" s="153">
        <v>0</v>
      </c>
      <c r="H307" s="153">
        <v>0</v>
      </c>
      <c r="I307" s="153">
        <v>0</v>
      </c>
      <c r="J307" s="153">
        <v>0</v>
      </c>
      <c r="K307" s="153">
        <v>0</v>
      </c>
      <c r="L307" s="153">
        <v>0</v>
      </c>
      <c r="M307" s="153">
        <v>0</v>
      </c>
      <c r="N307" s="153">
        <v>0</v>
      </c>
      <c r="O307" s="153">
        <v>0</v>
      </c>
      <c r="P307" s="153">
        <v>0</v>
      </c>
      <c r="Q307" s="153">
        <v>0</v>
      </c>
      <c r="R307" s="153">
        <v>0</v>
      </c>
      <c r="S307" s="153">
        <v>0</v>
      </c>
      <c r="T307" s="153">
        <v>0</v>
      </c>
      <c r="U307" s="153">
        <v>0</v>
      </c>
      <c r="V307" s="153">
        <v>0</v>
      </c>
      <c r="W307" s="153">
        <f>K307+L307+M307+N307+O307+P307+Q307+R307+S307+T307+U307+V307</f>
        <v>0</v>
      </c>
      <c r="X307" s="153">
        <v>0</v>
      </c>
      <c r="Y307" s="153">
        <v>0</v>
      </c>
      <c r="Z307" s="153">
        <v>0</v>
      </c>
      <c r="AA307" s="153">
        <v>0</v>
      </c>
      <c r="AB307" s="153">
        <v>0</v>
      </c>
      <c r="AC307" s="153">
        <v>0</v>
      </c>
      <c r="AD307" s="153">
        <v>0</v>
      </c>
      <c r="AE307" s="153">
        <v>0</v>
      </c>
      <c r="AF307" s="153">
        <v>0</v>
      </c>
      <c r="AG307" s="153">
        <v>0</v>
      </c>
      <c r="AH307" s="153">
        <v>0</v>
      </c>
      <c r="AI307" s="153">
        <v>0</v>
      </c>
      <c r="AJ307" s="153">
        <f>X307+Y307+Z307+AA307+AB307+AC307+AD307+AE307+AF307+AG307+AH307+AI307</f>
        <v>0</v>
      </c>
      <c r="AK307" s="153">
        <v>0</v>
      </c>
      <c r="AL307" s="153">
        <v>0</v>
      </c>
      <c r="AM307" s="153">
        <v>0</v>
      </c>
      <c r="AN307" s="153">
        <v>0</v>
      </c>
      <c r="AO307" s="153">
        <v>0</v>
      </c>
      <c r="AP307" s="153">
        <v>0</v>
      </c>
      <c r="AQ307" s="153">
        <v>0</v>
      </c>
      <c r="AR307" s="153">
        <v>0</v>
      </c>
      <c r="AS307" s="153">
        <v>0</v>
      </c>
      <c r="AT307" s="153">
        <v>0</v>
      </c>
      <c r="AU307" s="153">
        <v>0</v>
      </c>
      <c r="AV307" s="153">
        <v>0</v>
      </c>
      <c r="AW307" s="153">
        <f>AK307+AL307+AM307+AN307+AO307+AP307+AQ307+AR307+AS307+AT307+AU307+AV307</f>
        <v>0</v>
      </c>
      <c r="AX307" s="153">
        <v>0</v>
      </c>
      <c r="AY307" s="153">
        <v>0</v>
      </c>
      <c r="AZ307" s="153">
        <v>0</v>
      </c>
      <c r="BA307" s="153">
        <v>0</v>
      </c>
      <c r="BB307" s="153">
        <v>0</v>
      </c>
      <c r="BC307" s="153">
        <v>0</v>
      </c>
      <c r="BD307" s="153">
        <v>0</v>
      </c>
      <c r="BE307" s="153">
        <v>0</v>
      </c>
      <c r="BF307" s="153">
        <v>0</v>
      </c>
      <c r="BG307" s="153">
        <v>0</v>
      </c>
      <c r="BH307" s="153">
        <v>0</v>
      </c>
      <c r="BI307" s="153">
        <v>0</v>
      </c>
      <c r="BJ307" s="153">
        <f>AX307+AY307+AZ307+BA307+BB307+BC307+BD307+BE307+BF307+BG307+BH307+BI307</f>
        <v>0</v>
      </c>
      <c r="BK307" s="153">
        <v>0</v>
      </c>
      <c r="BL307" s="153">
        <v>0</v>
      </c>
      <c r="BM307" s="153">
        <v>0</v>
      </c>
      <c r="BN307" s="153">
        <v>0</v>
      </c>
      <c r="BO307" s="153">
        <v>0</v>
      </c>
      <c r="BP307" s="153">
        <v>0</v>
      </c>
      <c r="BQ307" s="153">
        <v>0</v>
      </c>
      <c r="BR307" s="153">
        <v>0</v>
      </c>
      <c r="BS307" s="153">
        <v>0</v>
      </c>
      <c r="BT307" s="153">
        <v>0</v>
      </c>
      <c r="BU307" s="153">
        <v>0</v>
      </c>
      <c r="BV307" s="153">
        <v>0</v>
      </c>
      <c r="BW307" s="153">
        <f>BK307+BL307+BM307+BN307+BO307+BP307+BQ307+BR307+BS307+BT307+BU307+BV307</f>
        <v>0</v>
      </c>
      <c r="BX307" s="153">
        <v>0</v>
      </c>
      <c r="BY307" s="153">
        <v>0</v>
      </c>
      <c r="BZ307" s="153">
        <v>0</v>
      </c>
      <c r="CA307" s="153">
        <v>0</v>
      </c>
      <c r="CB307" s="153">
        <v>0</v>
      </c>
      <c r="CC307" s="153">
        <v>0</v>
      </c>
      <c r="CD307" s="153">
        <v>0</v>
      </c>
      <c r="CE307" s="153">
        <v>0</v>
      </c>
      <c r="CF307" s="153">
        <v>0</v>
      </c>
      <c r="CG307" s="153">
        <v>0</v>
      </c>
      <c r="CH307" s="153">
        <v>0</v>
      </c>
      <c r="CI307" s="153">
        <v>0</v>
      </c>
      <c r="CJ307" s="153">
        <f>BX307+BY307+BZ307+CA307+CB307+CC307+CD307+CE307+CF307+CG307+CH307+CI307</f>
        <v>0</v>
      </c>
      <c r="CK307" s="153">
        <v>0</v>
      </c>
      <c r="CL307" s="153">
        <v>0</v>
      </c>
      <c r="CM307" s="153">
        <v>0</v>
      </c>
      <c r="CN307" s="153">
        <v>0</v>
      </c>
      <c r="CO307" s="153">
        <v>0</v>
      </c>
      <c r="CP307" s="153">
        <v>0</v>
      </c>
      <c r="CQ307" s="153">
        <v>0</v>
      </c>
      <c r="CR307" s="153">
        <v>0</v>
      </c>
      <c r="CS307" s="153">
        <v>0</v>
      </c>
      <c r="CT307" s="153">
        <v>0</v>
      </c>
      <c r="CU307" s="153">
        <v>0</v>
      </c>
      <c r="CV307" s="153">
        <v>0</v>
      </c>
      <c r="CW307" s="153">
        <f>CK307+CL307+CM307+CN307+CO307+CP307+CQ307+CR307+CS307+CT307+CU307+CV307</f>
        <v>0</v>
      </c>
      <c r="CX307" s="153">
        <v>0</v>
      </c>
      <c r="CY307" s="153">
        <v>0</v>
      </c>
      <c r="CZ307" s="153">
        <v>0</v>
      </c>
      <c r="DA307" s="153">
        <v>0</v>
      </c>
      <c r="DB307" s="153">
        <v>0</v>
      </c>
      <c r="DC307" s="153">
        <v>0</v>
      </c>
      <c r="DD307" s="153">
        <v>0</v>
      </c>
      <c r="DE307" s="153">
        <v>0</v>
      </c>
      <c r="DF307" s="153">
        <v>0</v>
      </c>
      <c r="DG307" s="153">
        <v>0</v>
      </c>
      <c r="DH307" s="153">
        <v>0</v>
      </c>
      <c r="DI307" s="153">
        <v>0</v>
      </c>
      <c r="DJ307" s="153">
        <f>CX307+CY307+CZ307+DA307+DB307+DC307+DD307+DE307+DF307+DG307+DH307+DI307</f>
        <v>0</v>
      </c>
      <c r="DK307" s="153">
        <v>0</v>
      </c>
      <c r="DL307" s="153">
        <v>0</v>
      </c>
      <c r="DM307" s="153">
        <v>0</v>
      </c>
      <c r="DN307" s="153">
        <v>0</v>
      </c>
      <c r="DO307" s="153">
        <v>0</v>
      </c>
      <c r="DP307" s="153">
        <v>0</v>
      </c>
      <c r="DQ307" s="153">
        <v>0</v>
      </c>
      <c r="DR307" s="153">
        <v>0</v>
      </c>
      <c r="DS307" s="153">
        <v>0</v>
      </c>
      <c r="DT307" s="153">
        <v>0</v>
      </c>
      <c r="DU307" s="153">
        <v>0</v>
      </c>
      <c r="DV307" s="153">
        <v>0</v>
      </c>
      <c r="DW307" s="153">
        <f>DK307+DL307+DM307+DN307+DO307+DP307+DQ307+DR307+DS307+DT307+DU307+DV307</f>
        <v>0</v>
      </c>
      <c r="DX307" s="153">
        <v>0</v>
      </c>
      <c r="DY307" s="153">
        <v>0</v>
      </c>
      <c r="DZ307" s="153">
        <v>0</v>
      </c>
      <c r="EA307" s="153">
        <v>0</v>
      </c>
      <c r="EB307" s="153">
        <v>0</v>
      </c>
      <c r="EC307" s="153">
        <v>0</v>
      </c>
      <c r="ED307" s="153">
        <v>0</v>
      </c>
      <c r="EE307" s="153">
        <v>0</v>
      </c>
      <c r="EF307" s="153">
        <v>0</v>
      </c>
      <c r="EG307" s="153">
        <v>0</v>
      </c>
      <c r="EH307" s="153">
        <v>0</v>
      </c>
      <c r="EI307" s="153">
        <v>0</v>
      </c>
      <c r="EJ307" s="153">
        <f>DX307+DY307+DZ307+EA307+EB307+EC307+ED307+EE307+EF307+EG307+EH307+EI307</f>
        <v>0</v>
      </c>
      <c r="EK307" s="153">
        <v>0</v>
      </c>
      <c r="EL307" s="153">
        <v>0</v>
      </c>
      <c r="EM307" s="153">
        <v>0</v>
      </c>
      <c r="EN307" s="153">
        <v>0</v>
      </c>
      <c r="EO307" s="153">
        <v>0</v>
      </c>
      <c r="EP307" s="153">
        <v>0</v>
      </c>
      <c r="EQ307" s="153">
        <v>0</v>
      </c>
      <c r="ER307" s="153">
        <v>0</v>
      </c>
      <c r="ES307" s="153">
        <v>0</v>
      </c>
      <c r="ET307" s="153">
        <v>0</v>
      </c>
      <c r="EU307" s="153">
        <v>0</v>
      </c>
      <c r="EV307" s="153">
        <v>0</v>
      </c>
      <c r="EW307" s="153">
        <f>EK307+EL307+EM307+EN307+EO307+EP307+EQ307+ER307+ES307+ET307+EU307+EV307</f>
        <v>0</v>
      </c>
      <c r="EX307" s="153">
        <v>0</v>
      </c>
      <c r="EY307" s="153">
        <v>0</v>
      </c>
      <c r="EZ307" s="153">
        <v>0</v>
      </c>
      <c r="FA307" s="153">
        <v>0</v>
      </c>
      <c r="FB307" s="153">
        <v>0</v>
      </c>
      <c r="FC307" s="153">
        <v>0</v>
      </c>
      <c r="FD307" s="153">
        <v>0</v>
      </c>
      <c r="FE307" s="153">
        <v>0</v>
      </c>
      <c r="FF307" s="153">
        <v>0</v>
      </c>
      <c r="FG307" s="153">
        <v>0</v>
      </c>
      <c r="FH307" s="153">
        <v>0</v>
      </c>
      <c r="FI307" s="153">
        <v>0</v>
      </c>
      <c r="FJ307" s="153">
        <f>EX307+EY307+EZ307+FA307+FB307+FC307+FD307+FE307+FF307+FG307+FH307+FI307</f>
        <v>0</v>
      </c>
      <c r="FK307" s="153">
        <v>0</v>
      </c>
      <c r="FL307" s="153">
        <v>0</v>
      </c>
      <c r="FM307" s="153">
        <v>0</v>
      </c>
      <c r="FN307" s="153">
        <v>0</v>
      </c>
      <c r="FO307" s="153">
        <v>0</v>
      </c>
      <c r="FP307" s="153">
        <v>0</v>
      </c>
      <c r="FQ307" s="153">
        <v>0</v>
      </c>
      <c r="FR307" s="153">
        <v>0</v>
      </c>
      <c r="FS307" s="153">
        <v>0</v>
      </c>
      <c r="FT307" s="153">
        <v>0</v>
      </c>
      <c r="FU307" s="153">
        <v>0</v>
      </c>
      <c r="FV307" s="153">
        <v>0</v>
      </c>
      <c r="FW307" s="153">
        <f>FK307+FL307+FM307+FN307+FO307+FP307+FQ307+FR307+FS307+FT307+FU307+FV307</f>
        <v>0</v>
      </c>
      <c r="FX307" s="153">
        <v>0</v>
      </c>
      <c r="FY307" s="153">
        <v>0</v>
      </c>
      <c r="FZ307" s="153">
        <v>0</v>
      </c>
      <c r="GA307" s="153">
        <v>0</v>
      </c>
      <c r="GB307" s="153">
        <v>0</v>
      </c>
      <c r="GC307" s="153">
        <v>0</v>
      </c>
      <c r="GD307" s="153">
        <v>0</v>
      </c>
      <c r="GE307" s="153">
        <v>0</v>
      </c>
      <c r="GF307" s="153">
        <v>0</v>
      </c>
      <c r="GG307" s="153">
        <v>0</v>
      </c>
      <c r="GH307" s="153">
        <v>0</v>
      </c>
      <c r="GI307" s="153">
        <v>0</v>
      </c>
      <c r="GJ307" s="153">
        <f>FY307+FZ307+GA307+GB307+GC307+GD307+GE307+GF307+GH307+GG307+GI307+FX307</f>
        <v>0</v>
      </c>
      <c r="GK307" s="153">
        <v>0</v>
      </c>
      <c r="GL307" s="153">
        <v>0</v>
      </c>
      <c r="GM307" s="153">
        <v>0</v>
      </c>
      <c r="GN307" s="153">
        <v>0</v>
      </c>
      <c r="GO307" s="153">
        <v>0</v>
      </c>
      <c r="GP307" s="153">
        <v>0</v>
      </c>
      <c r="GQ307" s="153">
        <v>0</v>
      </c>
      <c r="GR307" s="153">
        <v>0</v>
      </c>
      <c r="GS307" s="153">
        <v>0</v>
      </c>
      <c r="GT307" s="153">
        <v>0</v>
      </c>
      <c r="GU307" s="153">
        <v>0</v>
      </c>
      <c r="GV307" s="153">
        <v>0</v>
      </c>
      <c r="GW307" s="153">
        <f>GK307+GL307+GM307+GN307+GO307+GP307+GQ307+GR307+GS307+GT307+GU307+GV307</f>
        <v>0</v>
      </c>
      <c r="GX307" s="153">
        <v>0</v>
      </c>
      <c r="GY307" s="153">
        <v>0</v>
      </c>
      <c r="GZ307" s="153">
        <v>0</v>
      </c>
      <c r="HA307" s="153">
        <v>0</v>
      </c>
      <c r="HB307" s="153">
        <v>0</v>
      </c>
      <c r="HC307" s="153">
        <v>0</v>
      </c>
      <c r="HD307" s="153">
        <v>0</v>
      </c>
      <c r="HE307" s="153">
        <v>0</v>
      </c>
      <c r="HF307" s="153">
        <v>0</v>
      </c>
      <c r="HG307" s="153">
        <v>0</v>
      </c>
      <c r="HH307" s="153">
        <v>0</v>
      </c>
      <c r="HI307" s="153">
        <v>0</v>
      </c>
      <c r="HJ307" s="153">
        <f>GX307+GY307+GZ307+HA307+HB307+HC307+HD307+HE307+HF307+HG307+HH307+HI307</f>
        <v>0</v>
      </c>
      <c r="HK307" s="153">
        <v>0</v>
      </c>
      <c r="HL307" s="153">
        <v>0</v>
      </c>
      <c r="HM307" s="153">
        <v>0</v>
      </c>
      <c r="HN307" s="153">
        <v>0</v>
      </c>
      <c r="HO307" s="153">
        <v>0</v>
      </c>
      <c r="HP307" s="153">
        <v>0</v>
      </c>
      <c r="HQ307" s="153">
        <v>0</v>
      </c>
      <c r="HR307" s="153">
        <v>0</v>
      </c>
      <c r="HS307" s="153">
        <v>0</v>
      </c>
      <c r="HT307" s="153">
        <v>0</v>
      </c>
      <c r="HU307" s="153">
        <v>0</v>
      </c>
      <c r="HV307" s="153">
        <v>0</v>
      </c>
      <c r="HW307" s="153">
        <f>HK307+HL307+HM307+HN307+HO307+HP307+HQ307+HR307+HS307+HT307+HU307+HV307</f>
        <v>0</v>
      </c>
      <c r="HX307" s="153">
        <v>0</v>
      </c>
      <c r="HY307" s="153">
        <v>0</v>
      </c>
      <c r="HZ307" s="153">
        <v>0</v>
      </c>
      <c r="IA307" s="153">
        <v>0</v>
      </c>
      <c r="IB307" s="153">
        <v>0</v>
      </c>
      <c r="IC307" s="153">
        <v>0</v>
      </c>
      <c r="ID307" s="153">
        <v>0</v>
      </c>
      <c r="IE307" s="153">
        <v>0</v>
      </c>
      <c r="IF307" s="153">
        <v>0</v>
      </c>
      <c r="IG307" s="153">
        <v>0</v>
      </c>
      <c r="IH307" s="153">
        <v>0</v>
      </c>
      <c r="II307" s="153">
        <v>0</v>
      </c>
      <c r="IJ307" s="153">
        <f>HX307+HY307+HZ307+IA307+IB307+IC307+ID307+IE307+IF307+IG307+IH307+II307</f>
        <v>0</v>
      </c>
      <c r="IK307" s="153">
        <v>0</v>
      </c>
      <c r="IL307" s="153">
        <v>0</v>
      </c>
      <c r="IM307" s="153">
        <v>0</v>
      </c>
      <c r="IN307" s="153">
        <v>0</v>
      </c>
      <c r="IO307" s="153">
        <v>0</v>
      </c>
      <c r="IP307" s="153">
        <v>0</v>
      </c>
      <c r="IQ307" s="153">
        <v>0</v>
      </c>
      <c r="IR307" s="153">
        <v>0</v>
      </c>
      <c r="IS307" s="153">
        <v>0</v>
      </c>
      <c r="IT307" s="153">
        <v>0</v>
      </c>
      <c r="IU307" s="153">
        <v>0</v>
      </c>
      <c r="IV307" s="153">
        <v>0</v>
      </c>
      <c r="IW307" s="153">
        <f>IK307+IL307+IM307+IN307+IO307+IP307+IQ307+IR307+IS307+IT307+IU307+IV307</f>
        <v>0</v>
      </c>
      <c r="IX307" s="153">
        <v>0</v>
      </c>
      <c r="IY307" s="153">
        <v>0</v>
      </c>
      <c r="IZ307" s="153">
        <v>0</v>
      </c>
      <c r="JA307" s="153">
        <v>0</v>
      </c>
      <c r="JB307" s="153">
        <v>0</v>
      </c>
      <c r="JC307" s="153">
        <v>0</v>
      </c>
      <c r="JD307" s="153">
        <v>0</v>
      </c>
      <c r="JE307" s="153">
        <v>0</v>
      </c>
      <c r="JF307" s="153">
        <v>0</v>
      </c>
      <c r="JG307" s="153">
        <v>0</v>
      </c>
      <c r="JH307" s="153">
        <v>0</v>
      </c>
      <c r="JI307" s="153">
        <v>0</v>
      </c>
      <c r="JJ307" s="153">
        <f>IX307+IY307+IZ307+JA307+JB307+JC307+JD307+JE307+JF307+JG307+JH307+JI307</f>
        <v>0</v>
      </c>
      <c r="JK307" s="153">
        <v>0</v>
      </c>
      <c r="JL307" s="153">
        <v>0</v>
      </c>
      <c r="JM307" s="153">
        <v>0</v>
      </c>
      <c r="JN307" s="153">
        <v>0</v>
      </c>
      <c r="JO307" s="153">
        <v>0</v>
      </c>
      <c r="JP307" s="153">
        <v>0</v>
      </c>
      <c r="JQ307" s="153">
        <v>0</v>
      </c>
      <c r="JR307" s="153">
        <v>0</v>
      </c>
      <c r="JS307" s="153">
        <v>0</v>
      </c>
      <c r="JT307" s="153">
        <v>0</v>
      </c>
      <c r="JU307" s="153">
        <v>0</v>
      </c>
      <c r="JV307" s="153">
        <v>0</v>
      </c>
      <c r="JW307" s="236">
        <f>JK307+JL307+JM307+JN307+JO307+JP307+JQ307+JR307+JS307+JT307+JU307+JV307</f>
        <v>0</v>
      </c>
      <c r="JX307" s="236">
        <v>0</v>
      </c>
      <c r="JY307" s="153">
        <v>0</v>
      </c>
      <c r="JZ307" s="153">
        <v>0</v>
      </c>
      <c r="KA307" s="153">
        <v>0</v>
      </c>
      <c r="KB307" s="153">
        <v>0</v>
      </c>
      <c r="KC307" s="153">
        <v>0</v>
      </c>
      <c r="KD307" s="153">
        <v>0</v>
      </c>
      <c r="KE307" s="153">
        <v>0</v>
      </c>
      <c r="KF307" s="153">
        <v>0</v>
      </c>
      <c r="KG307" s="153">
        <v>0</v>
      </c>
      <c r="KH307" s="153">
        <v>0</v>
      </c>
      <c r="KI307" s="153">
        <v>0</v>
      </c>
      <c r="KJ307" s="236">
        <f>JX307+JY307+JZ307+KA307+KB307+KC307+KD307+KE307+KF307+KG307+KH307+KI307</f>
        <v>0</v>
      </c>
      <c r="KK307" s="236">
        <v>0</v>
      </c>
      <c r="KL307" s="153">
        <v>0</v>
      </c>
      <c r="KM307" s="153">
        <v>0</v>
      </c>
      <c r="KN307" s="153">
        <v>0</v>
      </c>
      <c r="KO307" s="153">
        <v>0</v>
      </c>
      <c r="KP307" s="153">
        <v>0</v>
      </c>
      <c r="KQ307" s="153">
        <v>0</v>
      </c>
      <c r="KR307" s="153">
        <v>0</v>
      </c>
      <c r="KS307" s="153">
        <v>0</v>
      </c>
      <c r="KT307" s="153">
        <v>0</v>
      </c>
      <c r="KU307" s="153">
        <v>0</v>
      </c>
      <c r="KV307" s="153">
        <v>0</v>
      </c>
      <c r="KW307" s="236">
        <f>KK307+KL307+KM307+KN307+KO307+KP307+KQ307+KR307+KS307+KT307+KU307+KV307</f>
        <v>0</v>
      </c>
      <c r="KX307" s="236">
        <v>0</v>
      </c>
      <c r="KY307" s="153">
        <v>0</v>
      </c>
      <c r="KZ307" s="153">
        <v>0</v>
      </c>
      <c r="LA307" s="153">
        <v>0</v>
      </c>
      <c r="LB307" s="153">
        <v>0</v>
      </c>
      <c r="LC307" s="153">
        <v>0</v>
      </c>
      <c r="LD307" s="153">
        <v>0</v>
      </c>
      <c r="LE307" s="153">
        <v>0</v>
      </c>
      <c r="LF307" s="153">
        <v>0</v>
      </c>
      <c r="LG307" s="153">
        <v>0</v>
      </c>
      <c r="LH307" s="153">
        <v>0</v>
      </c>
      <c r="LI307" s="153">
        <v>0</v>
      </c>
      <c r="LJ307" s="236">
        <f>KX307+KY307+KZ307+LA307+LB307+LC307+LD307+LE307+LF307+LG307+LH307+LI307</f>
        <v>0</v>
      </c>
      <c r="LK307" s="236">
        <v>0</v>
      </c>
      <c r="LL307" s="153">
        <v>0</v>
      </c>
      <c r="LM307" s="153">
        <v>0</v>
      </c>
      <c r="LN307" s="153">
        <v>0</v>
      </c>
      <c r="LO307" s="153">
        <v>0</v>
      </c>
      <c r="LP307" s="153">
        <v>0</v>
      </c>
      <c r="LQ307" s="153">
        <v>0</v>
      </c>
      <c r="LR307" s="153">
        <v>0</v>
      </c>
      <c r="LS307" s="153">
        <v>0</v>
      </c>
      <c r="LT307" s="153">
        <v>0</v>
      </c>
      <c r="LU307" s="153">
        <v>0</v>
      </c>
      <c r="LV307" s="153">
        <v>0</v>
      </c>
      <c r="LW307" s="236">
        <f>LK307+LL307+LM307+LN307+LO307+LP307+LQ307+LR307+LS307+LT307+LU307+LV307</f>
        <v>0</v>
      </c>
      <c r="LX307" s="236">
        <v>0</v>
      </c>
      <c r="LY307" s="153">
        <v>0</v>
      </c>
      <c r="LZ307" s="153">
        <v>0</v>
      </c>
      <c r="MA307" s="153">
        <v>0</v>
      </c>
      <c r="MB307" s="153">
        <v>0</v>
      </c>
      <c r="MC307" s="153">
        <v>0</v>
      </c>
      <c r="MD307" s="153">
        <v>0</v>
      </c>
      <c r="ME307" s="153">
        <v>0</v>
      </c>
      <c r="MF307" s="153">
        <v>0</v>
      </c>
      <c r="MG307" s="153">
        <v>0</v>
      </c>
      <c r="MH307" s="153">
        <v>0</v>
      </c>
      <c r="MI307" s="153">
        <v>0</v>
      </c>
      <c r="MJ307" s="202">
        <f>LX307+LY307+LZ307+MA307+MB307+MC307+MD307+ME307+MF307+MG307+MH307+MI307</f>
        <v>0</v>
      </c>
    </row>
    <row r="308" spans="1:348" ht="15.75" thickBot="1" x14ac:dyDescent="0.25">
      <c r="A308" s="94"/>
      <c r="B308" s="103"/>
      <c r="C308" s="104"/>
      <c r="D308" s="104"/>
      <c r="E308" s="158"/>
      <c r="F308" s="158"/>
      <c r="G308" s="158"/>
      <c r="H308" s="158"/>
      <c r="I308" s="158"/>
      <c r="J308" s="158"/>
      <c r="K308" s="158"/>
      <c r="L308" s="158"/>
      <c r="M308" s="158"/>
      <c r="N308" s="158"/>
      <c r="O308" s="158"/>
      <c r="P308" s="158"/>
      <c r="Q308" s="158"/>
      <c r="R308" s="158"/>
      <c r="S308" s="158"/>
      <c r="T308" s="158"/>
      <c r="U308" s="158"/>
      <c r="V308" s="158"/>
      <c r="W308" s="158"/>
      <c r="X308" s="158"/>
      <c r="Y308" s="158"/>
      <c r="Z308" s="158"/>
      <c r="AA308" s="158"/>
      <c r="AB308" s="158"/>
      <c r="AC308" s="158"/>
      <c r="AD308" s="158"/>
      <c r="AE308" s="158"/>
      <c r="AF308" s="158"/>
      <c r="AG308" s="158"/>
      <c r="AH308" s="158"/>
      <c r="AI308" s="158"/>
      <c r="AJ308" s="158"/>
      <c r="AK308" s="158"/>
      <c r="AL308" s="158"/>
      <c r="AM308" s="158"/>
      <c r="AN308" s="158"/>
      <c r="AO308" s="158"/>
      <c r="AP308" s="158"/>
      <c r="AQ308" s="158"/>
      <c r="AR308" s="158"/>
      <c r="AS308" s="158"/>
      <c r="AT308" s="158"/>
      <c r="AU308" s="158"/>
      <c r="AV308" s="158"/>
      <c r="AW308" s="158"/>
      <c r="AX308" s="158"/>
      <c r="AY308" s="158"/>
      <c r="AZ308" s="158"/>
      <c r="BA308" s="158"/>
      <c r="BB308" s="158"/>
      <c r="BC308" s="158"/>
      <c r="BD308" s="158"/>
      <c r="BE308" s="158"/>
      <c r="BF308" s="158"/>
      <c r="BG308" s="158"/>
      <c r="BH308" s="158"/>
      <c r="BI308" s="158"/>
      <c r="BJ308" s="158"/>
      <c r="BK308" s="158"/>
      <c r="BL308" s="158"/>
      <c r="BM308" s="158"/>
      <c r="BN308" s="158"/>
      <c r="BO308" s="158"/>
      <c r="BP308" s="158"/>
      <c r="BQ308" s="158"/>
      <c r="BR308" s="158"/>
      <c r="BS308" s="158"/>
      <c r="BT308" s="158"/>
      <c r="BU308" s="158"/>
      <c r="BV308" s="158"/>
      <c r="BW308" s="158"/>
      <c r="BX308" s="158"/>
      <c r="BY308" s="158"/>
      <c r="BZ308" s="158"/>
      <c r="CA308" s="158"/>
      <c r="CB308" s="158"/>
      <c r="CC308" s="158"/>
      <c r="CD308" s="158"/>
      <c r="CE308" s="158"/>
      <c r="CF308" s="158"/>
      <c r="CG308" s="158"/>
      <c r="CH308" s="158"/>
      <c r="CI308" s="158"/>
      <c r="CJ308" s="158"/>
      <c r="CK308" s="158"/>
      <c r="CL308" s="158"/>
      <c r="CM308" s="158"/>
      <c r="CN308" s="158"/>
      <c r="CO308" s="158"/>
      <c r="CP308" s="158"/>
      <c r="CQ308" s="158"/>
      <c r="CR308" s="158"/>
      <c r="CS308" s="158"/>
      <c r="CT308" s="158"/>
      <c r="CU308" s="158"/>
      <c r="CV308" s="158"/>
      <c r="CW308" s="158"/>
      <c r="CX308" s="158"/>
      <c r="CY308" s="158"/>
      <c r="CZ308" s="158"/>
      <c r="DA308" s="158"/>
      <c r="DB308" s="158"/>
      <c r="DC308" s="158"/>
      <c r="DD308" s="158"/>
      <c r="DE308" s="158"/>
      <c r="DF308" s="158"/>
      <c r="DG308" s="158"/>
      <c r="DH308" s="158"/>
      <c r="DI308" s="158"/>
      <c r="DJ308" s="158"/>
      <c r="DK308" s="158"/>
      <c r="DL308" s="158"/>
      <c r="DM308" s="158"/>
      <c r="DN308" s="158"/>
      <c r="DO308" s="158"/>
      <c r="DP308" s="158"/>
      <c r="DQ308" s="158"/>
      <c r="DR308" s="158"/>
      <c r="DS308" s="158"/>
      <c r="DT308" s="158"/>
      <c r="DU308" s="158"/>
      <c r="DV308" s="158"/>
      <c r="DW308" s="158"/>
      <c r="DX308" s="158"/>
      <c r="DY308" s="158"/>
      <c r="DZ308" s="158"/>
      <c r="EA308" s="158"/>
      <c r="EB308" s="158"/>
      <c r="EC308" s="158"/>
      <c r="ED308" s="158"/>
      <c r="EE308" s="158"/>
      <c r="EF308" s="158"/>
      <c r="EG308" s="158"/>
      <c r="EH308" s="158"/>
      <c r="EI308" s="158"/>
      <c r="EJ308" s="158"/>
      <c r="EK308" s="158"/>
      <c r="EL308" s="158"/>
      <c r="EM308" s="158"/>
      <c r="EN308" s="158"/>
      <c r="EO308" s="158"/>
      <c r="EP308" s="158"/>
      <c r="EQ308" s="158"/>
      <c r="ER308" s="158"/>
      <c r="ES308" s="158"/>
      <c r="ET308" s="158"/>
      <c r="EU308" s="158"/>
      <c r="EV308" s="158"/>
      <c r="EW308" s="158"/>
      <c r="EX308" s="158"/>
      <c r="EY308" s="158"/>
      <c r="EZ308" s="158"/>
      <c r="FA308" s="158"/>
      <c r="FB308" s="158"/>
      <c r="FC308" s="158"/>
      <c r="FD308" s="158"/>
      <c r="FE308" s="158"/>
      <c r="FF308" s="158"/>
      <c r="FG308" s="158"/>
      <c r="FH308" s="158"/>
      <c r="FI308" s="158"/>
      <c r="FJ308" s="158"/>
      <c r="FK308" s="158"/>
      <c r="FL308" s="158"/>
      <c r="FM308" s="158"/>
      <c r="FN308" s="158"/>
      <c r="FO308" s="158"/>
      <c r="FP308" s="158"/>
      <c r="FQ308" s="158"/>
      <c r="FR308" s="158"/>
      <c r="FS308" s="158"/>
      <c r="FT308" s="158"/>
      <c r="FU308" s="158"/>
      <c r="FV308" s="158"/>
      <c r="FW308" s="158"/>
      <c r="FX308" s="158"/>
      <c r="FY308" s="158"/>
      <c r="FZ308" s="158"/>
      <c r="GA308" s="158"/>
      <c r="GB308" s="158"/>
      <c r="GC308" s="158"/>
      <c r="GD308" s="158"/>
      <c r="GE308" s="158"/>
      <c r="GF308" s="158"/>
      <c r="GG308" s="158"/>
      <c r="GH308" s="158"/>
      <c r="GI308" s="158"/>
      <c r="GJ308" s="158"/>
      <c r="GK308" s="158"/>
      <c r="GL308" s="158"/>
      <c r="GM308" s="158"/>
      <c r="GN308" s="158"/>
      <c r="GO308" s="158"/>
      <c r="GP308" s="158"/>
      <c r="GQ308" s="158"/>
      <c r="GR308" s="158"/>
      <c r="GS308" s="158"/>
      <c r="GT308" s="158"/>
      <c r="GU308" s="158"/>
      <c r="GV308" s="158"/>
      <c r="GW308" s="158"/>
      <c r="GX308" s="158"/>
      <c r="GY308" s="158"/>
      <c r="GZ308" s="158"/>
      <c r="HA308" s="158"/>
      <c r="HB308" s="158"/>
      <c r="HC308" s="158"/>
      <c r="HD308" s="158"/>
      <c r="HE308" s="158"/>
      <c r="HF308" s="158"/>
      <c r="HG308" s="158"/>
      <c r="HH308" s="158"/>
      <c r="HI308" s="158"/>
      <c r="HJ308" s="158"/>
      <c r="HK308" s="158"/>
      <c r="HL308" s="158"/>
      <c r="HM308" s="158"/>
      <c r="HN308" s="158"/>
      <c r="HO308" s="158"/>
      <c r="HP308" s="158"/>
      <c r="HQ308" s="158"/>
      <c r="HR308" s="158"/>
      <c r="HS308" s="158"/>
      <c r="HT308" s="158"/>
      <c r="HU308" s="158"/>
      <c r="HV308" s="158"/>
      <c r="HW308" s="158"/>
      <c r="HX308" s="158"/>
      <c r="HY308" s="158"/>
      <c r="HZ308" s="158"/>
      <c r="IA308" s="158"/>
      <c r="IB308" s="158"/>
      <c r="IC308" s="158"/>
      <c r="ID308" s="158"/>
      <c r="IE308" s="158"/>
      <c r="IF308" s="158"/>
      <c r="IG308" s="158"/>
      <c r="IH308" s="158"/>
      <c r="II308" s="158"/>
      <c r="IJ308" s="158"/>
      <c r="IK308" s="158"/>
      <c r="IL308" s="158"/>
      <c r="IM308" s="158"/>
      <c r="IN308" s="158"/>
      <c r="IO308" s="158"/>
      <c r="IP308" s="158"/>
      <c r="IQ308" s="158"/>
      <c r="IR308" s="158"/>
      <c r="IS308" s="158"/>
      <c r="IT308" s="158"/>
      <c r="IU308" s="158"/>
      <c r="IV308" s="158"/>
      <c r="IW308" s="158"/>
      <c r="IX308" s="158"/>
      <c r="IY308" s="158"/>
      <c r="IZ308" s="158"/>
      <c r="JA308" s="158"/>
      <c r="JB308" s="158"/>
      <c r="JC308" s="158"/>
      <c r="JD308" s="158"/>
      <c r="JE308" s="158"/>
      <c r="JF308" s="158"/>
      <c r="JG308" s="158"/>
      <c r="JH308" s="158"/>
      <c r="JI308" s="158"/>
      <c r="JJ308" s="158"/>
      <c r="JK308" s="158"/>
      <c r="JL308" s="158"/>
      <c r="JM308" s="158"/>
      <c r="JN308" s="158"/>
      <c r="JO308" s="158"/>
      <c r="JP308" s="158"/>
      <c r="JQ308" s="158"/>
      <c r="JR308" s="158"/>
      <c r="JS308" s="158"/>
      <c r="JT308" s="158"/>
      <c r="JU308" s="158"/>
      <c r="JV308" s="158"/>
      <c r="JW308" s="239"/>
      <c r="JX308" s="239"/>
      <c r="JY308" s="158"/>
      <c r="JZ308" s="158"/>
      <c r="KA308" s="158"/>
      <c r="KB308" s="158"/>
      <c r="KC308" s="158"/>
      <c r="KD308" s="158"/>
      <c r="KE308" s="158"/>
      <c r="KF308" s="158"/>
      <c r="KG308" s="158"/>
      <c r="KH308" s="158"/>
      <c r="KI308" s="158"/>
      <c r="KJ308" s="239"/>
      <c r="KK308" s="239"/>
      <c r="KL308" s="158"/>
      <c r="KM308" s="158"/>
      <c r="KN308" s="158"/>
      <c r="KO308" s="158"/>
      <c r="KP308" s="158"/>
      <c r="KQ308" s="158"/>
      <c r="KR308" s="158"/>
      <c r="KS308" s="158"/>
      <c r="KT308" s="158"/>
      <c r="KU308" s="158"/>
      <c r="KV308" s="158"/>
      <c r="KW308" s="239"/>
      <c r="KX308" s="239"/>
      <c r="KY308" s="158"/>
      <c r="KZ308" s="158"/>
      <c r="LA308" s="158"/>
      <c r="LB308" s="158"/>
      <c r="LC308" s="158"/>
      <c r="LD308" s="158"/>
      <c r="LE308" s="158"/>
      <c r="LF308" s="158"/>
      <c r="LG308" s="158"/>
      <c r="LH308" s="158"/>
      <c r="LI308" s="158"/>
      <c r="LJ308" s="239"/>
      <c r="LK308" s="239"/>
      <c r="LL308" s="158"/>
      <c r="LM308" s="158"/>
      <c r="LN308" s="158"/>
      <c r="LO308" s="158"/>
      <c r="LP308" s="158"/>
      <c r="LQ308" s="158"/>
      <c r="LR308" s="158"/>
      <c r="LS308" s="158"/>
      <c r="LT308" s="158"/>
      <c r="LU308" s="158"/>
      <c r="LV308" s="158"/>
      <c r="LW308" s="239"/>
      <c r="LX308" s="239"/>
      <c r="LY308" s="158"/>
      <c r="LZ308" s="158"/>
      <c r="MA308" s="158"/>
      <c r="MB308" s="158"/>
      <c r="MC308" s="158"/>
      <c r="MD308" s="158"/>
      <c r="ME308" s="158"/>
      <c r="MF308" s="158"/>
      <c r="MG308" s="158"/>
      <c r="MH308" s="158"/>
      <c r="MI308" s="158"/>
      <c r="MJ308" s="205"/>
    </row>
    <row r="309" spans="1:348" ht="15.75" thickTop="1" x14ac:dyDescent="0.2">
      <c r="A309" s="42"/>
      <c r="B309" s="43"/>
      <c r="C309" s="44"/>
      <c r="D309" s="44"/>
      <c r="E309" s="161"/>
      <c r="F309" s="161"/>
      <c r="G309" s="161"/>
      <c r="H309" s="161"/>
      <c r="I309" s="161"/>
      <c r="J309" s="161"/>
      <c r="K309" s="161"/>
      <c r="L309" s="161"/>
      <c r="M309" s="161"/>
      <c r="N309" s="161"/>
      <c r="O309" s="161"/>
      <c r="P309" s="161"/>
      <c r="Q309" s="161"/>
      <c r="R309" s="161"/>
      <c r="S309" s="161"/>
      <c r="T309" s="161"/>
      <c r="U309" s="161"/>
      <c r="V309" s="161"/>
      <c r="W309" s="161"/>
      <c r="X309" s="161"/>
      <c r="Y309" s="161"/>
      <c r="Z309" s="161"/>
      <c r="AA309" s="161"/>
      <c r="AB309" s="161"/>
      <c r="AC309" s="161"/>
      <c r="AD309" s="161"/>
      <c r="AE309" s="161"/>
      <c r="AF309" s="161"/>
      <c r="AG309" s="161"/>
      <c r="AH309" s="161"/>
      <c r="AI309" s="161"/>
      <c r="AJ309" s="161"/>
      <c r="AK309" s="161"/>
      <c r="AL309" s="161"/>
      <c r="AM309" s="161"/>
      <c r="AN309" s="161"/>
      <c r="AO309" s="161"/>
      <c r="AP309" s="161"/>
      <c r="AQ309" s="161"/>
      <c r="AR309" s="161"/>
      <c r="AS309" s="161"/>
      <c r="AT309" s="161"/>
      <c r="AU309" s="161"/>
      <c r="AV309" s="161"/>
      <c r="AW309" s="161"/>
      <c r="AX309" s="161"/>
      <c r="AY309" s="161"/>
      <c r="AZ309" s="161"/>
      <c r="BA309" s="161"/>
      <c r="BB309" s="161"/>
      <c r="BC309" s="161"/>
      <c r="BD309" s="161"/>
      <c r="BE309" s="161"/>
      <c r="BF309" s="161"/>
      <c r="BG309" s="161"/>
      <c r="BH309" s="161"/>
      <c r="BI309" s="161"/>
      <c r="BJ309" s="161"/>
      <c r="BK309" s="161"/>
      <c r="BL309" s="161"/>
      <c r="BM309" s="161"/>
      <c r="BN309" s="161"/>
      <c r="BO309" s="161"/>
      <c r="BP309" s="161"/>
      <c r="BQ309" s="161"/>
      <c r="BR309" s="161"/>
      <c r="BS309" s="161"/>
      <c r="BT309" s="161"/>
      <c r="BU309" s="161"/>
      <c r="BV309" s="161"/>
      <c r="BW309" s="161"/>
      <c r="BX309" s="161"/>
      <c r="BY309" s="161"/>
      <c r="BZ309" s="161"/>
      <c r="CA309" s="161"/>
      <c r="CB309" s="161"/>
      <c r="CC309" s="161"/>
      <c r="CD309" s="161"/>
      <c r="CE309" s="161"/>
      <c r="CF309" s="161"/>
      <c r="CG309" s="161"/>
      <c r="CH309" s="161"/>
      <c r="CI309" s="161"/>
      <c r="CJ309" s="161"/>
      <c r="CK309" s="161"/>
      <c r="CL309" s="161"/>
      <c r="CM309" s="161"/>
      <c r="CN309" s="161"/>
      <c r="CO309" s="161"/>
      <c r="CP309" s="161"/>
      <c r="CQ309" s="161"/>
      <c r="CR309" s="161"/>
      <c r="CS309" s="161"/>
      <c r="CT309" s="161"/>
      <c r="CU309" s="161"/>
      <c r="CV309" s="161"/>
      <c r="CW309" s="161"/>
      <c r="CX309" s="161"/>
      <c r="CY309" s="161"/>
      <c r="CZ309" s="161"/>
      <c r="DA309" s="161"/>
      <c r="DB309" s="161"/>
      <c r="DC309" s="161"/>
      <c r="DD309" s="161"/>
      <c r="DE309" s="161"/>
      <c r="DF309" s="161"/>
      <c r="DG309" s="161"/>
      <c r="DH309" s="161"/>
      <c r="DI309" s="161"/>
      <c r="DJ309" s="161"/>
      <c r="DK309" s="161"/>
      <c r="DL309" s="161"/>
      <c r="DM309" s="161"/>
      <c r="DN309" s="161"/>
      <c r="DO309" s="161"/>
      <c r="DP309" s="161"/>
      <c r="DQ309" s="161"/>
      <c r="DR309" s="161"/>
      <c r="DS309" s="161"/>
      <c r="DT309" s="161"/>
      <c r="DU309" s="161"/>
      <c r="DV309" s="161"/>
      <c r="DW309" s="161"/>
      <c r="DX309" s="161"/>
      <c r="DY309" s="161"/>
      <c r="DZ309" s="161"/>
      <c r="EA309" s="161"/>
      <c r="EB309" s="161"/>
      <c r="EC309" s="161"/>
      <c r="ED309" s="161"/>
      <c r="EE309" s="161"/>
      <c r="EF309" s="161"/>
      <c r="EG309" s="161"/>
      <c r="EH309" s="161"/>
      <c r="EI309" s="161"/>
      <c r="EJ309" s="161"/>
      <c r="EK309" s="161"/>
      <c r="EL309" s="161"/>
      <c r="EM309" s="161"/>
      <c r="EN309" s="161"/>
      <c r="EO309" s="161"/>
      <c r="EP309" s="161"/>
      <c r="EQ309" s="161"/>
      <c r="ER309" s="161"/>
      <c r="ES309" s="161"/>
      <c r="ET309" s="161"/>
      <c r="EU309" s="161"/>
      <c r="EV309" s="161"/>
      <c r="EW309" s="161"/>
      <c r="EX309" s="161"/>
      <c r="EY309" s="161"/>
      <c r="EZ309" s="161"/>
      <c r="FA309" s="161"/>
      <c r="FB309" s="161"/>
      <c r="FC309" s="161"/>
      <c r="FD309" s="161"/>
      <c r="FE309" s="161"/>
      <c r="FF309" s="161"/>
      <c r="FG309" s="161"/>
      <c r="FH309" s="161"/>
      <c r="FI309" s="161"/>
      <c r="FJ309" s="161"/>
      <c r="FK309" s="161"/>
      <c r="FL309" s="161"/>
      <c r="FM309" s="161"/>
      <c r="FN309" s="161"/>
      <c r="FO309" s="161"/>
      <c r="FP309" s="161"/>
      <c r="FQ309" s="161"/>
      <c r="FR309" s="161"/>
      <c r="FS309" s="161"/>
      <c r="FT309" s="161"/>
      <c r="FU309" s="161"/>
      <c r="FV309" s="161"/>
      <c r="FW309" s="161"/>
      <c r="FX309" s="161"/>
      <c r="FY309" s="161"/>
      <c r="FZ309" s="161"/>
      <c r="GA309" s="161"/>
      <c r="GB309" s="161"/>
      <c r="GC309" s="161"/>
      <c r="GD309" s="161"/>
      <c r="GE309" s="161"/>
      <c r="GF309" s="161"/>
      <c r="GG309" s="161"/>
      <c r="GH309" s="161"/>
      <c r="GI309" s="161"/>
      <c r="GJ309" s="161"/>
      <c r="GK309" s="161"/>
      <c r="GL309" s="161"/>
      <c r="GM309" s="161"/>
      <c r="GN309" s="161"/>
      <c r="GO309" s="161"/>
      <c r="GP309" s="161"/>
      <c r="GQ309" s="161"/>
      <c r="GR309" s="161"/>
      <c r="GS309" s="161"/>
      <c r="GT309" s="161"/>
      <c r="GU309" s="161"/>
      <c r="GV309" s="161"/>
      <c r="GW309" s="161"/>
      <c r="GX309" s="161"/>
      <c r="GY309" s="161"/>
      <c r="GZ309" s="161"/>
      <c r="HA309" s="161"/>
      <c r="HB309" s="161"/>
      <c r="HC309" s="161"/>
      <c r="HD309" s="161"/>
      <c r="HE309" s="161"/>
      <c r="HF309" s="161"/>
      <c r="HG309" s="161"/>
      <c r="HH309" s="161"/>
      <c r="HI309" s="161"/>
      <c r="HJ309" s="161"/>
      <c r="HK309" s="161"/>
      <c r="HL309" s="161"/>
      <c r="HM309" s="161"/>
      <c r="HN309" s="161"/>
      <c r="HO309" s="161"/>
      <c r="HP309" s="161"/>
      <c r="HQ309" s="161"/>
      <c r="HR309" s="161"/>
      <c r="HS309" s="161"/>
      <c r="HT309" s="161"/>
      <c r="HU309" s="161"/>
      <c r="HV309" s="161"/>
      <c r="HW309" s="161"/>
      <c r="HX309" s="161"/>
      <c r="HY309" s="161"/>
      <c r="HZ309" s="161"/>
      <c r="IA309" s="161"/>
      <c r="IB309" s="161"/>
      <c r="IC309" s="161"/>
      <c r="ID309" s="161"/>
      <c r="IE309" s="161"/>
      <c r="IF309" s="161"/>
      <c r="IG309" s="161"/>
      <c r="IH309" s="161"/>
      <c r="II309" s="161"/>
      <c r="IJ309" s="161"/>
      <c r="IK309" s="161"/>
      <c r="IL309" s="161"/>
      <c r="IM309" s="161"/>
      <c r="IN309" s="161"/>
      <c r="IO309" s="161"/>
      <c r="IP309" s="161"/>
      <c r="IQ309" s="161"/>
      <c r="IR309" s="161"/>
      <c r="IS309" s="161"/>
      <c r="IT309" s="161"/>
      <c r="IU309" s="161"/>
      <c r="IV309" s="161"/>
      <c r="IW309" s="161"/>
      <c r="IX309" s="161"/>
      <c r="IY309" s="161"/>
      <c r="IZ309" s="161"/>
      <c r="JA309" s="161"/>
      <c r="JB309" s="161"/>
      <c r="JC309" s="161"/>
      <c r="JD309" s="161"/>
      <c r="JE309" s="161"/>
      <c r="JF309" s="161"/>
      <c r="JG309" s="161"/>
      <c r="JH309" s="161"/>
      <c r="JI309" s="161"/>
      <c r="JJ309" s="161"/>
      <c r="JK309" s="161"/>
      <c r="JL309" s="161"/>
      <c r="JM309" s="161"/>
      <c r="JN309" s="161"/>
      <c r="JO309" s="161"/>
      <c r="JP309" s="161"/>
      <c r="JQ309" s="161"/>
      <c r="JR309" s="161"/>
      <c r="JS309" s="161"/>
      <c r="JT309" s="161"/>
      <c r="JU309" s="161"/>
      <c r="JV309" s="161"/>
      <c r="JW309" s="241"/>
      <c r="JX309" s="241"/>
      <c r="JY309" s="161"/>
      <c r="JZ309" s="161"/>
      <c r="KA309" s="161"/>
      <c r="KB309" s="161"/>
      <c r="KC309" s="161"/>
      <c r="KD309" s="161"/>
      <c r="KE309" s="161"/>
      <c r="KF309" s="161"/>
      <c r="KG309" s="161"/>
      <c r="KH309" s="161"/>
      <c r="KI309" s="161"/>
      <c r="KJ309" s="241"/>
      <c r="KK309" s="241"/>
      <c r="KL309" s="161"/>
      <c r="KM309" s="161"/>
      <c r="KN309" s="161"/>
      <c r="KO309" s="161"/>
      <c r="KP309" s="161"/>
      <c r="KQ309" s="161"/>
      <c r="KR309" s="161"/>
      <c r="KS309" s="161"/>
      <c r="KT309" s="161"/>
      <c r="KU309" s="161"/>
      <c r="KV309" s="161"/>
      <c r="KW309" s="241"/>
      <c r="KX309" s="241"/>
      <c r="KY309" s="161"/>
      <c r="KZ309" s="161"/>
      <c r="LA309" s="161"/>
      <c r="LB309" s="161"/>
      <c r="LC309" s="161"/>
      <c r="LD309" s="161"/>
      <c r="LE309" s="161"/>
      <c r="LF309" s="161"/>
      <c r="LG309" s="161"/>
      <c r="LH309" s="161"/>
      <c r="LI309" s="161"/>
      <c r="LJ309" s="241"/>
      <c r="LK309" s="241"/>
      <c r="LL309" s="161"/>
      <c r="LM309" s="161"/>
      <c r="LN309" s="161"/>
      <c r="LO309" s="161"/>
      <c r="LP309" s="161"/>
      <c r="LQ309" s="161"/>
      <c r="LR309" s="161"/>
      <c r="LS309" s="161"/>
      <c r="LT309" s="161"/>
      <c r="LU309" s="161"/>
      <c r="LV309" s="161"/>
      <c r="LW309" s="241"/>
      <c r="LX309" s="241"/>
      <c r="LY309" s="161"/>
      <c r="LZ309" s="161"/>
      <c r="MA309" s="161"/>
      <c r="MB309" s="161"/>
      <c r="MC309" s="161"/>
      <c r="MD309" s="161"/>
      <c r="ME309" s="161"/>
      <c r="MF309" s="161"/>
      <c r="MG309" s="161"/>
      <c r="MH309" s="161"/>
      <c r="MI309" s="161"/>
      <c r="MJ309" s="207"/>
    </row>
    <row r="310" spans="1:348" ht="20.25" x14ac:dyDescent="0.3">
      <c r="A310" s="45"/>
      <c r="B310" s="46" t="s">
        <v>99</v>
      </c>
      <c r="C310" s="47" t="s">
        <v>202</v>
      </c>
      <c r="D310" s="47" t="s">
        <v>207</v>
      </c>
      <c r="E310" s="162">
        <f t="shared" ref="E310:V310" si="1584">E286-E298</f>
        <v>0</v>
      </c>
      <c r="F310" s="162">
        <f t="shared" si="1584"/>
        <v>0</v>
      </c>
      <c r="G310" s="162">
        <f t="shared" si="1584"/>
        <v>0</v>
      </c>
      <c r="H310" s="162">
        <v>0</v>
      </c>
      <c r="I310" s="162">
        <f t="shared" si="1584"/>
        <v>0</v>
      </c>
      <c r="J310" s="162">
        <f t="shared" si="1584"/>
        <v>0</v>
      </c>
      <c r="K310" s="162">
        <f t="shared" si="1584"/>
        <v>0</v>
      </c>
      <c r="L310" s="162">
        <f t="shared" si="1584"/>
        <v>0</v>
      </c>
      <c r="M310" s="162">
        <f t="shared" si="1584"/>
        <v>0</v>
      </c>
      <c r="N310" s="162">
        <f t="shared" si="1584"/>
        <v>0</v>
      </c>
      <c r="O310" s="162">
        <f t="shared" si="1584"/>
        <v>0</v>
      </c>
      <c r="P310" s="162">
        <f t="shared" si="1584"/>
        <v>0</v>
      </c>
      <c r="Q310" s="162">
        <f t="shared" si="1584"/>
        <v>0</v>
      </c>
      <c r="R310" s="162">
        <f t="shared" si="1584"/>
        <v>0</v>
      </c>
      <c r="S310" s="162">
        <f t="shared" si="1584"/>
        <v>0</v>
      </c>
      <c r="T310" s="162">
        <f t="shared" si="1584"/>
        <v>0</v>
      </c>
      <c r="U310" s="162">
        <f t="shared" si="1584"/>
        <v>0</v>
      </c>
      <c r="V310" s="162">
        <f t="shared" si="1584"/>
        <v>0</v>
      </c>
      <c r="W310" s="162">
        <f>K310+L310+M310+N310+O310+P310+Q310+R310+S310+T310+U310+V310</f>
        <v>0</v>
      </c>
      <c r="X310" s="162">
        <f t="shared" ref="X310:AI310" si="1585">X286-X298</f>
        <v>0</v>
      </c>
      <c r="Y310" s="162">
        <f t="shared" si="1585"/>
        <v>0</v>
      </c>
      <c r="Z310" s="162">
        <f t="shared" si="1585"/>
        <v>0</v>
      </c>
      <c r="AA310" s="162">
        <f t="shared" si="1585"/>
        <v>0</v>
      </c>
      <c r="AB310" s="162">
        <f t="shared" si="1585"/>
        <v>0</v>
      </c>
      <c r="AC310" s="162">
        <f t="shared" si="1585"/>
        <v>0</v>
      </c>
      <c r="AD310" s="162">
        <f t="shared" si="1585"/>
        <v>0</v>
      </c>
      <c r="AE310" s="162">
        <f t="shared" si="1585"/>
        <v>0</v>
      </c>
      <c r="AF310" s="162">
        <f t="shared" si="1585"/>
        <v>0</v>
      </c>
      <c r="AG310" s="162">
        <f t="shared" si="1585"/>
        <v>0</v>
      </c>
      <c r="AH310" s="162">
        <f t="shared" si="1585"/>
        <v>0</v>
      </c>
      <c r="AI310" s="162">
        <f t="shared" si="1585"/>
        <v>0</v>
      </c>
      <c r="AJ310" s="162">
        <f>X310+Y310+Z310+AA310+AB310+AC310+AD310+AE310+AF310+AG310+AH310+AI310</f>
        <v>0</v>
      </c>
      <c r="AK310" s="162">
        <f t="shared" ref="AK310:AV310" si="1586">AK286-AK298</f>
        <v>0</v>
      </c>
      <c r="AL310" s="162">
        <f t="shared" si="1586"/>
        <v>0</v>
      </c>
      <c r="AM310" s="162">
        <f t="shared" si="1586"/>
        <v>0</v>
      </c>
      <c r="AN310" s="162">
        <f t="shared" si="1586"/>
        <v>0</v>
      </c>
      <c r="AO310" s="162">
        <f t="shared" si="1586"/>
        <v>0</v>
      </c>
      <c r="AP310" s="162">
        <f t="shared" si="1586"/>
        <v>0</v>
      </c>
      <c r="AQ310" s="162">
        <f t="shared" si="1586"/>
        <v>0</v>
      </c>
      <c r="AR310" s="162">
        <f t="shared" si="1586"/>
        <v>0</v>
      </c>
      <c r="AS310" s="162">
        <f t="shared" si="1586"/>
        <v>0</v>
      </c>
      <c r="AT310" s="162">
        <f t="shared" si="1586"/>
        <v>0</v>
      </c>
      <c r="AU310" s="162">
        <f t="shared" si="1586"/>
        <v>0</v>
      </c>
      <c r="AV310" s="162">
        <f t="shared" si="1586"/>
        <v>0</v>
      </c>
      <c r="AW310" s="162">
        <f>AK310+AL310+AM310+AN310+AO310+AP310+AQ310+AR310+AS310+AT310+AU310+AV310</f>
        <v>0</v>
      </c>
      <c r="AX310" s="162">
        <f t="shared" ref="AX310:BI310" si="1587">AX286-AX298</f>
        <v>0</v>
      </c>
      <c r="AY310" s="162">
        <f t="shared" si="1587"/>
        <v>0</v>
      </c>
      <c r="AZ310" s="162">
        <f t="shared" si="1587"/>
        <v>0</v>
      </c>
      <c r="BA310" s="162">
        <f t="shared" si="1587"/>
        <v>0</v>
      </c>
      <c r="BB310" s="162">
        <f t="shared" si="1587"/>
        <v>0</v>
      </c>
      <c r="BC310" s="162">
        <f t="shared" si="1587"/>
        <v>0</v>
      </c>
      <c r="BD310" s="162">
        <f t="shared" si="1587"/>
        <v>0</v>
      </c>
      <c r="BE310" s="162">
        <f t="shared" si="1587"/>
        <v>0</v>
      </c>
      <c r="BF310" s="162">
        <f t="shared" si="1587"/>
        <v>0</v>
      </c>
      <c r="BG310" s="162">
        <f t="shared" si="1587"/>
        <v>0</v>
      </c>
      <c r="BH310" s="162">
        <f t="shared" si="1587"/>
        <v>0</v>
      </c>
      <c r="BI310" s="162">
        <f t="shared" si="1587"/>
        <v>0</v>
      </c>
      <c r="BJ310" s="162">
        <f>AX310+AY310+AZ310+BA310+BB310+BC310+BD310+BE310+BF310+BG310+BH310+BI310</f>
        <v>0</v>
      </c>
      <c r="BK310" s="162">
        <f t="shared" ref="BK310:BV310" si="1588">BK286-BK298</f>
        <v>0</v>
      </c>
      <c r="BL310" s="162">
        <f t="shared" si="1588"/>
        <v>18377566.349524289</v>
      </c>
      <c r="BM310" s="162">
        <f t="shared" si="1588"/>
        <v>1251877.8167250878</v>
      </c>
      <c r="BN310" s="162">
        <f t="shared" si="1588"/>
        <v>4540143.5486563174</v>
      </c>
      <c r="BO310" s="162">
        <f t="shared" si="1588"/>
        <v>3037890.1685862127</v>
      </c>
      <c r="BP310" s="162">
        <f t="shared" si="1588"/>
        <v>-2157402.7708229008</v>
      </c>
      <c r="BQ310" s="162">
        <f t="shared" si="1588"/>
        <v>3455182.7741612419</v>
      </c>
      <c r="BR310" s="162">
        <f t="shared" si="1588"/>
        <v>-3676347.8551160074</v>
      </c>
      <c r="BS310" s="162">
        <f t="shared" si="1588"/>
        <v>-6259389.0836254386</v>
      </c>
      <c r="BT310" s="162">
        <f t="shared" si="1588"/>
        <v>8971791.0198631287</v>
      </c>
      <c r="BU310" s="162">
        <f t="shared" si="1588"/>
        <v>3755633.450175263</v>
      </c>
      <c r="BV310" s="162">
        <f t="shared" si="1588"/>
        <v>776164.24636955431</v>
      </c>
      <c r="BW310" s="162">
        <f>BK310+BL310+BM310+BN310+BO310+BP310+BQ310+BR310+BS310+BT310+BU310+BV310</f>
        <v>32073109.66449675</v>
      </c>
      <c r="BX310" s="162">
        <f t="shared" ref="BX310:CI310" si="1589">BX286-BX298</f>
        <v>-3217325.9889834751</v>
      </c>
      <c r="BY310" s="162">
        <f t="shared" si="1589"/>
        <v>23255716.90869638</v>
      </c>
      <c r="BZ310" s="162">
        <f t="shared" si="1589"/>
        <v>4243865.7986980472</v>
      </c>
      <c r="CA310" s="162">
        <f t="shared" si="1589"/>
        <v>9735436.4880654328</v>
      </c>
      <c r="CB310" s="162">
        <f t="shared" si="1589"/>
        <v>2553830.7461191788</v>
      </c>
      <c r="CC310" s="162">
        <f t="shared" si="1589"/>
        <v>6714238.023702221</v>
      </c>
      <c r="CD310" s="162">
        <f t="shared" si="1589"/>
        <v>5353864.1295276284</v>
      </c>
      <c r="CE310" s="162">
        <f t="shared" si="1589"/>
        <v>-630111.83441829414</v>
      </c>
      <c r="CF310" s="162">
        <f t="shared" si="1589"/>
        <v>-2069771.323652145</v>
      </c>
      <c r="CG310" s="162">
        <f t="shared" si="1589"/>
        <v>7573860.7911867807</v>
      </c>
      <c r="CH310" s="162">
        <f t="shared" si="1589"/>
        <v>2766649.974962444</v>
      </c>
      <c r="CI310" s="162">
        <f t="shared" si="1589"/>
        <v>-9560173.5937239192</v>
      </c>
      <c r="CJ310" s="162">
        <f>BX310+BY310+BZ310+CA310+CB310+CC310+CD310+CE310+CF310+CG310+CH310+CI310</f>
        <v>46720080.120180279</v>
      </c>
      <c r="CK310" s="162">
        <f t="shared" ref="CK310:CV310" si="1590">CK286-CK298</f>
        <v>-1798531.1300283745</v>
      </c>
      <c r="CL310" s="162">
        <f t="shared" si="1590"/>
        <v>15640126.856952095</v>
      </c>
      <c r="CM310" s="162">
        <f t="shared" si="1590"/>
        <v>6305291.2702386919</v>
      </c>
      <c r="CN310" s="162">
        <f t="shared" si="1590"/>
        <v>563345.01752628945</v>
      </c>
      <c r="CO310" s="162">
        <f t="shared" si="1590"/>
        <v>-100150.22533800702</v>
      </c>
      <c r="CP310" s="162">
        <f t="shared" si="1590"/>
        <v>5337172.4253046243</v>
      </c>
      <c r="CQ310" s="162">
        <f t="shared" si="1590"/>
        <v>-417292.60557502508</v>
      </c>
      <c r="CR310" s="162">
        <f t="shared" si="1590"/>
        <v>-2103154.7320981473</v>
      </c>
      <c r="CS310" s="162">
        <f t="shared" si="1590"/>
        <v>91804.373226506432</v>
      </c>
      <c r="CT310" s="162">
        <f t="shared" si="1590"/>
        <v>10536638.290769488</v>
      </c>
      <c r="CU310" s="162">
        <f t="shared" si="1590"/>
        <v>3784843.9325655149</v>
      </c>
      <c r="CV310" s="162">
        <f t="shared" si="1590"/>
        <v>2921048.2390252044</v>
      </c>
      <c r="CW310" s="162">
        <f>CK310+CL310+CM310+CN310+CO310+CP310+CQ310+CR310+CS310+CT310+CU310+CV310</f>
        <v>40761141.712568857</v>
      </c>
      <c r="CX310" s="162">
        <f t="shared" ref="CX310:DI310" si="1591">CX286-CX298</f>
        <v>0</v>
      </c>
      <c r="CY310" s="162">
        <f t="shared" si="1591"/>
        <v>0</v>
      </c>
      <c r="CZ310" s="162">
        <f t="shared" si="1591"/>
        <v>0</v>
      </c>
      <c r="DA310" s="162">
        <f t="shared" si="1591"/>
        <v>0</v>
      </c>
      <c r="DB310" s="162">
        <f t="shared" si="1591"/>
        <v>0</v>
      </c>
      <c r="DC310" s="162">
        <f t="shared" si="1591"/>
        <v>0</v>
      </c>
      <c r="DD310" s="162">
        <f t="shared" si="1591"/>
        <v>0</v>
      </c>
      <c r="DE310" s="162">
        <f t="shared" si="1591"/>
        <v>0</v>
      </c>
      <c r="DF310" s="162">
        <f t="shared" si="1591"/>
        <v>0</v>
      </c>
      <c r="DG310" s="162">
        <f t="shared" si="1591"/>
        <v>0</v>
      </c>
      <c r="DH310" s="162">
        <f t="shared" si="1591"/>
        <v>0</v>
      </c>
      <c r="DI310" s="162">
        <f t="shared" si="1591"/>
        <v>0</v>
      </c>
      <c r="DJ310" s="162">
        <f>CX310+CY310+CZ310+DA310+DB310+DC310+DD310+DE310+DF310+DG310+DH310+DI310</f>
        <v>0</v>
      </c>
      <c r="DK310" s="162">
        <f t="shared" ref="DK310:DV310" si="1592">DK286-DK298</f>
        <v>0</v>
      </c>
      <c r="DL310" s="162">
        <f t="shared" si="1592"/>
        <v>0</v>
      </c>
      <c r="DM310" s="162">
        <f t="shared" si="1592"/>
        <v>0</v>
      </c>
      <c r="DN310" s="162">
        <f t="shared" si="1592"/>
        <v>0</v>
      </c>
      <c r="DO310" s="162">
        <f t="shared" si="1592"/>
        <v>0</v>
      </c>
      <c r="DP310" s="162">
        <f t="shared" si="1592"/>
        <v>0</v>
      </c>
      <c r="DQ310" s="162">
        <f t="shared" si="1592"/>
        <v>0</v>
      </c>
      <c r="DR310" s="162">
        <f t="shared" si="1592"/>
        <v>0</v>
      </c>
      <c r="DS310" s="162">
        <f t="shared" si="1592"/>
        <v>0</v>
      </c>
      <c r="DT310" s="162">
        <f t="shared" si="1592"/>
        <v>0</v>
      </c>
      <c r="DU310" s="162">
        <f t="shared" si="1592"/>
        <v>0</v>
      </c>
      <c r="DV310" s="162">
        <f t="shared" si="1592"/>
        <v>0</v>
      </c>
      <c r="DW310" s="162">
        <f>DK310+DL310+DM310+DN310+DO310+DP310+DQ310+DR310+DS310+DT310+DU310+DV310</f>
        <v>0</v>
      </c>
      <c r="DX310" s="162">
        <f t="shared" ref="DX310:EI310" si="1593">DX286-DX298</f>
        <v>0</v>
      </c>
      <c r="DY310" s="162">
        <f t="shared" si="1593"/>
        <v>0</v>
      </c>
      <c r="DZ310" s="162">
        <f t="shared" si="1593"/>
        <v>0</v>
      </c>
      <c r="EA310" s="162">
        <f t="shared" si="1593"/>
        <v>0</v>
      </c>
      <c r="EB310" s="162">
        <f t="shared" si="1593"/>
        <v>0</v>
      </c>
      <c r="EC310" s="162">
        <f t="shared" si="1593"/>
        <v>0</v>
      </c>
      <c r="ED310" s="162">
        <f t="shared" si="1593"/>
        <v>0</v>
      </c>
      <c r="EE310" s="162">
        <f t="shared" si="1593"/>
        <v>0</v>
      </c>
      <c r="EF310" s="162">
        <f t="shared" si="1593"/>
        <v>0</v>
      </c>
      <c r="EG310" s="162">
        <f t="shared" si="1593"/>
        <v>0</v>
      </c>
      <c r="EH310" s="162">
        <f t="shared" si="1593"/>
        <v>0</v>
      </c>
      <c r="EI310" s="162">
        <f t="shared" si="1593"/>
        <v>0</v>
      </c>
      <c r="EJ310" s="162">
        <f>DX310+DY310+DZ310+EA310+EB310+EC310+ED310+EE310+EF310+EG310+EH310+EI310</f>
        <v>0</v>
      </c>
      <c r="EK310" s="162">
        <f t="shared" ref="EK310:EV310" si="1594">EK286-EK298</f>
        <v>0</v>
      </c>
      <c r="EL310" s="162">
        <f t="shared" si="1594"/>
        <v>0</v>
      </c>
      <c r="EM310" s="162">
        <f t="shared" si="1594"/>
        <v>0</v>
      </c>
      <c r="EN310" s="162">
        <f t="shared" si="1594"/>
        <v>0</v>
      </c>
      <c r="EO310" s="162">
        <f t="shared" si="1594"/>
        <v>0</v>
      </c>
      <c r="EP310" s="162">
        <f t="shared" si="1594"/>
        <v>0</v>
      </c>
      <c r="EQ310" s="162">
        <f t="shared" si="1594"/>
        <v>0</v>
      </c>
      <c r="ER310" s="162">
        <f t="shared" si="1594"/>
        <v>0</v>
      </c>
      <c r="ES310" s="162">
        <f t="shared" si="1594"/>
        <v>0</v>
      </c>
      <c r="ET310" s="162">
        <f t="shared" si="1594"/>
        <v>0</v>
      </c>
      <c r="EU310" s="162">
        <f t="shared" si="1594"/>
        <v>0</v>
      </c>
      <c r="EV310" s="162">
        <f t="shared" si="1594"/>
        <v>0</v>
      </c>
      <c r="EW310" s="162">
        <f>EK310+EL310+EM310+EN310+EO310+EP310+EQ310+ER310+ES310+ET310+EU310+EV310</f>
        <v>0</v>
      </c>
      <c r="EX310" s="162">
        <f t="shared" ref="EX310:FI310" si="1595">EX286-EX298</f>
        <v>0</v>
      </c>
      <c r="EY310" s="162">
        <f t="shared" si="1595"/>
        <v>0</v>
      </c>
      <c r="EZ310" s="162">
        <f t="shared" si="1595"/>
        <v>0</v>
      </c>
      <c r="FA310" s="162">
        <f t="shared" si="1595"/>
        <v>0</v>
      </c>
      <c r="FB310" s="162">
        <f t="shared" si="1595"/>
        <v>0</v>
      </c>
      <c r="FC310" s="162">
        <f t="shared" si="1595"/>
        <v>0</v>
      </c>
      <c r="FD310" s="162">
        <f t="shared" si="1595"/>
        <v>0</v>
      </c>
      <c r="FE310" s="162">
        <f t="shared" si="1595"/>
        <v>0</v>
      </c>
      <c r="FF310" s="162">
        <f t="shared" si="1595"/>
        <v>0</v>
      </c>
      <c r="FG310" s="162">
        <f t="shared" si="1595"/>
        <v>0</v>
      </c>
      <c r="FH310" s="162">
        <f t="shared" si="1595"/>
        <v>0</v>
      </c>
      <c r="FI310" s="162">
        <f t="shared" si="1595"/>
        <v>0</v>
      </c>
      <c r="FJ310" s="162">
        <f>EX310+EY310+EZ310+FA310+FB310+FC310+FD310+FE310+FF310+FG310+FH310+FI310</f>
        <v>0</v>
      </c>
      <c r="FK310" s="162">
        <f t="shared" ref="FK310:FV310" si="1596">FK286-FK298</f>
        <v>0</v>
      </c>
      <c r="FL310" s="162">
        <f t="shared" si="1596"/>
        <v>0</v>
      </c>
      <c r="FM310" s="162">
        <f t="shared" si="1596"/>
        <v>0</v>
      </c>
      <c r="FN310" s="162">
        <f t="shared" si="1596"/>
        <v>0</v>
      </c>
      <c r="FO310" s="162">
        <f t="shared" si="1596"/>
        <v>0</v>
      </c>
      <c r="FP310" s="162">
        <f t="shared" si="1596"/>
        <v>0</v>
      </c>
      <c r="FQ310" s="162">
        <f t="shared" si="1596"/>
        <v>0</v>
      </c>
      <c r="FR310" s="162">
        <f t="shared" si="1596"/>
        <v>0</v>
      </c>
      <c r="FS310" s="162">
        <f t="shared" si="1596"/>
        <v>0</v>
      </c>
      <c r="FT310" s="162">
        <f t="shared" si="1596"/>
        <v>0</v>
      </c>
      <c r="FU310" s="162">
        <f t="shared" si="1596"/>
        <v>0</v>
      </c>
      <c r="FV310" s="162">
        <f t="shared" si="1596"/>
        <v>0</v>
      </c>
      <c r="FW310" s="162">
        <f>FK310+FL310+FM310+FN310+FO310+FP310+FQ310+FR310+FS310+FT310+FU310+FV310</f>
        <v>0</v>
      </c>
      <c r="FX310" s="162">
        <f t="shared" ref="FX310:GF310" si="1597">FX286-FX298</f>
        <v>0</v>
      </c>
      <c r="FY310" s="162">
        <f t="shared" si="1597"/>
        <v>0</v>
      </c>
      <c r="FZ310" s="162">
        <f t="shared" si="1597"/>
        <v>18700000</v>
      </c>
      <c r="GA310" s="162">
        <f t="shared" si="1597"/>
        <v>-8500000</v>
      </c>
      <c r="GB310" s="162">
        <f t="shared" si="1597"/>
        <v>12800000</v>
      </c>
      <c r="GC310" s="162">
        <f t="shared" si="1597"/>
        <v>3400000</v>
      </c>
      <c r="GD310" s="162">
        <f t="shared" si="1597"/>
        <v>-2600000</v>
      </c>
      <c r="GE310" s="162">
        <f t="shared" si="1597"/>
        <v>9800000</v>
      </c>
      <c r="GF310" s="162">
        <f t="shared" si="1597"/>
        <v>-2400000</v>
      </c>
      <c r="GG310" s="162">
        <f>GG286-GG298</f>
        <v>6700000</v>
      </c>
      <c r="GH310" s="162">
        <f>GH286-GH298</f>
        <v>2700000</v>
      </c>
      <c r="GI310" s="162">
        <f>GI286-GI298</f>
        <v>-40600000</v>
      </c>
      <c r="GJ310" s="162">
        <f>FY310+FZ310+GA310+GB310+GC310+GD310+GE310+GF310+GH310+GG310+GI310+FX310</f>
        <v>0</v>
      </c>
      <c r="GK310" s="162">
        <f t="shared" ref="GK310:GT310" si="1598">GK286-GK298</f>
        <v>26700000</v>
      </c>
      <c r="GL310" s="162">
        <f t="shared" si="1598"/>
        <v>5500000</v>
      </c>
      <c r="GM310" s="162">
        <f t="shared" si="1598"/>
        <v>-15200000</v>
      </c>
      <c r="GN310" s="162">
        <f t="shared" si="1598"/>
        <v>29000000</v>
      </c>
      <c r="GO310" s="162">
        <f t="shared" si="1598"/>
        <v>-3200000</v>
      </c>
      <c r="GP310" s="162">
        <f t="shared" si="1598"/>
        <v>-12800000</v>
      </c>
      <c r="GQ310" s="162">
        <f t="shared" si="1598"/>
        <v>18400000</v>
      </c>
      <c r="GR310" s="162">
        <f t="shared" si="1598"/>
        <v>4600000</v>
      </c>
      <c r="GS310" s="162">
        <f t="shared" si="1598"/>
        <v>-45300000</v>
      </c>
      <c r="GT310" s="162">
        <f t="shared" si="1598"/>
        <v>8300000</v>
      </c>
      <c r="GU310" s="162">
        <f>GU286-GU298</f>
        <v>68100000</v>
      </c>
      <c r="GV310" s="162">
        <f>GV286-GV298</f>
        <v>-84100000</v>
      </c>
      <c r="GW310" s="162">
        <f>GK310+GL310+GM310+GN310+GO310+GP310+GQ310+GR310+GS310+GT310+GU310+GV310</f>
        <v>0</v>
      </c>
      <c r="GX310" s="162">
        <f t="shared" ref="GX310:HG310" si="1599">GX286-GX298</f>
        <v>68500000</v>
      </c>
      <c r="GY310" s="162">
        <f t="shared" si="1599"/>
        <v>-64000000</v>
      </c>
      <c r="GZ310" s="162">
        <f t="shared" si="1599"/>
        <v>30400000</v>
      </c>
      <c r="HA310" s="162">
        <f t="shared" si="1599"/>
        <v>-900000</v>
      </c>
      <c r="HB310" s="162">
        <f t="shared" si="1599"/>
        <v>-18000000</v>
      </c>
      <c r="HC310" s="162">
        <f t="shared" si="1599"/>
        <v>700000</v>
      </c>
      <c r="HD310" s="162">
        <f t="shared" si="1599"/>
        <v>23000000</v>
      </c>
      <c r="HE310" s="162">
        <f t="shared" si="1599"/>
        <v>-12600000</v>
      </c>
      <c r="HF310" s="162">
        <f t="shared" si="1599"/>
        <v>-1800000</v>
      </c>
      <c r="HG310" s="162">
        <f t="shared" si="1599"/>
        <v>3200000</v>
      </c>
      <c r="HH310" s="162">
        <f>HH286-HH298</f>
        <v>-14000000</v>
      </c>
      <c r="HI310" s="162">
        <f>HI286-HI298</f>
        <v>-14500000</v>
      </c>
      <c r="HJ310" s="162">
        <f>GX310+GY310+GZ310+HA310+HB310+HC310+HD310+HE310+HF310+HG310+HH310+HI310</f>
        <v>0</v>
      </c>
      <c r="HK310" s="162">
        <f t="shared" ref="HK310:HT310" si="1600">HK286-HK298</f>
        <v>17000000</v>
      </c>
      <c r="HL310" s="162">
        <f t="shared" si="1600"/>
        <v>21400000</v>
      </c>
      <c r="HM310" s="162">
        <f t="shared" si="1600"/>
        <v>-29600000</v>
      </c>
      <c r="HN310" s="162">
        <f t="shared" si="1600"/>
        <v>-7300000</v>
      </c>
      <c r="HO310" s="162">
        <f t="shared" si="1600"/>
        <v>-1500000</v>
      </c>
      <c r="HP310" s="162">
        <f t="shared" si="1600"/>
        <v>0</v>
      </c>
      <c r="HQ310" s="162">
        <f t="shared" si="1600"/>
        <v>0</v>
      </c>
      <c r="HR310" s="162">
        <f t="shared" si="1600"/>
        <v>0</v>
      </c>
      <c r="HS310" s="162">
        <f t="shared" si="1600"/>
        <v>0</v>
      </c>
      <c r="HT310" s="162">
        <f t="shared" si="1600"/>
        <v>0</v>
      </c>
      <c r="HU310" s="162">
        <f>HU286-HU298</f>
        <v>0</v>
      </c>
      <c r="HV310" s="162">
        <f>HV286-HV298</f>
        <v>0</v>
      </c>
      <c r="HW310" s="162">
        <f>HK310+HL310+HM310+HN310+HO310+HP310+HQ310+HR310+HS310+HT310+HU310+HV310</f>
        <v>0</v>
      </c>
      <c r="HX310" s="162">
        <f t="shared" ref="HX310:IG310" si="1601">HX286-HX298</f>
        <v>0</v>
      </c>
      <c r="HY310" s="162">
        <f t="shared" si="1601"/>
        <v>0</v>
      </c>
      <c r="HZ310" s="162">
        <f t="shared" si="1601"/>
        <v>0</v>
      </c>
      <c r="IA310" s="162">
        <f t="shared" si="1601"/>
        <v>0</v>
      </c>
      <c r="IB310" s="162">
        <f t="shared" si="1601"/>
        <v>0</v>
      </c>
      <c r="IC310" s="162">
        <f t="shared" si="1601"/>
        <v>0</v>
      </c>
      <c r="ID310" s="162">
        <f t="shared" si="1601"/>
        <v>0</v>
      </c>
      <c r="IE310" s="162">
        <f t="shared" si="1601"/>
        <v>0</v>
      </c>
      <c r="IF310" s="162">
        <f t="shared" si="1601"/>
        <v>0</v>
      </c>
      <c r="IG310" s="162">
        <f t="shared" si="1601"/>
        <v>0</v>
      </c>
      <c r="IH310" s="162">
        <f>IH286-IH298</f>
        <v>0</v>
      </c>
      <c r="II310" s="162">
        <f>II286-II298</f>
        <v>0</v>
      </c>
      <c r="IJ310" s="162">
        <f>HX310+HY310+HZ310+IA310+IB310+IC310+ID310+IE310+IF310+IG310+IH310+II310</f>
        <v>0</v>
      </c>
      <c r="IK310" s="162">
        <f t="shared" ref="IK310:IT310" si="1602">IK286-IK298</f>
        <v>0</v>
      </c>
      <c r="IL310" s="162">
        <f t="shared" si="1602"/>
        <v>0</v>
      </c>
      <c r="IM310" s="162">
        <f t="shared" si="1602"/>
        <v>0</v>
      </c>
      <c r="IN310" s="162">
        <f t="shared" si="1602"/>
        <v>0</v>
      </c>
      <c r="IO310" s="162">
        <f t="shared" si="1602"/>
        <v>0</v>
      </c>
      <c r="IP310" s="162">
        <f t="shared" si="1602"/>
        <v>0</v>
      </c>
      <c r="IQ310" s="162">
        <f t="shared" si="1602"/>
        <v>0</v>
      </c>
      <c r="IR310" s="162">
        <f t="shared" si="1602"/>
        <v>0</v>
      </c>
      <c r="IS310" s="162">
        <f t="shared" si="1602"/>
        <v>0</v>
      </c>
      <c r="IT310" s="162">
        <f t="shared" si="1602"/>
        <v>0</v>
      </c>
      <c r="IU310" s="162">
        <f>IU286-IU298</f>
        <v>14000000</v>
      </c>
      <c r="IV310" s="162">
        <f>IV286-IV298</f>
        <v>-14000000</v>
      </c>
      <c r="IW310" s="162">
        <f>IK310+IL310+IM310+IN310+IO310+IP310+IQ310+IR310+IS310+IT310+IU310+IV310</f>
        <v>0</v>
      </c>
      <c r="IX310" s="162">
        <f t="shared" ref="IX310:JG310" si="1603">IX286-IX298</f>
        <v>0</v>
      </c>
      <c r="IY310" s="162">
        <f t="shared" si="1603"/>
        <v>0</v>
      </c>
      <c r="IZ310" s="162">
        <f t="shared" si="1603"/>
        <v>20100000</v>
      </c>
      <c r="JA310" s="162">
        <f t="shared" si="1603"/>
        <v>-20100000</v>
      </c>
      <c r="JB310" s="162">
        <f t="shared" si="1603"/>
        <v>0</v>
      </c>
      <c r="JC310" s="162">
        <f t="shared" si="1603"/>
        <v>0</v>
      </c>
      <c r="JD310" s="162">
        <f t="shared" si="1603"/>
        <v>2500000</v>
      </c>
      <c r="JE310" s="162">
        <f t="shared" si="1603"/>
        <v>8500000</v>
      </c>
      <c r="JF310" s="162">
        <f t="shared" si="1603"/>
        <v>-11000000</v>
      </c>
      <c r="JG310" s="162">
        <f t="shared" si="1603"/>
        <v>0</v>
      </c>
      <c r="JH310" s="162">
        <f>JH286-JH298</f>
        <v>0</v>
      </c>
      <c r="JI310" s="162">
        <f>JI286-JI298</f>
        <v>0</v>
      </c>
      <c r="JJ310" s="162">
        <f>IX310+IY310+IZ310+JA310+JB310+JC310+JD310+JE310+JF310+JG310+JH310+JI310</f>
        <v>0</v>
      </c>
      <c r="JK310" s="162">
        <f t="shared" ref="JK310:JT310" si="1604">JK286-JK298</f>
        <v>0</v>
      </c>
      <c r="JL310" s="162">
        <f t="shared" si="1604"/>
        <v>0</v>
      </c>
      <c r="JM310" s="162">
        <f t="shared" si="1604"/>
        <v>0</v>
      </c>
      <c r="JN310" s="162">
        <f t="shared" si="1604"/>
        <v>0</v>
      </c>
      <c r="JO310" s="162">
        <f t="shared" si="1604"/>
        <v>0</v>
      </c>
      <c r="JP310" s="162">
        <f t="shared" si="1604"/>
        <v>0</v>
      </c>
      <c r="JQ310" s="162">
        <f t="shared" si="1604"/>
        <v>0</v>
      </c>
      <c r="JR310" s="162">
        <f t="shared" si="1604"/>
        <v>0</v>
      </c>
      <c r="JS310" s="162">
        <f t="shared" si="1604"/>
        <v>0</v>
      </c>
      <c r="JT310" s="162">
        <f t="shared" si="1604"/>
        <v>0</v>
      </c>
      <c r="JU310" s="162">
        <f>JU286-JU298</f>
        <v>0</v>
      </c>
      <c r="JV310" s="162">
        <f>JV286-JV298</f>
        <v>0</v>
      </c>
      <c r="JW310" s="242">
        <f>JK310+JL310+JM310+JN310+JO310+JP310+JQ310+JR310+JS310+JT310+JU310+JV310</f>
        <v>0</v>
      </c>
      <c r="JX310" s="242">
        <f t="shared" ref="JX310:KG310" si="1605">JX286-JX298</f>
        <v>0</v>
      </c>
      <c r="JY310" s="162">
        <f t="shared" si="1605"/>
        <v>0</v>
      </c>
      <c r="JZ310" s="162">
        <f t="shared" si="1605"/>
        <v>0</v>
      </c>
      <c r="KA310" s="162">
        <f t="shared" si="1605"/>
        <v>0</v>
      </c>
      <c r="KB310" s="162">
        <f t="shared" si="1605"/>
        <v>0</v>
      </c>
      <c r="KC310" s="162">
        <f t="shared" si="1605"/>
        <v>0</v>
      </c>
      <c r="KD310" s="162">
        <f t="shared" si="1605"/>
        <v>0</v>
      </c>
      <c r="KE310" s="162">
        <f t="shared" si="1605"/>
        <v>0</v>
      </c>
      <c r="KF310" s="162">
        <f t="shared" si="1605"/>
        <v>0</v>
      </c>
      <c r="KG310" s="162">
        <f t="shared" si="1605"/>
        <v>0</v>
      </c>
      <c r="KH310" s="162">
        <f>KH286-KH298</f>
        <v>0</v>
      </c>
      <c r="KI310" s="162">
        <f>KI286-KI298</f>
        <v>0</v>
      </c>
      <c r="KJ310" s="242">
        <f>JX310+JY310+JZ310+KA310+KB310+KC310+KD310+KE310+KF310+KG310+KH310+KI310</f>
        <v>0</v>
      </c>
      <c r="KK310" s="242">
        <f t="shared" ref="KK310:KT310" si="1606">KK286-KK298</f>
        <v>0</v>
      </c>
      <c r="KL310" s="162">
        <f t="shared" si="1606"/>
        <v>0</v>
      </c>
      <c r="KM310" s="162">
        <f t="shared" si="1606"/>
        <v>0</v>
      </c>
      <c r="KN310" s="162">
        <f t="shared" si="1606"/>
        <v>4000000</v>
      </c>
      <c r="KO310" s="162">
        <f t="shared" si="1606"/>
        <v>41000000</v>
      </c>
      <c r="KP310" s="162">
        <f t="shared" si="1606"/>
        <v>0</v>
      </c>
      <c r="KQ310" s="162">
        <f t="shared" si="1606"/>
        <v>-45000000</v>
      </c>
      <c r="KR310" s="162">
        <f t="shared" si="1606"/>
        <v>0</v>
      </c>
      <c r="KS310" s="162">
        <f t="shared" si="1606"/>
        <v>0</v>
      </c>
      <c r="KT310" s="162">
        <f t="shared" si="1606"/>
        <v>0</v>
      </c>
      <c r="KU310" s="162">
        <f>KU286-KU298</f>
        <v>0</v>
      </c>
      <c r="KV310" s="162">
        <f>KV286-KV298</f>
        <v>0</v>
      </c>
      <c r="KW310" s="242">
        <f>KK310+KL310+KM310+KN310+KO310+KP310+KQ310+KR310+KS310+KT310+KU310+KV310</f>
        <v>0</v>
      </c>
      <c r="KX310" s="242">
        <f t="shared" ref="KX310:LG310" si="1607">KX286-KX298</f>
        <v>0</v>
      </c>
      <c r="KY310" s="162">
        <f t="shared" si="1607"/>
        <v>0</v>
      </c>
      <c r="KZ310" s="162">
        <f t="shared" si="1607"/>
        <v>71000000</v>
      </c>
      <c r="LA310" s="162">
        <f t="shared" si="1607"/>
        <v>-11000000</v>
      </c>
      <c r="LB310" s="162">
        <f t="shared" si="1607"/>
        <v>-60000000</v>
      </c>
      <c r="LC310" s="162">
        <f t="shared" si="1607"/>
        <v>0</v>
      </c>
      <c r="LD310" s="162">
        <f t="shared" si="1607"/>
        <v>0</v>
      </c>
      <c r="LE310" s="162">
        <f t="shared" si="1607"/>
        <v>0</v>
      </c>
      <c r="LF310" s="162">
        <f t="shared" si="1607"/>
        <v>0</v>
      </c>
      <c r="LG310" s="162">
        <f t="shared" si="1607"/>
        <v>0</v>
      </c>
      <c r="LH310" s="162">
        <f>LH286-LH298</f>
        <v>0</v>
      </c>
      <c r="LI310" s="162">
        <f>LI286-LI298</f>
        <v>0</v>
      </c>
      <c r="LJ310" s="242">
        <f>KX310+KY310+KZ310+LA310+LB310+LC310+LD310+LE310+LF310+LG310+LH310+LI310</f>
        <v>0</v>
      </c>
      <c r="LK310" s="242">
        <f t="shared" ref="LK310:LT310" si="1608">LK286-LK298</f>
        <v>0</v>
      </c>
      <c r="LL310" s="162">
        <f t="shared" si="1608"/>
        <v>0</v>
      </c>
      <c r="LM310" s="162">
        <f t="shared" si="1608"/>
        <v>0</v>
      </c>
      <c r="LN310" s="162">
        <f t="shared" si="1608"/>
        <v>0</v>
      </c>
      <c r="LO310" s="162">
        <f t="shared" si="1608"/>
        <v>0</v>
      </c>
      <c r="LP310" s="162">
        <f t="shared" si="1608"/>
        <v>0</v>
      </c>
      <c r="LQ310" s="162">
        <f t="shared" si="1608"/>
        <v>0</v>
      </c>
      <c r="LR310" s="162">
        <f t="shared" si="1608"/>
        <v>0</v>
      </c>
      <c r="LS310" s="162">
        <f t="shared" si="1608"/>
        <v>0</v>
      </c>
      <c r="LT310" s="162">
        <f t="shared" si="1608"/>
        <v>0</v>
      </c>
      <c r="LU310" s="162">
        <f>LU286-LU298</f>
        <v>40000000</v>
      </c>
      <c r="LV310" s="162">
        <f>LV286-LV298</f>
        <v>-40000000</v>
      </c>
      <c r="LW310" s="242">
        <f>LK310+LL310+LM310+LN310+LO310+LP310+LQ310+LR310+LS310+LT310+LU310+LV310</f>
        <v>0</v>
      </c>
      <c r="LX310" s="242">
        <f t="shared" ref="LX310:MG310" si="1609">LX286-LX298</f>
        <v>0</v>
      </c>
      <c r="LY310" s="162">
        <f t="shared" si="1609"/>
        <v>0</v>
      </c>
      <c r="LZ310" s="162">
        <f t="shared" si="1609"/>
        <v>0</v>
      </c>
      <c r="MA310" s="162">
        <f t="shared" si="1609"/>
        <v>0</v>
      </c>
      <c r="MB310" s="162">
        <f t="shared" si="1609"/>
        <v>0</v>
      </c>
      <c r="MC310" s="162">
        <f t="shared" si="1609"/>
        <v>0</v>
      </c>
      <c r="MD310" s="162">
        <f t="shared" si="1609"/>
        <v>0</v>
      </c>
      <c r="ME310" s="162">
        <f t="shared" si="1609"/>
        <v>0</v>
      </c>
      <c r="MF310" s="162">
        <f t="shared" si="1609"/>
        <v>0</v>
      </c>
      <c r="MG310" s="162">
        <f t="shared" si="1609"/>
        <v>0</v>
      </c>
      <c r="MH310" s="162">
        <f>MH286-MH298</f>
        <v>0</v>
      </c>
      <c r="MI310" s="162">
        <f>MI286-MI298</f>
        <v>0</v>
      </c>
      <c r="MJ310" s="208">
        <f>LX310+LY310+LZ310+MA310+MB310+MC310+MD310+ME310+MF310+MG310+MH310+MI310</f>
        <v>0</v>
      </c>
    </row>
    <row r="311" spans="1:348" ht="20.25" x14ac:dyDescent="0.3">
      <c r="A311" s="45"/>
      <c r="B311" s="46"/>
      <c r="C311" s="47" t="s">
        <v>201</v>
      </c>
      <c r="D311" s="47" t="s">
        <v>201</v>
      </c>
      <c r="E311" s="162"/>
      <c r="F311" s="162"/>
      <c r="G311" s="162"/>
      <c r="H311" s="162"/>
      <c r="I311" s="162"/>
      <c r="J311" s="162"/>
      <c r="K311" s="162"/>
      <c r="L311" s="162"/>
      <c r="M311" s="162"/>
      <c r="N311" s="162"/>
      <c r="O311" s="162"/>
      <c r="P311" s="162"/>
      <c r="Q311" s="162"/>
      <c r="R311" s="162"/>
      <c r="S311" s="162"/>
      <c r="T311" s="162"/>
      <c r="U311" s="162"/>
      <c r="V311" s="162"/>
      <c r="W311" s="162"/>
      <c r="X311" s="162"/>
      <c r="Y311" s="162"/>
      <c r="Z311" s="162"/>
      <c r="AA311" s="162"/>
      <c r="AB311" s="162"/>
      <c r="AC311" s="162"/>
      <c r="AD311" s="162"/>
      <c r="AE311" s="162"/>
      <c r="AF311" s="162"/>
      <c r="AG311" s="162"/>
      <c r="AH311" s="162"/>
      <c r="AI311" s="162"/>
      <c r="AJ311" s="162"/>
      <c r="AK311" s="162"/>
      <c r="AL311" s="162"/>
      <c r="AM311" s="162"/>
      <c r="AN311" s="162"/>
      <c r="AO311" s="162"/>
      <c r="AP311" s="162"/>
      <c r="AQ311" s="162"/>
      <c r="AR311" s="162"/>
      <c r="AS311" s="162"/>
      <c r="AT311" s="162"/>
      <c r="AU311" s="162"/>
      <c r="AV311" s="162"/>
      <c r="AW311" s="162"/>
      <c r="AX311" s="162"/>
      <c r="AY311" s="162"/>
      <c r="AZ311" s="162"/>
      <c r="BA311" s="162"/>
      <c r="BB311" s="162"/>
      <c r="BC311" s="162"/>
      <c r="BD311" s="162"/>
      <c r="BE311" s="162"/>
      <c r="BF311" s="162"/>
      <c r="BG311" s="162"/>
      <c r="BH311" s="162"/>
      <c r="BI311" s="162"/>
      <c r="BJ311" s="162"/>
      <c r="BK311" s="162"/>
      <c r="BL311" s="162"/>
      <c r="BM311" s="162"/>
      <c r="BN311" s="162"/>
      <c r="BO311" s="162"/>
      <c r="BP311" s="162"/>
      <c r="BQ311" s="162"/>
      <c r="BR311" s="162"/>
      <c r="BS311" s="162"/>
      <c r="BT311" s="162"/>
      <c r="BU311" s="162"/>
      <c r="BV311" s="162"/>
      <c r="BW311" s="162"/>
      <c r="BX311" s="162"/>
      <c r="BY311" s="162"/>
      <c r="BZ311" s="162"/>
      <c r="CA311" s="162"/>
      <c r="CB311" s="162"/>
      <c r="CC311" s="162"/>
      <c r="CD311" s="162"/>
      <c r="CE311" s="162"/>
      <c r="CF311" s="162"/>
      <c r="CG311" s="162"/>
      <c r="CH311" s="162"/>
      <c r="CI311" s="162"/>
      <c r="CJ311" s="162"/>
      <c r="CK311" s="162"/>
      <c r="CL311" s="162"/>
      <c r="CM311" s="162"/>
      <c r="CN311" s="162"/>
      <c r="CO311" s="162"/>
      <c r="CP311" s="162"/>
      <c r="CQ311" s="162"/>
      <c r="CR311" s="162"/>
      <c r="CS311" s="162"/>
      <c r="CT311" s="162"/>
      <c r="CU311" s="162"/>
      <c r="CV311" s="162"/>
      <c r="CW311" s="162"/>
      <c r="CX311" s="162"/>
      <c r="CY311" s="162"/>
      <c r="CZ311" s="162"/>
      <c r="DA311" s="162"/>
      <c r="DB311" s="162"/>
      <c r="DC311" s="162"/>
      <c r="DD311" s="162"/>
      <c r="DE311" s="162"/>
      <c r="DF311" s="162"/>
      <c r="DG311" s="162"/>
      <c r="DH311" s="162"/>
      <c r="DI311" s="162"/>
      <c r="DJ311" s="162"/>
      <c r="DK311" s="162"/>
      <c r="DL311" s="162"/>
      <c r="DM311" s="162"/>
      <c r="DN311" s="162"/>
      <c r="DO311" s="162"/>
      <c r="DP311" s="162"/>
      <c r="DQ311" s="162"/>
      <c r="DR311" s="162"/>
      <c r="DS311" s="162"/>
      <c r="DT311" s="162"/>
      <c r="DU311" s="162"/>
      <c r="DV311" s="162"/>
      <c r="DW311" s="162"/>
      <c r="DX311" s="162"/>
      <c r="DY311" s="162"/>
      <c r="DZ311" s="162"/>
      <c r="EA311" s="162"/>
      <c r="EB311" s="162"/>
      <c r="EC311" s="162"/>
      <c r="ED311" s="162"/>
      <c r="EE311" s="162"/>
      <c r="EF311" s="162"/>
      <c r="EG311" s="162"/>
      <c r="EH311" s="162"/>
      <c r="EI311" s="162"/>
      <c r="EJ311" s="162"/>
      <c r="EK311" s="162"/>
      <c r="EL311" s="162"/>
      <c r="EM311" s="162"/>
      <c r="EN311" s="162"/>
      <c r="EO311" s="162"/>
      <c r="EP311" s="162"/>
      <c r="EQ311" s="162"/>
      <c r="ER311" s="162"/>
      <c r="ES311" s="162"/>
      <c r="ET311" s="162"/>
      <c r="EU311" s="162"/>
      <c r="EV311" s="162"/>
      <c r="EW311" s="162"/>
      <c r="EX311" s="162"/>
      <c r="EY311" s="162"/>
      <c r="EZ311" s="162"/>
      <c r="FA311" s="162"/>
      <c r="FB311" s="162"/>
      <c r="FC311" s="162"/>
      <c r="FD311" s="162"/>
      <c r="FE311" s="162"/>
      <c r="FF311" s="162"/>
      <c r="FG311" s="162"/>
      <c r="FH311" s="162"/>
      <c r="FI311" s="162"/>
      <c r="FJ311" s="162"/>
      <c r="FK311" s="162"/>
      <c r="FL311" s="162"/>
      <c r="FM311" s="162"/>
      <c r="FN311" s="162"/>
      <c r="FO311" s="162"/>
      <c r="FP311" s="162"/>
      <c r="FQ311" s="162"/>
      <c r="FR311" s="162"/>
      <c r="FS311" s="162"/>
      <c r="FT311" s="162"/>
      <c r="FU311" s="162"/>
      <c r="FV311" s="162"/>
      <c r="FW311" s="162"/>
      <c r="FX311" s="162"/>
      <c r="FY311" s="162"/>
      <c r="FZ311" s="162"/>
      <c r="GA311" s="162"/>
      <c r="GB311" s="162"/>
      <c r="GC311" s="162"/>
      <c r="GD311" s="162"/>
      <c r="GE311" s="162"/>
      <c r="GF311" s="162"/>
      <c r="GG311" s="162"/>
      <c r="GH311" s="162"/>
      <c r="GI311" s="162"/>
      <c r="GJ311" s="162"/>
      <c r="GK311" s="162"/>
      <c r="GL311" s="162"/>
      <c r="GM311" s="162"/>
      <c r="GN311" s="162"/>
      <c r="GO311" s="162"/>
      <c r="GP311" s="162"/>
      <c r="GQ311" s="162"/>
      <c r="GR311" s="162"/>
      <c r="GS311" s="162"/>
      <c r="GT311" s="162"/>
      <c r="GU311" s="162"/>
      <c r="GV311" s="162"/>
      <c r="GW311" s="162"/>
      <c r="GX311" s="162"/>
      <c r="GY311" s="162"/>
      <c r="GZ311" s="162"/>
      <c r="HA311" s="162"/>
      <c r="HB311" s="162"/>
      <c r="HC311" s="162"/>
      <c r="HD311" s="162"/>
      <c r="HE311" s="162"/>
      <c r="HF311" s="162"/>
      <c r="HG311" s="162"/>
      <c r="HH311" s="162"/>
      <c r="HI311" s="162"/>
      <c r="HJ311" s="162"/>
      <c r="HK311" s="162"/>
      <c r="HL311" s="162"/>
      <c r="HM311" s="162"/>
      <c r="HN311" s="162"/>
      <c r="HO311" s="162"/>
      <c r="HP311" s="162"/>
      <c r="HQ311" s="162"/>
      <c r="HR311" s="162"/>
      <c r="HS311" s="162"/>
      <c r="HT311" s="162"/>
      <c r="HU311" s="162"/>
      <c r="HV311" s="162"/>
      <c r="HW311" s="162"/>
      <c r="HX311" s="162"/>
      <c r="HY311" s="162"/>
      <c r="HZ311" s="162"/>
      <c r="IA311" s="162"/>
      <c r="IB311" s="162"/>
      <c r="IC311" s="162"/>
      <c r="ID311" s="162"/>
      <c r="IE311" s="162"/>
      <c r="IF311" s="162"/>
      <c r="IG311" s="162"/>
      <c r="IH311" s="162"/>
      <c r="II311" s="162"/>
      <c r="IJ311" s="162"/>
      <c r="IK311" s="162"/>
      <c r="IL311" s="162"/>
      <c r="IM311" s="162"/>
      <c r="IN311" s="162"/>
      <c r="IO311" s="162"/>
      <c r="IP311" s="162"/>
      <c r="IQ311" s="162"/>
      <c r="IR311" s="162"/>
      <c r="IS311" s="162"/>
      <c r="IT311" s="162"/>
      <c r="IU311" s="162"/>
      <c r="IV311" s="162"/>
      <c r="IW311" s="162"/>
      <c r="IX311" s="162"/>
      <c r="IY311" s="162"/>
      <c r="IZ311" s="162"/>
      <c r="JA311" s="162"/>
      <c r="JB311" s="162"/>
      <c r="JC311" s="162"/>
      <c r="JD311" s="162"/>
      <c r="JE311" s="162"/>
      <c r="JF311" s="162"/>
      <c r="JG311" s="162"/>
      <c r="JH311" s="162"/>
      <c r="JI311" s="162"/>
      <c r="JJ311" s="162"/>
      <c r="JK311" s="162"/>
      <c r="JL311" s="162"/>
      <c r="JM311" s="162"/>
      <c r="JN311" s="162"/>
      <c r="JO311" s="162"/>
      <c r="JP311" s="162"/>
      <c r="JQ311" s="162"/>
      <c r="JR311" s="162"/>
      <c r="JS311" s="162"/>
      <c r="JT311" s="162"/>
      <c r="JU311" s="162"/>
      <c r="JV311" s="162"/>
      <c r="JW311" s="242"/>
      <c r="JX311" s="242"/>
      <c r="JY311" s="162"/>
      <c r="JZ311" s="162"/>
      <c r="KA311" s="162"/>
      <c r="KB311" s="162"/>
      <c r="KC311" s="162"/>
      <c r="KD311" s="162"/>
      <c r="KE311" s="162"/>
      <c r="KF311" s="162"/>
      <c r="KG311" s="162"/>
      <c r="KH311" s="162"/>
      <c r="KI311" s="162"/>
      <c r="KJ311" s="242"/>
      <c r="KK311" s="242"/>
      <c r="KL311" s="162"/>
      <c r="KM311" s="162"/>
      <c r="KN311" s="162"/>
      <c r="KO311" s="162"/>
      <c r="KP311" s="162"/>
      <c r="KQ311" s="162"/>
      <c r="KR311" s="162"/>
      <c r="KS311" s="162"/>
      <c r="KT311" s="162"/>
      <c r="KU311" s="162"/>
      <c r="KV311" s="162"/>
      <c r="KW311" s="242"/>
      <c r="KX311" s="242"/>
      <c r="KY311" s="162"/>
      <c r="KZ311" s="162"/>
      <c r="LA311" s="162"/>
      <c r="LB311" s="162"/>
      <c r="LC311" s="162"/>
      <c r="LD311" s="162"/>
      <c r="LE311" s="162"/>
      <c r="LF311" s="162"/>
      <c r="LG311" s="162"/>
      <c r="LH311" s="162"/>
      <c r="LI311" s="162"/>
      <c r="LJ311" s="242"/>
      <c r="LK311" s="242"/>
      <c r="LL311" s="162"/>
      <c r="LM311" s="162"/>
      <c r="LN311" s="162"/>
      <c r="LO311" s="162"/>
      <c r="LP311" s="162"/>
      <c r="LQ311" s="162"/>
      <c r="LR311" s="162"/>
      <c r="LS311" s="162"/>
      <c r="LT311" s="162"/>
      <c r="LU311" s="162"/>
      <c r="LV311" s="162"/>
      <c r="LW311" s="242"/>
      <c r="LX311" s="242"/>
      <c r="LY311" s="162"/>
      <c r="LZ311" s="162"/>
      <c r="MA311" s="162"/>
      <c r="MB311" s="162"/>
      <c r="MC311" s="162"/>
      <c r="MD311" s="162"/>
      <c r="ME311" s="162"/>
      <c r="MF311" s="162"/>
      <c r="MG311" s="162"/>
      <c r="MH311" s="162"/>
      <c r="MI311" s="162"/>
      <c r="MJ311" s="208"/>
    </row>
    <row r="312" spans="1:348" ht="21" thickBot="1" x14ac:dyDescent="0.35">
      <c r="A312" s="54"/>
      <c r="B312" s="55"/>
      <c r="C312" s="56"/>
      <c r="D312" s="56"/>
      <c r="E312" s="174"/>
      <c r="F312" s="174"/>
      <c r="G312" s="174"/>
      <c r="H312" s="174"/>
      <c r="I312" s="174"/>
      <c r="J312" s="174"/>
      <c r="K312" s="174"/>
      <c r="L312" s="174"/>
      <c r="M312" s="174"/>
      <c r="N312" s="174"/>
      <c r="O312" s="174"/>
      <c r="P312" s="174"/>
      <c r="Q312" s="174"/>
      <c r="R312" s="174"/>
      <c r="S312" s="174"/>
      <c r="T312" s="174"/>
      <c r="U312" s="174"/>
      <c r="V312" s="174"/>
      <c r="W312" s="174"/>
      <c r="X312" s="174"/>
      <c r="Y312" s="174"/>
      <c r="Z312" s="174"/>
      <c r="AA312" s="174"/>
      <c r="AB312" s="174"/>
      <c r="AC312" s="174"/>
      <c r="AD312" s="174"/>
      <c r="AE312" s="174"/>
      <c r="AF312" s="174"/>
      <c r="AG312" s="174"/>
      <c r="AH312" s="174"/>
      <c r="AI312" s="174"/>
      <c r="AJ312" s="174"/>
      <c r="AK312" s="174"/>
      <c r="AL312" s="174"/>
      <c r="AM312" s="174"/>
      <c r="AN312" s="174"/>
      <c r="AO312" s="174"/>
      <c r="AP312" s="174"/>
      <c r="AQ312" s="174"/>
      <c r="AR312" s="174"/>
      <c r="AS312" s="174"/>
      <c r="AT312" s="174"/>
      <c r="AU312" s="174"/>
      <c r="AV312" s="174"/>
      <c r="AW312" s="174"/>
      <c r="AX312" s="174"/>
      <c r="AY312" s="174"/>
      <c r="AZ312" s="174"/>
      <c r="BA312" s="174"/>
      <c r="BB312" s="174"/>
      <c r="BC312" s="174"/>
      <c r="BD312" s="174"/>
      <c r="BE312" s="174"/>
      <c r="BF312" s="174"/>
      <c r="BG312" s="174"/>
      <c r="BH312" s="174"/>
      <c r="BI312" s="174"/>
      <c r="BJ312" s="174"/>
      <c r="BK312" s="174"/>
      <c r="BL312" s="174"/>
      <c r="BM312" s="174"/>
      <c r="BN312" s="174"/>
      <c r="BO312" s="174"/>
      <c r="BP312" s="174"/>
      <c r="BQ312" s="174"/>
      <c r="BR312" s="174"/>
      <c r="BS312" s="174"/>
      <c r="BT312" s="174"/>
      <c r="BU312" s="174"/>
      <c r="BV312" s="174"/>
      <c r="BW312" s="174"/>
      <c r="BX312" s="174"/>
      <c r="BY312" s="174"/>
      <c r="BZ312" s="174"/>
      <c r="CA312" s="174"/>
      <c r="CB312" s="174"/>
      <c r="CC312" s="174"/>
      <c r="CD312" s="174"/>
      <c r="CE312" s="174"/>
      <c r="CF312" s="174"/>
      <c r="CG312" s="174"/>
      <c r="CH312" s="174"/>
      <c r="CI312" s="174"/>
      <c r="CJ312" s="174"/>
      <c r="CK312" s="174"/>
      <c r="CL312" s="174"/>
      <c r="CM312" s="174"/>
      <c r="CN312" s="174"/>
      <c r="CO312" s="174"/>
      <c r="CP312" s="174"/>
      <c r="CQ312" s="174"/>
      <c r="CR312" s="174"/>
      <c r="CS312" s="174"/>
      <c r="CT312" s="174"/>
      <c r="CU312" s="174"/>
      <c r="CV312" s="174"/>
      <c r="CW312" s="174"/>
      <c r="CX312" s="174"/>
      <c r="CY312" s="174"/>
      <c r="CZ312" s="174"/>
      <c r="DA312" s="174"/>
      <c r="DB312" s="174"/>
      <c r="DC312" s="174"/>
      <c r="DD312" s="174"/>
      <c r="DE312" s="174"/>
      <c r="DF312" s="174"/>
      <c r="DG312" s="174"/>
      <c r="DH312" s="174"/>
      <c r="DI312" s="174"/>
      <c r="DJ312" s="174"/>
      <c r="DK312" s="174"/>
      <c r="DL312" s="174"/>
      <c r="DM312" s="174"/>
      <c r="DN312" s="174"/>
      <c r="DO312" s="174"/>
      <c r="DP312" s="174"/>
      <c r="DQ312" s="174"/>
      <c r="DR312" s="174"/>
      <c r="DS312" s="174"/>
      <c r="DT312" s="174"/>
      <c r="DU312" s="174"/>
      <c r="DV312" s="174"/>
      <c r="DW312" s="174"/>
      <c r="DX312" s="174"/>
      <c r="DY312" s="174"/>
      <c r="DZ312" s="174"/>
      <c r="EA312" s="174"/>
      <c r="EB312" s="174"/>
      <c r="EC312" s="174"/>
      <c r="ED312" s="174"/>
      <c r="EE312" s="174"/>
      <c r="EF312" s="174"/>
      <c r="EG312" s="174"/>
      <c r="EH312" s="174"/>
      <c r="EI312" s="174"/>
      <c r="EJ312" s="174"/>
      <c r="EK312" s="174"/>
      <c r="EL312" s="174"/>
      <c r="EM312" s="174"/>
      <c r="EN312" s="174"/>
      <c r="EO312" s="174"/>
      <c r="EP312" s="174"/>
      <c r="EQ312" s="174"/>
      <c r="ER312" s="174"/>
      <c r="ES312" s="174"/>
      <c r="ET312" s="174"/>
      <c r="EU312" s="174"/>
      <c r="EV312" s="174"/>
      <c r="EW312" s="174"/>
      <c r="EX312" s="174"/>
      <c r="EY312" s="174"/>
      <c r="EZ312" s="174"/>
      <c r="FA312" s="174"/>
      <c r="FB312" s="174"/>
      <c r="FC312" s="174"/>
      <c r="FD312" s="174"/>
      <c r="FE312" s="174"/>
      <c r="FF312" s="174"/>
      <c r="FG312" s="174"/>
      <c r="FH312" s="174"/>
      <c r="FI312" s="174"/>
      <c r="FJ312" s="174"/>
      <c r="FK312" s="174"/>
      <c r="FL312" s="174"/>
      <c r="FM312" s="174"/>
      <c r="FN312" s="174"/>
      <c r="FO312" s="174"/>
      <c r="FP312" s="174"/>
      <c r="FQ312" s="174"/>
      <c r="FR312" s="174"/>
      <c r="FS312" s="174"/>
      <c r="FT312" s="174"/>
      <c r="FU312" s="174"/>
      <c r="FV312" s="174"/>
      <c r="FW312" s="174"/>
      <c r="FX312" s="174"/>
      <c r="FY312" s="174"/>
      <c r="FZ312" s="174"/>
      <c r="GA312" s="174"/>
      <c r="GB312" s="174"/>
      <c r="GC312" s="174"/>
      <c r="GD312" s="174"/>
      <c r="GE312" s="174"/>
      <c r="GF312" s="174"/>
      <c r="GG312" s="174"/>
      <c r="GH312" s="174"/>
      <c r="GI312" s="174"/>
      <c r="GJ312" s="174"/>
      <c r="GK312" s="174"/>
      <c r="GL312" s="174"/>
      <c r="GM312" s="174"/>
      <c r="GN312" s="174"/>
      <c r="GO312" s="174"/>
      <c r="GP312" s="174"/>
      <c r="GQ312" s="174"/>
      <c r="GR312" s="174"/>
      <c r="GS312" s="174"/>
      <c r="GT312" s="174"/>
      <c r="GU312" s="174"/>
      <c r="GV312" s="174"/>
      <c r="GW312" s="174"/>
      <c r="GX312" s="174"/>
      <c r="GY312" s="174"/>
      <c r="GZ312" s="174"/>
      <c r="HA312" s="174"/>
      <c r="HB312" s="174"/>
      <c r="HC312" s="174"/>
      <c r="HD312" s="174"/>
      <c r="HE312" s="174"/>
      <c r="HF312" s="174"/>
      <c r="HG312" s="174"/>
      <c r="HH312" s="174"/>
      <c r="HI312" s="174"/>
      <c r="HJ312" s="174"/>
      <c r="HK312" s="174"/>
      <c r="HL312" s="174"/>
      <c r="HM312" s="174"/>
      <c r="HN312" s="174"/>
      <c r="HO312" s="174"/>
      <c r="HP312" s="174"/>
      <c r="HQ312" s="174"/>
      <c r="HR312" s="174"/>
      <c r="HS312" s="174"/>
      <c r="HT312" s="174"/>
      <c r="HU312" s="174"/>
      <c r="HV312" s="174"/>
      <c r="HW312" s="174"/>
      <c r="HX312" s="174"/>
      <c r="HY312" s="174"/>
      <c r="HZ312" s="174"/>
      <c r="IA312" s="174"/>
      <c r="IB312" s="174"/>
      <c r="IC312" s="174"/>
      <c r="ID312" s="174"/>
      <c r="IE312" s="174"/>
      <c r="IF312" s="174"/>
      <c r="IG312" s="174"/>
      <c r="IH312" s="174"/>
      <c r="II312" s="174"/>
      <c r="IJ312" s="174"/>
      <c r="IK312" s="174"/>
      <c r="IL312" s="174"/>
      <c r="IM312" s="174"/>
      <c r="IN312" s="174"/>
      <c r="IO312" s="174"/>
      <c r="IP312" s="174"/>
      <c r="IQ312" s="174"/>
      <c r="IR312" s="174"/>
      <c r="IS312" s="174"/>
      <c r="IT312" s="174"/>
      <c r="IU312" s="174"/>
      <c r="IV312" s="174"/>
      <c r="IW312" s="174"/>
      <c r="IX312" s="174"/>
      <c r="IY312" s="174"/>
      <c r="IZ312" s="174"/>
      <c r="JA312" s="174"/>
      <c r="JB312" s="174"/>
      <c r="JC312" s="174"/>
      <c r="JD312" s="174"/>
      <c r="JE312" s="174"/>
      <c r="JF312" s="174"/>
      <c r="JG312" s="174"/>
      <c r="JH312" s="174"/>
      <c r="JI312" s="174"/>
      <c r="JJ312" s="174"/>
      <c r="JK312" s="174"/>
      <c r="JL312" s="174"/>
      <c r="JM312" s="174"/>
      <c r="JN312" s="174"/>
      <c r="JO312" s="174"/>
      <c r="JP312" s="174"/>
      <c r="JQ312" s="174"/>
      <c r="JR312" s="174"/>
      <c r="JS312" s="174"/>
      <c r="JT312" s="174"/>
      <c r="JU312" s="174"/>
      <c r="JV312" s="174"/>
      <c r="JW312" s="250"/>
      <c r="JX312" s="250"/>
      <c r="JY312" s="174"/>
      <c r="JZ312" s="174"/>
      <c r="KA312" s="174"/>
      <c r="KB312" s="174"/>
      <c r="KC312" s="174"/>
      <c r="KD312" s="174"/>
      <c r="KE312" s="174"/>
      <c r="KF312" s="174"/>
      <c r="KG312" s="174"/>
      <c r="KH312" s="174"/>
      <c r="KI312" s="174"/>
      <c r="KJ312" s="250"/>
      <c r="KK312" s="250"/>
      <c r="KL312" s="174"/>
      <c r="KM312" s="174"/>
      <c r="KN312" s="174"/>
      <c r="KO312" s="174"/>
      <c r="KP312" s="174"/>
      <c r="KQ312" s="174"/>
      <c r="KR312" s="174"/>
      <c r="KS312" s="174"/>
      <c r="KT312" s="174"/>
      <c r="KU312" s="174"/>
      <c r="KV312" s="174"/>
      <c r="KW312" s="250"/>
      <c r="KX312" s="250"/>
      <c r="KY312" s="174"/>
      <c r="KZ312" s="174"/>
      <c r="LA312" s="174"/>
      <c r="LB312" s="174"/>
      <c r="LC312" s="174"/>
      <c r="LD312" s="174"/>
      <c r="LE312" s="174"/>
      <c r="LF312" s="174"/>
      <c r="LG312" s="174"/>
      <c r="LH312" s="174"/>
      <c r="LI312" s="174"/>
      <c r="LJ312" s="250"/>
      <c r="LK312" s="250"/>
      <c r="LL312" s="174"/>
      <c r="LM312" s="174"/>
      <c r="LN312" s="174"/>
      <c r="LO312" s="174"/>
      <c r="LP312" s="174"/>
      <c r="LQ312" s="174"/>
      <c r="LR312" s="174"/>
      <c r="LS312" s="174"/>
      <c r="LT312" s="174"/>
      <c r="LU312" s="174"/>
      <c r="LV312" s="174"/>
      <c r="LW312" s="250"/>
      <c r="LX312" s="250"/>
      <c r="LY312" s="174"/>
      <c r="LZ312" s="174"/>
      <c r="MA312" s="174"/>
      <c r="MB312" s="174"/>
      <c r="MC312" s="174"/>
      <c r="MD312" s="174"/>
      <c r="ME312" s="174"/>
      <c r="MF312" s="174"/>
      <c r="MG312" s="174"/>
      <c r="MH312" s="174"/>
      <c r="MI312" s="174"/>
      <c r="MJ312" s="216"/>
    </row>
    <row r="313" spans="1:348" ht="21" thickTop="1" x14ac:dyDescent="0.3">
      <c r="A313" s="79"/>
      <c r="B313" s="80"/>
      <c r="C313" s="81"/>
      <c r="D313" s="81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  <c r="AA313" s="175"/>
      <c r="AB313" s="175"/>
      <c r="AC313" s="175"/>
      <c r="AD313" s="175"/>
      <c r="AE313" s="175"/>
      <c r="AF313" s="175"/>
      <c r="AG313" s="175"/>
      <c r="AH313" s="175"/>
      <c r="AI313" s="175"/>
      <c r="AJ313" s="175"/>
      <c r="AK313" s="175"/>
      <c r="AL313" s="175"/>
      <c r="AM313" s="175"/>
      <c r="AN313" s="175"/>
      <c r="AO313" s="175"/>
      <c r="AP313" s="175"/>
      <c r="AQ313" s="175"/>
      <c r="AR313" s="175"/>
      <c r="AS313" s="175"/>
      <c r="AT313" s="175"/>
      <c r="AU313" s="175"/>
      <c r="AV313" s="175"/>
      <c r="AW313" s="175"/>
      <c r="AX313" s="175"/>
      <c r="AY313" s="175"/>
      <c r="AZ313" s="175"/>
      <c r="BA313" s="175"/>
      <c r="BB313" s="175"/>
      <c r="BC313" s="175"/>
      <c r="BD313" s="175"/>
      <c r="BE313" s="175"/>
      <c r="BF313" s="175"/>
      <c r="BG313" s="175"/>
      <c r="BH313" s="175"/>
      <c r="BI313" s="175"/>
      <c r="BJ313" s="175"/>
      <c r="BK313" s="175"/>
      <c r="BL313" s="175"/>
      <c r="BM313" s="175"/>
      <c r="BN313" s="175"/>
      <c r="BO313" s="175"/>
      <c r="BP313" s="175"/>
      <c r="BQ313" s="175"/>
      <c r="BR313" s="175"/>
      <c r="BS313" s="175"/>
      <c r="BT313" s="175"/>
      <c r="BU313" s="175"/>
      <c r="BV313" s="175"/>
      <c r="BW313" s="175"/>
      <c r="BX313" s="175"/>
      <c r="BY313" s="175"/>
      <c r="BZ313" s="175"/>
      <c r="CA313" s="175"/>
      <c r="CB313" s="175"/>
      <c r="CC313" s="175"/>
      <c r="CD313" s="175"/>
      <c r="CE313" s="175"/>
      <c r="CF313" s="175"/>
      <c r="CG313" s="175"/>
      <c r="CH313" s="175"/>
      <c r="CI313" s="175"/>
      <c r="CJ313" s="175"/>
      <c r="CK313" s="175"/>
      <c r="CL313" s="175"/>
      <c r="CM313" s="175"/>
      <c r="CN313" s="175"/>
      <c r="CO313" s="175"/>
      <c r="CP313" s="175"/>
      <c r="CQ313" s="175"/>
      <c r="CR313" s="175"/>
      <c r="CS313" s="175"/>
      <c r="CT313" s="175"/>
      <c r="CU313" s="175"/>
      <c r="CV313" s="175"/>
      <c r="CW313" s="175"/>
      <c r="CX313" s="175"/>
      <c r="CY313" s="175"/>
      <c r="CZ313" s="175"/>
      <c r="DA313" s="175"/>
      <c r="DB313" s="175"/>
      <c r="DC313" s="175"/>
      <c r="DD313" s="175"/>
      <c r="DE313" s="175"/>
      <c r="DF313" s="175"/>
      <c r="DG313" s="175"/>
      <c r="DH313" s="175"/>
      <c r="DI313" s="175"/>
      <c r="DJ313" s="175"/>
      <c r="DK313" s="175"/>
      <c r="DL313" s="175"/>
      <c r="DM313" s="175"/>
      <c r="DN313" s="175"/>
      <c r="DO313" s="175"/>
      <c r="DP313" s="175"/>
      <c r="DQ313" s="175"/>
      <c r="DR313" s="175"/>
      <c r="DS313" s="175"/>
      <c r="DT313" s="175"/>
      <c r="DU313" s="175"/>
      <c r="DV313" s="175"/>
      <c r="DW313" s="175"/>
      <c r="DX313" s="175"/>
      <c r="DY313" s="175"/>
      <c r="DZ313" s="175"/>
      <c r="EA313" s="175"/>
      <c r="EB313" s="175"/>
      <c r="EC313" s="175"/>
      <c r="ED313" s="175"/>
      <c r="EE313" s="175"/>
      <c r="EF313" s="175"/>
      <c r="EG313" s="175"/>
      <c r="EH313" s="175"/>
      <c r="EI313" s="175"/>
      <c r="EJ313" s="175"/>
      <c r="EK313" s="175"/>
      <c r="EL313" s="175"/>
      <c r="EM313" s="175"/>
      <c r="EN313" s="175"/>
      <c r="EO313" s="175"/>
      <c r="EP313" s="175"/>
      <c r="EQ313" s="175"/>
      <c r="ER313" s="175"/>
      <c r="ES313" s="175"/>
      <c r="ET313" s="175"/>
      <c r="EU313" s="175"/>
      <c r="EV313" s="175"/>
      <c r="EW313" s="175"/>
      <c r="EX313" s="175"/>
      <c r="EY313" s="175"/>
      <c r="EZ313" s="175"/>
      <c r="FA313" s="175"/>
      <c r="FB313" s="175"/>
      <c r="FC313" s="175"/>
      <c r="FD313" s="175"/>
      <c r="FE313" s="175"/>
      <c r="FF313" s="175"/>
      <c r="FG313" s="175"/>
      <c r="FH313" s="175"/>
      <c r="FI313" s="175"/>
      <c r="FJ313" s="175"/>
      <c r="FK313" s="175"/>
      <c r="FL313" s="175"/>
      <c r="FM313" s="175"/>
      <c r="FN313" s="175"/>
      <c r="FO313" s="175"/>
      <c r="FP313" s="175"/>
      <c r="FQ313" s="175"/>
      <c r="FR313" s="175"/>
      <c r="FS313" s="175"/>
      <c r="FT313" s="175"/>
      <c r="FU313" s="175"/>
      <c r="FV313" s="175"/>
      <c r="FW313" s="175"/>
      <c r="FX313" s="175"/>
      <c r="FY313" s="175"/>
      <c r="FZ313" s="175"/>
      <c r="GA313" s="175"/>
      <c r="GB313" s="175"/>
      <c r="GC313" s="175"/>
      <c r="GD313" s="175"/>
      <c r="GE313" s="175"/>
      <c r="GF313" s="175"/>
      <c r="GG313" s="175"/>
      <c r="GH313" s="175"/>
      <c r="GI313" s="175"/>
      <c r="GJ313" s="175"/>
      <c r="GK313" s="175"/>
      <c r="GL313" s="175"/>
      <c r="GM313" s="175"/>
      <c r="GN313" s="175"/>
      <c r="GO313" s="175"/>
      <c r="GP313" s="175"/>
      <c r="GQ313" s="175"/>
      <c r="GR313" s="175"/>
      <c r="GS313" s="175"/>
      <c r="GT313" s="175"/>
      <c r="GU313" s="175"/>
      <c r="GV313" s="175"/>
      <c r="GW313" s="175"/>
      <c r="GX313" s="175"/>
      <c r="GY313" s="175"/>
      <c r="GZ313" s="175"/>
      <c r="HA313" s="175"/>
      <c r="HB313" s="175"/>
      <c r="HC313" s="175"/>
      <c r="HD313" s="175"/>
      <c r="HE313" s="175"/>
      <c r="HF313" s="175"/>
      <c r="HG313" s="175"/>
      <c r="HH313" s="175"/>
      <c r="HI313" s="175"/>
      <c r="HJ313" s="175"/>
      <c r="HK313" s="175"/>
      <c r="HL313" s="175"/>
      <c r="HM313" s="175"/>
      <c r="HN313" s="175"/>
      <c r="HO313" s="175"/>
      <c r="HP313" s="175"/>
      <c r="HQ313" s="175"/>
      <c r="HR313" s="175"/>
      <c r="HS313" s="175"/>
      <c r="HT313" s="175"/>
      <c r="HU313" s="175"/>
      <c r="HV313" s="175"/>
      <c r="HW313" s="175"/>
      <c r="HX313" s="175"/>
      <c r="HY313" s="175"/>
      <c r="HZ313" s="175"/>
      <c r="IA313" s="175"/>
      <c r="IB313" s="175"/>
      <c r="IC313" s="175"/>
      <c r="ID313" s="175"/>
      <c r="IE313" s="175"/>
      <c r="IF313" s="175"/>
      <c r="IG313" s="175"/>
      <c r="IH313" s="175"/>
      <c r="II313" s="175"/>
      <c r="IJ313" s="175"/>
      <c r="IK313" s="175"/>
      <c r="IL313" s="175"/>
      <c r="IM313" s="175"/>
      <c r="IN313" s="175"/>
      <c r="IO313" s="175"/>
      <c r="IP313" s="175"/>
      <c r="IQ313" s="175"/>
      <c r="IR313" s="175"/>
      <c r="IS313" s="175"/>
      <c r="IT313" s="175"/>
      <c r="IU313" s="175"/>
      <c r="IV313" s="175"/>
      <c r="IW313" s="175"/>
      <c r="IX313" s="175"/>
      <c r="IY313" s="175"/>
      <c r="IZ313" s="175"/>
      <c r="JA313" s="175"/>
      <c r="JB313" s="175"/>
      <c r="JC313" s="175"/>
      <c r="JD313" s="175"/>
      <c r="JE313" s="175"/>
      <c r="JF313" s="175"/>
      <c r="JG313" s="175"/>
      <c r="JH313" s="175"/>
      <c r="JI313" s="175"/>
      <c r="JJ313" s="175"/>
      <c r="JK313" s="175"/>
      <c r="JL313" s="175"/>
      <c r="JM313" s="175"/>
      <c r="JN313" s="175"/>
      <c r="JO313" s="175"/>
      <c r="JP313" s="175"/>
      <c r="JQ313" s="175"/>
      <c r="JR313" s="175"/>
      <c r="JS313" s="175"/>
      <c r="JT313" s="175"/>
      <c r="JU313" s="175"/>
      <c r="JV313" s="175"/>
      <c r="JW313" s="251"/>
      <c r="JX313" s="251"/>
      <c r="JY313" s="175"/>
      <c r="JZ313" s="175"/>
      <c r="KA313" s="175"/>
      <c r="KB313" s="175"/>
      <c r="KC313" s="175"/>
      <c r="KD313" s="175"/>
      <c r="KE313" s="175"/>
      <c r="KF313" s="175"/>
      <c r="KG313" s="175"/>
      <c r="KH313" s="175"/>
      <c r="KI313" s="175"/>
      <c r="KJ313" s="251"/>
      <c r="KK313" s="251"/>
      <c r="KL313" s="175"/>
      <c r="KM313" s="175"/>
      <c r="KN313" s="175"/>
      <c r="KO313" s="175"/>
      <c r="KP313" s="175"/>
      <c r="KQ313" s="175"/>
      <c r="KR313" s="175"/>
      <c r="KS313" s="175"/>
      <c r="KT313" s="175"/>
      <c r="KU313" s="175"/>
      <c r="KV313" s="175"/>
      <c r="KW313" s="251"/>
      <c r="KX313" s="251"/>
      <c r="KY313" s="175"/>
      <c r="KZ313" s="175"/>
      <c r="LA313" s="175"/>
      <c r="LB313" s="175"/>
      <c r="LC313" s="175"/>
      <c r="LD313" s="175"/>
      <c r="LE313" s="175"/>
      <c r="LF313" s="175"/>
      <c r="LG313" s="175"/>
      <c r="LH313" s="175"/>
      <c r="LI313" s="175"/>
      <c r="LJ313" s="251"/>
      <c r="LK313" s="251"/>
      <c r="LL313" s="175"/>
      <c r="LM313" s="175"/>
      <c r="LN313" s="175"/>
      <c r="LO313" s="175"/>
      <c r="LP313" s="175"/>
      <c r="LQ313" s="175"/>
      <c r="LR313" s="175"/>
      <c r="LS313" s="175"/>
      <c r="LT313" s="175"/>
      <c r="LU313" s="175"/>
      <c r="LV313" s="175"/>
      <c r="LW313" s="251"/>
      <c r="LX313" s="251"/>
      <c r="LY313" s="175"/>
      <c r="LZ313" s="175"/>
      <c r="MA313" s="175"/>
      <c r="MB313" s="175"/>
      <c r="MC313" s="175"/>
      <c r="MD313" s="175"/>
      <c r="ME313" s="175"/>
      <c r="MF313" s="175"/>
      <c r="MG313" s="175"/>
      <c r="MH313" s="175"/>
      <c r="MI313" s="175"/>
      <c r="MJ313" s="217"/>
    </row>
    <row r="314" spans="1:348" ht="20.25" x14ac:dyDescent="0.3">
      <c r="A314" s="45"/>
      <c r="B314" s="46" t="s">
        <v>103</v>
      </c>
      <c r="C314" s="47" t="s">
        <v>198</v>
      </c>
      <c r="D314" s="47" t="s">
        <v>121</v>
      </c>
      <c r="E314" s="162">
        <f>E19+E245+E286-E154-E262-E298</f>
        <v>33176256.050742753</v>
      </c>
      <c r="F314" s="162">
        <f>F19+F245+F286-F154-F262-F298</f>
        <v>24903588.716408134</v>
      </c>
      <c r="G314" s="162">
        <f>G19+G245+G286-G154-G262-G298</f>
        <v>-32704135.369721234</v>
      </c>
      <c r="H314" s="162">
        <v>3216967.1173424721</v>
      </c>
      <c r="I314" s="162">
        <f t="shared" ref="I314:V314" si="1610">I19+I245+I286-I154-I262-I298</f>
        <v>11320985.64513433</v>
      </c>
      <c r="J314" s="162">
        <f t="shared" si="1610"/>
        <v>3532657.3193121608</v>
      </c>
      <c r="K314" s="162">
        <f t="shared" si="1610"/>
        <v>2665068.4359873086</v>
      </c>
      <c r="L314" s="162">
        <f t="shared" si="1610"/>
        <v>896523.95259556174</v>
      </c>
      <c r="M314" s="162">
        <f t="shared" si="1610"/>
        <v>5046899.5159405917</v>
      </c>
      <c r="N314" s="162">
        <f t="shared" si="1610"/>
        <v>646085.79535970092</v>
      </c>
      <c r="O314" s="162">
        <f t="shared" si="1610"/>
        <v>150909.69788014889</v>
      </c>
      <c r="P314" s="162">
        <f t="shared" si="1610"/>
        <v>-1085440.6609914899</v>
      </c>
      <c r="Q314" s="162">
        <f t="shared" si="1610"/>
        <v>-3170534.9691203386</v>
      </c>
      <c r="R314" s="162">
        <f t="shared" si="1610"/>
        <v>4777766.649974972</v>
      </c>
      <c r="S314" s="162">
        <f t="shared" si="1610"/>
        <v>4112464.5301285237</v>
      </c>
      <c r="T314" s="162">
        <f t="shared" si="1610"/>
        <v>2743970.1218494326</v>
      </c>
      <c r="U314" s="162">
        <f t="shared" si="1610"/>
        <v>4553680.5207811743</v>
      </c>
      <c r="V314" s="162">
        <f t="shared" si="1610"/>
        <v>-16214196.294441655</v>
      </c>
      <c r="W314" s="162">
        <f>K314+L314+M314+N314+O314+P314+Q314+R314+S314+T314+U314+V314</f>
        <v>5123197.2959439307</v>
      </c>
      <c r="X314" s="162">
        <f t="shared" ref="X314:AI314" si="1611">X19+X245+X286-X154-X262-X298</f>
        <v>-10996081.622433655</v>
      </c>
      <c r="Y314" s="162">
        <f t="shared" si="1611"/>
        <v>-4148213.9876481332</v>
      </c>
      <c r="Z314" s="162">
        <f t="shared" si="1611"/>
        <v>5714087.7983642034</v>
      </c>
      <c r="AA314" s="162">
        <f t="shared" si="1611"/>
        <v>8569011.8511099853</v>
      </c>
      <c r="AB314" s="162">
        <f t="shared" si="1611"/>
        <v>-5132198.2974461811</v>
      </c>
      <c r="AC314" s="162">
        <f t="shared" si="1611"/>
        <v>-15040602.570522459</v>
      </c>
      <c r="AD314" s="162">
        <f t="shared" si="1611"/>
        <v>-6286454.6820230242</v>
      </c>
      <c r="AE314" s="162">
        <f t="shared" si="1611"/>
        <v>9721665.8320814613</v>
      </c>
      <c r="AF314" s="162">
        <f t="shared" si="1611"/>
        <v>4345530.796194287</v>
      </c>
      <c r="AG314" s="162">
        <f t="shared" si="1611"/>
        <v>5781584.8773159795</v>
      </c>
      <c r="AH314" s="162">
        <f t="shared" si="1611"/>
        <v>13447715.409447514</v>
      </c>
      <c r="AI314" s="162">
        <f t="shared" si="1611"/>
        <v>-17823176.431313615</v>
      </c>
      <c r="AJ314" s="162">
        <f>X314+Y314+Z314+AA314+AB314+AC314+AD314+AE314+AF314+AG314+AH314+AI314</f>
        <v>-11847131.026873639</v>
      </c>
      <c r="AK314" s="162">
        <f t="shared" ref="AK314:AV314" si="1612">AK19+AK245+AK286-AK154-AK262-AK298</f>
        <v>-10465376.256050751</v>
      </c>
      <c r="AL314" s="162">
        <f t="shared" si="1612"/>
        <v>2427362.5187781602</v>
      </c>
      <c r="AM314" s="162">
        <f t="shared" si="1612"/>
        <v>-148378.01702548563</v>
      </c>
      <c r="AN314" s="162">
        <f t="shared" si="1612"/>
        <v>948399.08195625246</v>
      </c>
      <c r="AO314" s="162">
        <f t="shared" si="1612"/>
        <v>-10787188.12460354</v>
      </c>
      <c r="AP314" s="162">
        <f t="shared" si="1612"/>
        <v>5778732.086045742</v>
      </c>
      <c r="AQ314" s="162">
        <f t="shared" si="1612"/>
        <v>6579481.1228092313</v>
      </c>
      <c r="AR314" s="162">
        <f t="shared" si="1612"/>
        <v>2934098.9201302528</v>
      </c>
      <c r="AS314" s="162">
        <f t="shared" si="1612"/>
        <v>5391150.3910866231</v>
      </c>
      <c r="AT314" s="162">
        <f t="shared" si="1612"/>
        <v>-1783098.9877732843</v>
      </c>
      <c r="AU314" s="162">
        <f t="shared" si="1612"/>
        <v>-10985655.126606554</v>
      </c>
      <c r="AV314" s="162">
        <f t="shared" si="1612"/>
        <v>587990.77002997696</v>
      </c>
      <c r="AW314" s="162">
        <f>AK314+AL314+AM314+AN314+AO314+AP314+AQ314+AR314+AS314+AT314+AU314+AV314</f>
        <v>-9522481.6212233752</v>
      </c>
      <c r="AX314" s="162">
        <f t="shared" ref="AX314:BI314" si="1613">AX19+AX245+AX286-AX154-AX262-AX298</f>
        <v>-3360014.5400183648</v>
      </c>
      <c r="AY314" s="162">
        <f t="shared" si="1613"/>
        <v>-12621403.320856273</v>
      </c>
      <c r="AZ314" s="162">
        <f t="shared" si="1613"/>
        <v>-3395371.2436571568</v>
      </c>
      <c r="BA314" s="162">
        <f t="shared" si="1613"/>
        <v>-2966140.183567062</v>
      </c>
      <c r="BB314" s="162">
        <f t="shared" si="1613"/>
        <v>-1978224.4441244602</v>
      </c>
      <c r="BC314" s="162">
        <f t="shared" si="1613"/>
        <v>-8800212.0685612112</v>
      </c>
      <c r="BD314" s="162">
        <f t="shared" si="1613"/>
        <v>-3690869.0559588522</v>
      </c>
      <c r="BE314" s="162">
        <f t="shared" si="1613"/>
        <v>-4531195.903271541</v>
      </c>
      <c r="BF314" s="162">
        <f t="shared" si="1613"/>
        <v>-2198097.1199299395</v>
      </c>
      <c r="BG314" s="162">
        <f t="shared" si="1613"/>
        <v>-4433141.3787347674</v>
      </c>
      <c r="BH314" s="162">
        <f t="shared" si="1613"/>
        <v>274894.70034217834</v>
      </c>
      <c r="BI314" s="162">
        <f t="shared" si="1613"/>
        <v>1676215.3372558802</v>
      </c>
      <c r="BJ314" s="162">
        <f>AX314+AY314+AZ314+BA314+BB314+BC314+BD314+BE314+BF314+BG314+BH314+BI314</f>
        <v>-46023559.22108157</v>
      </c>
      <c r="BK314" s="162">
        <f t="shared" ref="BK314:BV314" si="1614">BK19+BK245+BK286-BK154-BK262-BK298</f>
        <v>-2786155.178601265</v>
      </c>
      <c r="BL314" s="162">
        <f t="shared" si="1614"/>
        <v>-492215.74369886518</v>
      </c>
      <c r="BM314" s="162">
        <f t="shared" si="1614"/>
        <v>-197886.00592555106</v>
      </c>
      <c r="BN314" s="162">
        <f t="shared" si="1614"/>
        <v>342220.310966447</v>
      </c>
      <c r="BO314" s="162">
        <f t="shared" si="1614"/>
        <v>-688822.65339680016</v>
      </c>
      <c r="BP314" s="162">
        <f t="shared" si="1614"/>
        <v>961019.46903681755</v>
      </c>
      <c r="BQ314" s="162">
        <f t="shared" si="1614"/>
        <v>-1190940.9243865162</v>
      </c>
      <c r="BR314" s="162">
        <f t="shared" si="1614"/>
        <v>-335694.24136207998</v>
      </c>
      <c r="BS314" s="162">
        <f t="shared" si="1614"/>
        <v>661815.80141040683</v>
      </c>
      <c r="BT314" s="162">
        <f t="shared" si="1614"/>
        <v>-170179.78017024696</v>
      </c>
      <c r="BU314" s="162">
        <f t="shared" si="1614"/>
        <v>-127326.20847940445</v>
      </c>
      <c r="BV314" s="162">
        <f t="shared" si="1614"/>
        <v>1031716.3475630581</v>
      </c>
      <c r="BW314" s="162">
        <f>BK314+BL314+BM314+BN314+BO314+BP314+BQ314+BR314+BS314+BT314+BU314+BV314</f>
        <v>-2992448.8070439994</v>
      </c>
      <c r="BX314" s="162">
        <f t="shared" ref="BX314:CI314" si="1615">BX19+BX245+BX286-BX154-BX262-BX298</f>
        <v>-724689.80378901958</v>
      </c>
      <c r="BY314" s="162">
        <f t="shared" si="1615"/>
        <v>-150305.11880320311</v>
      </c>
      <c r="BZ314" s="162">
        <f t="shared" si="1615"/>
        <v>181392.06155069172</v>
      </c>
      <c r="CA314" s="162">
        <f t="shared" si="1615"/>
        <v>219066.62076449394</v>
      </c>
      <c r="CB314" s="162">
        <f t="shared" si="1615"/>
        <v>-515795.81305289268</v>
      </c>
      <c r="CC314" s="162">
        <f t="shared" si="1615"/>
        <v>953005.42885155976</v>
      </c>
      <c r="CD314" s="162">
        <f t="shared" si="1615"/>
        <v>-859769.26251865923</v>
      </c>
      <c r="CE314" s="162">
        <f t="shared" si="1615"/>
        <v>194534.05483219028</v>
      </c>
      <c r="CF314" s="162">
        <f t="shared" si="1615"/>
        <v>86312.223376780748</v>
      </c>
      <c r="CG314" s="162">
        <f t="shared" si="1615"/>
        <v>-5882.7966116666794</v>
      </c>
      <c r="CH314" s="162">
        <f t="shared" si="1615"/>
        <v>963429.15306293964</v>
      </c>
      <c r="CI314" s="162">
        <f t="shared" si="1615"/>
        <v>-880225.55287083983</v>
      </c>
      <c r="CJ314" s="162">
        <f>BX314+BY314+BZ314+CA314+CB314+CC314+CD314+CE314+CF314+CG314+CH314+CI314</f>
        <v>-538928.80520762503</v>
      </c>
      <c r="CK314" s="162">
        <f t="shared" ref="CK314:CV314" si="1616">CK19+CK245+CK286-CK154-CK262-CK298</f>
        <v>-338648.04352362454</v>
      </c>
      <c r="CL314" s="162">
        <f t="shared" si="1616"/>
        <v>182971.95188614726</v>
      </c>
      <c r="CM314" s="162">
        <f t="shared" si="1616"/>
        <v>-717818.52937740088</v>
      </c>
      <c r="CN314" s="162">
        <f t="shared" si="1616"/>
        <v>496608.82932731509</v>
      </c>
      <c r="CO314" s="162">
        <f t="shared" si="1616"/>
        <v>376815.22283424437</v>
      </c>
      <c r="CP314" s="162">
        <f t="shared" si="1616"/>
        <v>-666680.43732270598</v>
      </c>
      <c r="CQ314" s="162">
        <f t="shared" si="1616"/>
        <v>267836.46699216962</v>
      </c>
      <c r="CR314" s="162">
        <f t="shared" si="1616"/>
        <v>-105748.20564177632</v>
      </c>
      <c r="CS314" s="162">
        <f t="shared" si="1616"/>
        <v>352801.8468952775</v>
      </c>
      <c r="CT314" s="162">
        <f t="shared" si="1616"/>
        <v>-323003.32127359509</v>
      </c>
      <c r="CU314" s="162">
        <f t="shared" si="1616"/>
        <v>-409983.72558838129</v>
      </c>
      <c r="CV314" s="162">
        <f t="shared" si="1616"/>
        <v>1162927.690076828</v>
      </c>
      <c r="CW314" s="162">
        <f>CK314+CL314+CM314+CN314+CO314+CP314+CQ314+CR314+CS314+CT314+CU314+CV314</f>
        <v>278079.74528449774</v>
      </c>
      <c r="CX314" s="162">
        <f t="shared" ref="CX314:DI314" si="1617">CX19+CX245+CX286-CX154-CX262-CX298</f>
        <v>28217251.714112878</v>
      </c>
      <c r="CY314" s="162">
        <f t="shared" si="1617"/>
        <v>2839725.9321064949</v>
      </c>
      <c r="CZ314" s="162">
        <f t="shared" si="1617"/>
        <v>-10729116.017776638</v>
      </c>
      <c r="DA314" s="162">
        <f t="shared" si="1617"/>
        <v>1700570.4262643158</v>
      </c>
      <c r="DB314" s="162">
        <f t="shared" si="1617"/>
        <v>1490919.8096311092</v>
      </c>
      <c r="DC314" s="162">
        <f t="shared" si="1617"/>
        <v>-4050717.2546737194</v>
      </c>
      <c r="DD314" s="162">
        <f t="shared" si="1617"/>
        <v>4143623.1369554996</v>
      </c>
      <c r="DE314" s="162">
        <f t="shared" si="1617"/>
        <v>-6925985.8082540035</v>
      </c>
      <c r="DF314" s="162">
        <f t="shared" si="1617"/>
        <v>1678344.4565598965</v>
      </c>
      <c r="DG314" s="162">
        <f t="shared" si="1617"/>
        <v>1255455.3193956614</v>
      </c>
      <c r="DH314" s="162">
        <f t="shared" si="1617"/>
        <v>1134055.4161658287</v>
      </c>
      <c r="DI314" s="162">
        <f t="shared" si="1617"/>
        <v>5665713.8141796589</v>
      </c>
      <c r="DJ314" s="162">
        <f>CX314+CY314+CZ314+DA314+DB314+DC314+DD314+DE314+DF314+DG314+DH314+DI314</f>
        <v>26419840.944666982</v>
      </c>
      <c r="DK314" s="162">
        <f t="shared" ref="DK314:DV314" si="1618">DK19+DK245+DK286-DK154-DK262-DK298</f>
        <v>-642226.18143886328</v>
      </c>
      <c r="DL314" s="162">
        <f t="shared" si="1618"/>
        <v>2279766.7442413867</v>
      </c>
      <c r="DM314" s="162">
        <f t="shared" si="1618"/>
        <v>-621826.81238520145</v>
      </c>
      <c r="DN314" s="162">
        <f t="shared" si="1618"/>
        <v>4030097.9190869331</v>
      </c>
      <c r="DO314" s="162">
        <f t="shared" si="1618"/>
        <v>-2860523.4780504704</v>
      </c>
      <c r="DP314" s="162">
        <f t="shared" si="1618"/>
        <v>-701231.86876147985</v>
      </c>
      <c r="DQ314" s="162">
        <f t="shared" si="1618"/>
        <v>9517130.4815556109</v>
      </c>
      <c r="DR314" s="162">
        <f t="shared" si="1618"/>
        <v>6231289.61888659</v>
      </c>
      <c r="DS314" s="162">
        <f t="shared" si="1618"/>
        <v>3910062.1625353992</v>
      </c>
      <c r="DT314" s="162">
        <f t="shared" si="1618"/>
        <v>2162742.5719830692</v>
      </c>
      <c r="DU314" s="162">
        <f t="shared" si="1618"/>
        <v>-1101225.418460995</v>
      </c>
      <c r="DV314" s="162">
        <f t="shared" si="1618"/>
        <v>-7587491.5677264929</v>
      </c>
      <c r="DW314" s="162">
        <f>DK314+DL314+DM314+DN314+DO314+DP314+DQ314+DR314+DS314+DT314+DU314+DV314</f>
        <v>14616564.171465486</v>
      </c>
      <c r="DX314" s="162">
        <f t="shared" ref="DX314:EI314" si="1619">DX19+DX245+DX286-DX154-DX262-DX298</f>
        <v>5484307.069999963</v>
      </c>
      <c r="DY314" s="162">
        <f t="shared" si="1619"/>
        <v>5695100.8799999952</v>
      </c>
      <c r="DZ314" s="162">
        <f t="shared" si="1619"/>
        <v>10522112.550000042</v>
      </c>
      <c r="EA314" s="162">
        <f t="shared" si="1619"/>
        <v>10112242.050000012</v>
      </c>
      <c r="EB314" s="162">
        <f t="shared" si="1619"/>
        <v>-2433757.1499999762</v>
      </c>
      <c r="EC314" s="162">
        <f t="shared" si="1619"/>
        <v>9928693.5200000107</v>
      </c>
      <c r="ED314" s="162">
        <f t="shared" si="1619"/>
        <v>8193064.3199999332</v>
      </c>
      <c r="EE314" s="162">
        <f t="shared" si="1619"/>
        <v>3617242.2199999988</v>
      </c>
      <c r="EF314" s="162">
        <f t="shared" si="1619"/>
        <v>12260198.080000073</v>
      </c>
      <c r="EG314" s="162">
        <f t="shared" si="1619"/>
        <v>5903761.5800000429</v>
      </c>
      <c r="EH314" s="162">
        <f t="shared" si="1619"/>
        <v>7274997.9799999893</v>
      </c>
      <c r="EI314" s="162">
        <f t="shared" si="1619"/>
        <v>-11344618.840000033</v>
      </c>
      <c r="EJ314" s="162">
        <f>DX314+DY314+DZ314+EA314+EB314+EC314+ED314+EE314+EF314+EG314+EH314+EI314</f>
        <v>65213344.26000005</v>
      </c>
      <c r="EK314" s="162">
        <f t="shared" ref="EK314:EV314" si="1620">EK19+EK245+EK286-EK154-EK262-EK298</f>
        <v>13088869.160000086</v>
      </c>
      <c r="EL314" s="162">
        <f t="shared" si="1620"/>
        <v>19573253.400000006</v>
      </c>
      <c r="EM314" s="162">
        <f t="shared" si="1620"/>
        <v>1523483.1699999869</v>
      </c>
      <c r="EN314" s="162">
        <f t="shared" si="1620"/>
        <v>8705083.4599999785</v>
      </c>
      <c r="EO314" s="162">
        <f t="shared" si="1620"/>
        <v>9139317.130000025</v>
      </c>
      <c r="EP314" s="162">
        <f t="shared" si="1620"/>
        <v>6060213.849999994</v>
      </c>
      <c r="EQ314" s="162">
        <f t="shared" si="1620"/>
        <v>1147371.3899999559</v>
      </c>
      <c r="ER314" s="162">
        <f t="shared" si="1620"/>
        <v>13495642.859999985</v>
      </c>
      <c r="ES314" s="162">
        <f t="shared" si="1620"/>
        <v>-1208925.5</v>
      </c>
      <c r="ET314" s="162">
        <f t="shared" si="1620"/>
        <v>8145742.1000000238</v>
      </c>
      <c r="EU314" s="162">
        <f t="shared" si="1620"/>
        <v>5242074.3600001335</v>
      </c>
      <c r="EV314" s="162">
        <f t="shared" si="1620"/>
        <v>-79687706.369999915</v>
      </c>
      <c r="EW314" s="162">
        <f>EK314+EL314+EM314+EN314+EO314+EP314+EQ314+ER314+ES314+ET314+EU314+EV314</f>
        <v>5224419.0100002587</v>
      </c>
      <c r="EX314" s="162">
        <f t="shared" ref="EX314:FI314" si="1621">EX19+EX245+EX286-EX154-EX262-EX298</f>
        <v>11414904.550000012</v>
      </c>
      <c r="EY314" s="162">
        <f t="shared" si="1621"/>
        <v>-33059520.109999955</v>
      </c>
      <c r="EZ314" s="162">
        <f t="shared" si="1621"/>
        <v>-29792520.630000055</v>
      </c>
      <c r="FA314" s="162">
        <f t="shared" si="1621"/>
        <v>532488.68000009656</v>
      </c>
      <c r="FB314" s="162">
        <f t="shared" si="1621"/>
        <v>-5923993.2000000179</v>
      </c>
      <c r="FC314" s="162">
        <f t="shared" si="1621"/>
        <v>-9429556.4899999499</v>
      </c>
      <c r="FD314" s="162">
        <f t="shared" si="1621"/>
        <v>-15589166.310000032</v>
      </c>
      <c r="FE314" s="162">
        <f t="shared" si="1621"/>
        <v>1939793.3300000131</v>
      </c>
      <c r="FF314" s="162">
        <f t="shared" si="1621"/>
        <v>-7063557.8299999833</v>
      </c>
      <c r="FG314" s="162">
        <f t="shared" si="1621"/>
        <v>5087295.3999999762</v>
      </c>
      <c r="FH314" s="162">
        <f t="shared" si="1621"/>
        <v>7059401.5099997818</v>
      </c>
      <c r="FI314" s="162">
        <f t="shared" si="1621"/>
        <v>-695224.50999993086</v>
      </c>
      <c r="FJ314" s="162">
        <f>EX314+EY314+EZ314+FA314+FB314+FC314+FD314+FE314+FF314+FG314+FH314+FI314</f>
        <v>-75519655.610000044</v>
      </c>
      <c r="FK314" s="162">
        <f t="shared" ref="FK314:FV314" si="1622">FK19+FK245+FK286-FK154-FK262-FK298</f>
        <v>5448545.6500000656</v>
      </c>
      <c r="FL314" s="162">
        <f t="shared" si="1622"/>
        <v>-3092756.5500000119</v>
      </c>
      <c r="FM314" s="162">
        <f t="shared" si="1622"/>
        <v>-26741544.01000005</v>
      </c>
      <c r="FN314" s="162">
        <f t="shared" si="1622"/>
        <v>11885471.460000038</v>
      </c>
      <c r="FO314" s="162">
        <f t="shared" si="1622"/>
        <v>-2813096.2000000477</v>
      </c>
      <c r="FP314" s="162">
        <f t="shared" si="1622"/>
        <v>-5642118.430000037</v>
      </c>
      <c r="FQ314" s="162">
        <f t="shared" si="1622"/>
        <v>-1526677.6700000763</v>
      </c>
      <c r="FR314" s="162">
        <f t="shared" si="1622"/>
        <v>-1756288.4699998796</v>
      </c>
      <c r="FS314" s="162">
        <f t="shared" si="1622"/>
        <v>-5060618.4800000489</v>
      </c>
      <c r="FT314" s="162">
        <f t="shared" si="1622"/>
        <v>-9230212.9300002456</v>
      </c>
      <c r="FU314" s="162">
        <f t="shared" si="1622"/>
        <v>-1728690.3999998569</v>
      </c>
      <c r="FV314" s="162">
        <f t="shared" si="1622"/>
        <v>4431614.7399998009</v>
      </c>
      <c r="FW314" s="162">
        <f>FK314+FL314+FM314+FN314+FO314+FP314+FQ314+FR314+FS314+FT314+FU314+FV314</f>
        <v>-35826371.290000349</v>
      </c>
      <c r="FX314" s="162">
        <f t="shared" ref="FX314:GI314" si="1623">FX19+FX245+FX286-FX154-FX262-FX298</f>
        <v>-9215777.0299999714</v>
      </c>
      <c r="FY314" s="162">
        <f t="shared" si="1623"/>
        <v>-1886841.9499999583</v>
      </c>
      <c r="FZ314" s="162">
        <f t="shared" si="1623"/>
        <v>-4873904.400000006</v>
      </c>
      <c r="GA314" s="162">
        <f t="shared" si="1623"/>
        <v>-175006.05000001192</v>
      </c>
      <c r="GB314" s="162">
        <f t="shared" si="1623"/>
        <v>-477745.06000012159</v>
      </c>
      <c r="GC314" s="162">
        <f t="shared" si="1623"/>
        <v>914354.31000009179</v>
      </c>
      <c r="GD314" s="162">
        <f t="shared" si="1623"/>
        <v>-228336.96000006795</v>
      </c>
      <c r="GE314" s="162">
        <f t="shared" si="1623"/>
        <v>-766605.88000002503</v>
      </c>
      <c r="GF314" s="162">
        <f t="shared" si="1623"/>
        <v>191487.29999986291</v>
      </c>
      <c r="GG314" s="162">
        <f t="shared" si="1623"/>
        <v>101822.87000015378</v>
      </c>
      <c r="GH314" s="162">
        <f t="shared" si="1623"/>
        <v>2106.2100000977516</v>
      </c>
      <c r="GI314" s="162">
        <f t="shared" si="1623"/>
        <v>18066549.48999989</v>
      </c>
      <c r="GJ314" s="162">
        <f>FY314+FZ314+GA314+GB314+GC314+GD314+GE314+GF314+GH314+GG314+GI314+FX314</f>
        <v>1652102.8499999344</v>
      </c>
      <c r="GK314" s="162">
        <f t="shared" ref="GK314:GV314" si="1624">GK19+GK245+GK286-GK154-GK262-GK298</f>
        <v>-15940289.240000099</v>
      </c>
      <c r="GL314" s="162">
        <f t="shared" si="1624"/>
        <v>-1081015.7000000477</v>
      </c>
      <c r="GM314" s="162">
        <f t="shared" si="1624"/>
        <v>-724789.38999995589</v>
      </c>
      <c r="GN314" s="162">
        <f t="shared" si="1624"/>
        <v>1313346.180000037</v>
      </c>
      <c r="GO314" s="162">
        <f t="shared" si="1624"/>
        <v>-2355836.8899998963</v>
      </c>
      <c r="GP314" s="162">
        <f t="shared" si="1624"/>
        <v>18169645.939999968</v>
      </c>
      <c r="GQ314" s="162">
        <f t="shared" si="1624"/>
        <v>-19092397.78000012</v>
      </c>
      <c r="GR314" s="162">
        <f t="shared" si="1624"/>
        <v>1603520.2999999821</v>
      </c>
      <c r="GS314" s="162">
        <f t="shared" si="1624"/>
        <v>1009179.4299998879</v>
      </c>
      <c r="GT314" s="162">
        <f t="shared" si="1624"/>
        <v>651165.1700001955</v>
      </c>
      <c r="GU314" s="162">
        <f t="shared" si="1624"/>
        <v>-1749863.5200000703</v>
      </c>
      <c r="GV314" s="162">
        <f t="shared" si="1624"/>
        <v>-431909.56999991834</v>
      </c>
      <c r="GW314" s="162">
        <f>GK314+GL314+GM314+GN314+GO314+GP314+GQ314+GR314+GS314+GT314+GU314+GV314</f>
        <v>-18629245.070000038</v>
      </c>
      <c r="GX314" s="162">
        <f t="shared" ref="GX314:HI314" si="1625">GX19+GX245+GX286-GX154-GX262-GX298</f>
        <v>3375661.4999999404</v>
      </c>
      <c r="GY314" s="162">
        <f t="shared" si="1625"/>
        <v>-2131554.5199999958</v>
      </c>
      <c r="GZ314" s="162">
        <f t="shared" si="1625"/>
        <v>-2328763.7299999595</v>
      </c>
      <c r="HA314" s="162">
        <f t="shared" si="1625"/>
        <v>1883218.8900000155</v>
      </c>
      <c r="HB314" s="162">
        <f t="shared" si="1625"/>
        <v>-1090994.0300000906</v>
      </c>
      <c r="HC314" s="162">
        <f t="shared" si="1625"/>
        <v>3269571.2099999785</v>
      </c>
      <c r="HD314" s="162">
        <f t="shared" si="1625"/>
        <v>-2811101.9299999774</v>
      </c>
      <c r="HE314" s="162">
        <f t="shared" si="1625"/>
        <v>438382.39999997616</v>
      </c>
      <c r="HF314" s="162">
        <f t="shared" si="1625"/>
        <v>216872.94999995828</v>
      </c>
      <c r="HG314" s="162">
        <f t="shared" si="1625"/>
        <v>3462371.7100001574</v>
      </c>
      <c r="HH314" s="162">
        <f t="shared" si="1625"/>
        <v>-478287.21000006795</v>
      </c>
      <c r="HI314" s="162">
        <f t="shared" si="1625"/>
        <v>-4463986.9600000978</v>
      </c>
      <c r="HJ314" s="162">
        <f>GX314+GY314+GZ314+HA314+HB314+HC314+HD314+HE314+HF314+HG314+HH314+HI314</f>
        <v>-658609.72000016272</v>
      </c>
      <c r="HK314" s="162">
        <f t="shared" ref="HK314:HV314" si="1626">HK19+HK245+HK286-HK154-HK262-HK298</f>
        <v>3293628.3299999237</v>
      </c>
      <c r="HL314" s="162">
        <f t="shared" si="1626"/>
        <v>3316496.2000000477</v>
      </c>
      <c r="HM314" s="162">
        <f t="shared" si="1626"/>
        <v>-5450719.7199999988</v>
      </c>
      <c r="HN314" s="162">
        <f t="shared" si="1626"/>
        <v>1175833.1200000048</v>
      </c>
      <c r="HO314" s="162">
        <f t="shared" si="1626"/>
        <v>2885086.7399999499</v>
      </c>
      <c r="HP314" s="162">
        <f t="shared" si="1626"/>
        <v>-4851073.6199999154</v>
      </c>
      <c r="HQ314" s="162">
        <f t="shared" si="1626"/>
        <v>89869.360000014305</v>
      </c>
      <c r="HR314" s="162">
        <f t="shared" si="1626"/>
        <v>9045042.5099998415</v>
      </c>
      <c r="HS314" s="162">
        <f t="shared" si="1626"/>
        <v>3847780.780000031</v>
      </c>
      <c r="HT314" s="162">
        <f t="shared" si="1626"/>
        <v>-1128767.5699998736</v>
      </c>
      <c r="HU314" s="162">
        <f t="shared" si="1626"/>
        <v>14463635.119999766</v>
      </c>
      <c r="HV314" s="162">
        <f t="shared" si="1626"/>
        <v>-11013127.909999847</v>
      </c>
      <c r="HW314" s="162">
        <f>HK314+HL314+HM314+HN314+HO314+HP314+HQ314+HR314+HS314+HT314+HU314+HV314</f>
        <v>15673683.339999944</v>
      </c>
      <c r="HX314" s="162">
        <f t="shared" ref="HX314:II314" si="1627">HX19+HX245+HX286-HX154-HX262-HX298</f>
        <v>19038567.890000015</v>
      </c>
      <c r="HY314" s="162">
        <f t="shared" si="1627"/>
        <v>7533919.2299999595</v>
      </c>
      <c r="HZ314" s="162">
        <f t="shared" si="1627"/>
        <v>-26204852.259999931</v>
      </c>
      <c r="IA314" s="162">
        <f t="shared" si="1627"/>
        <v>5725229.7400000393</v>
      </c>
      <c r="IB314" s="162">
        <f t="shared" si="1627"/>
        <v>7295415.2399998903</v>
      </c>
      <c r="IC314" s="162">
        <f t="shared" si="1627"/>
        <v>3828105.9800000191</v>
      </c>
      <c r="ID314" s="162">
        <f t="shared" si="1627"/>
        <v>-7160831.1500002742</v>
      </c>
      <c r="IE314" s="162">
        <f t="shared" si="1627"/>
        <v>13763866.52000019</v>
      </c>
      <c r="IF314" s="162">
        <f t="shared" si="1627"/>
        <v>-10365644.120000213</v>
      </c>
      <c r="IG314" s="162">
        <f t="shared" si="1627"/>
        <v>-5355202.1399998665</v>
      </c>
      <c r="IH314" s="162">
        <f t="shared" si="1627"/>
        <v>-6776370.0400000811</v>
      </c>
      <c r="II314" s="162">
        <f t="shared" si="1627"/>
        <v>3886105.9699999094</v>
      </c>
      <c r="IJ314" s="162">
        <f>HX314+HY314+HZ314+IA314+IB314+IC314+ID314+IE314+IF314+IG314+IH314+II314</f>
        <v>5208310.8599996567</v>
      </c>
      <c r="IK314" s="162">
        <f t="shared" ref="IK314:IV314" si="1628">IK19+IK245+IK286-IK154-IK262-IK298</f>
        <v>16436677.319999993</v>
      </c>
      <c r="IL314" s="162">
        <f t="shared" si="1628"/>
        <v>-5741438.3900000751</v>
      </c>
      <c r="IM314" s="162">
        <f t="shared" si="1628"/>
        <v>-21732171.730000019</v>
      </c>
      <c r="IN314" s="162">
        <f t="shared" si="1628"/>
        <v>24191892.770000041</v>
      </c>
      <c r="IO314" s="162">
        <f t="shared" si="1628"/>
        <v>-1860534.0099999905</v>
      </c>
      <c r="IP314" s="162">
        <f t="shared" si="1628"/>
        <v>-7754400.3899999857</v>
      </c>
      <c r="IQ314" s="162">
        <f t="shared" si="1628"/>
        <v>3910136.3100000918</v>
      </c>
      <c r="IR314" s="162">
        <f t="shared" si="1628"/>
        <v>-19712660.100000054</v>
      </c>
      <c r="IS314" s="162">
        <f t="shared" si="1628"/>
        <v>5018398.3500000536</v>
      </c>
      <c r="IT314" s="162">
        <f t="shared" si="1628"/>
        <v>-11883947.400000036</v>
      </c>
      <c r="IU314" s="162">
        <f t="shared" si="1628"/>
        <v>-6720671.2400001287</v>
      </c>
      <c r="IV314" s="162">
        <f t="shared" si="1628"/>
        <v>6280981.2700001001</v>
      </c>
      <c r="IW314" s="162">
        <f>IK314+IL314+IM314+IN314+IO314+IP314+IQ314+IR314+IS314+IT314+IU314+IV314</f>
        <v>-19567737.24000001</v>
      </c>
      <c r="IX314" s="162">
        <f t="shared" ref="IX314:JI314" si="1629">IX19+IX245+IX286-IX154-IX262-IX298</f>
        <v>2162760.2999999821</v>
      </c>
      <c r="IY314" s="162">
        <f t="shared" si="1629"/>
        <v>-1654461.3900000155</v>
      </c>
      <c r="IZ314" s="162">
        <f t="shared" si="1629"/>
        <v>-4890462.5100000203</v>
      </c>
      <c r="JA314" s="162">
        <f t="shared" si="1629"/>
        <v>1937581.0600000322</v>
      </c>
      <c r="JB314" s="162">
        <f t="shared" si="1629"/>
        <v>-4426334.8600000143</v>
      </c>
      <c r="JC314" s="162">
        <f t="shared" si="1629"/>
        <v>1848129.5200000107</v>
      </c>
      <c r="JD314" s="162">
        <f t="shared" si="1629"/>
        <v>-2805991.4899999797</v>
      </c>
      <c r="JE314" s="162">
        <f t="shared" si="1629"/>
        <v>-35597.169999927282</v>
      </c>
      <c r="JF314" s="162">
        <f t="shared" si="1629"/>
        <v>4011732.1299999952</v>
      </c>
      <c r="JG314" s="162">
        <f t="shared" si="1629"/>
        <v>5247366.8600000739</v>
      </c>
      <c r="JH314" s="162">
        <f t="shared" si="1629"/>
        <v>-5913440.6000000238</v>
      </c>
      <c r="JI314" s="162">
        <f t="shared" si="1629"/>
        <v>5533037.5700000226</v>
      </c>
      <c r="JJ314" s="162">
        <f>IX314+IY314+IZ314+JA314+JB314+JC314+JD314+JE314+JF314+JG314+JH314+JI314</f>
        <v>1014319.4200001359</v>
      </c>
      <c r="JK314" s="162">
        <f t="shared" ref="JK314:JV314" si="1630">JK19+JK245+JK286-JK154-JK262-JK298</f>
        <v>11259370.73999995</v>
      </c>
      <c r="JL314" s="162">
        <f t="shared" si="1630"/>
        <v>11577855.120000064</v>
      </c>
      <c r="JM314" s="162">
        <f t="shared" si="1630"/>
        <v>-10795481.599999964</v>
      </c>
      <c r="JN314" s="162">
        <f t="shared" si="1630"/>
        <v>20779409.659999967</v>
      </c>
      <c r="JO314" s="162">
        <f t="shared" si="1630"/>
        <v>-5144132.4999998808</v>
      </c>
      <c r="JP314" s="162">
        <f t="shared" si="1630"/>
        <v>7167198.6399999559</v>
      </c>
      <c r="JQ314" s="162">
        <f t="shared" si="1630"/>
        <v>14892516.030000061</v>
      </c>
      <c r="JR314" s="162">
        <f t="shared" si="1630"/>
        <v>-7248910.1399999857</v>
      </c>
      <c r="JS314" s="162">
        <f t="shared" si="1630"/>
        <v>20703905.190000027</v>
      </c>
      <c r="JT314" s="162">
        <f t="shared" si="1630"/>
        <v>-23342116.620000035</v>
      </c>
      <c r="JU314" s="162">
        <f t="shared" si="1630"/>
        <v>-14111986.319999874</v>
      </c>
      <c r="JV314" s="162">
        <f t="shared" si="1630"/>
        <v>6227689.7600000203</v>
      </c>
      <c r="JW314" s="242">
        <f>JK314+JL314+JM314+JN314+JO314+JP314+JQ314+JR314+JS314+JT314+JU314+JV314</f>
        <v>31965317.960000306</v>
      </c>
      <c r="JX314" s="242">
        <f t="shared" ref="JX314:KI314" si="1631">JX19+JX245+JX286-JX154-JX262-JX298</f>
        <v>4303806.1400000155</v>
      </c>
      <c r="JY314" s="162">
        <f t="shared" si="1631"/>
        <v>10948118.940000057</v>
      </c>
      <c r="JZ314" s="162">
        <f t="shared" si="1631"/>
        <v>-23322528.480000019</v>
      </c>
      <c r="KA314" s="162">
        <f t="shared" si="1631"/>
        <v>14584008.710000098</v>
      </c>
      <c r="KB314" s="162">
        <f t="shared" si="1631"/>
        <v>-289595.17000004649</v>
      </c>
      <c r="KC314" s="162">
        <f t="shared" si="1631"/>
        <v>-3162654.9400001168</v>
      </c>
      <c r="KD314" s="162">
        <f t="shared" si="1631"/>
        <v>-23347257.339999735</v>
      </c>
      <c r="KE314" s="162">
        <f t="shared" si="1631"/>
        <v>10737386.349999994</v>
      </c>
      <c r="KF314" s="162">
        <f t="shared" si="1631"/>
        <v>10240273.439999878</v>
      </c>
      <c r="KG314" s="162">
        <f t="shared" si="1631"/>
        <v>-30830664.169999957</v>
      </c>
      <c r="KH314" s="162">
        <f t="shared" si="1631"/>
        <v>-6911195.2000001967</v>
      </c>
      <c r="KI314" s="162">
        <f t="shared" si="1631"/>
        <v>87624378.420000017</v>
      </c>
      <c r="KJ314" s="242">
        <f>JX314+JY314+JZ314+KA314+KB314+KC314+KD314+KE314+KF314+KG314+KH314+KI314</f>
        <v>50574076.699999988</v>
      </c>
      <c r="KK314" s="242">
        <f t="shared" ref="KK314:KV314" si="1632">KK19+KK245+KK286-KK154-KK262-KK298</f>
        <v>-71235060.619999975</v>
      </c>
      <c r="KL314" s="162">
        <f t="shared" si="1632"/>
        <v>7854109.8099998832</v>
      </c>
      <c r="KM314" s="162">
        <f t="shared" si="1632"/>
        <v>-27871901.549999893</v>
      </c>
      <c r="KN314" s="162">
        <f t="shared" si="1632"/>
        <v>-18568003.330000013</v>
      </c>
      <c r="KO314" s="162">
        <f t="shared" si="1632"/>
        <v>25723827.310000032</v>
      </c>
      <c r="KP314" s="162">
        <f t="shared" si="1632"/>
        <v>21406959.780000091</v>
      </c>
      <c r="KQ314" s="162">
        <f t="shared" si="1632"/>
        <v>-40926992.890000165</v>
      </c>
      <c r="KR314" s="162">
        <f t="shared" si="1632"/>
        <v>24040221.169999957</v>
      </c>
      <c r="KS314" s="162">
        <f t="shared" si="1632"/>
        <v>13572210.680000097</v>
      </c>
      <c r="KT314" s="162">
        <f t="shared" si="1632"/>
        <v>22835797.869999975</v>
      </c>
      <c r="KU314" s="162">
        <f t="shared" si="1632"/>
        <v>-20721191.399999976</v>
      </c>
      <c r="KV314" s="162">
        <f t="shared" si="1632"/>
        <v>-23111308.560000062</v>
      </c>
      <c r="KW314" s="242">
        <f>KK314+KL314+KM314+KN314+KO314+KP314+KQ314+KR314+KS314+KT314+KU314+KV314</f>
        <v>-87001331.730000049</v>
      </c>
      <c r="KX314" s="242">
        <f t="shared" ref="KX314:LI314" si="1633">KX19+KX245+KX286-KX154-KX262-KX298</f>
        <v>1469062.9799999595</v>
      </c>
      <c r="KY314" s="162">
        <f t="shared" si="1633"/>
        <v>-19001399.27000016</v>
      </c>
      <c r="KZ314" s="162">
        <f t="shared" si="1633"/>
        <v>-13322512.579999983</v>
      </c>
      <c r="LA314" s="162">
        <f t="shared" si="1633"/>
        <v>56609695.950000048</v>
      </c>
      <c r="LB314" s="162">
        <f t="shared" si="1633"/>
        <v>-42363545.7700001</v>
      </c>
      <c r="LC314" s="162">
        <f t="shared" si="1633"/>
        <v>173456146.08000022</v>
      </c>
      <c r="LD314" s="162">
        <f t="shared" si="1633"/>
        <v>31805319.169999868</v>
      </c>
      <c r="LE314" s="162">
        <f t="shared" si="1633"/>
        <v>17571440.050000012</v>
      </c>
      <c r="LF314" s="162">
        <f t="shared" si="1633"/>
        <v>-5309881.3900000453</v>
      </c>
      <c r="LG314" s="162">
        <f t="shared" si="1633"/>
        <v>1160500.2500001192</v>
      </c>
      <c r="LH314" s="162">
        <f t="shared" si="1633"/>
        <v>-14711610.189999819</v>
      </c>
      <c r="LI314" s="162">
        <f t="shared" si="1633"/>
        <v>-67105064.430000067</v>
      </c>
      <c r="LJ314" s="242">
        <f>KX314+KY314+KZ314+LA314+LB314+LC314+LD314+LE314+LF314+LG314+LH314+LI314</f>
        <v>120258150.85000005</v>
      </c>
      <c r="LK314" s="242">
        <f t="shared" ref="LK314:LV314" si="1634">LK19+LK245+LK286-LK154-LK262-LK298</f>
        <v>5488090.3300000429</v>
      </c>
      <c r="LL314" s="162">
        <f t="shared" si="1634"/>
        <v>-15743535.349999964</v>
      </c>
      <c r="LM314" s="162">
        <f t="shared" si="1634"/>
        <v>-106144183.38999987</v>
      </c>
      <c r="LN314" s="162">
        <f t="shared" si="1634"/>
        <v>9994417.9199998975</v>
      </c>
      <c r="LO314" s="162">
        <f t="shared" si="1634"/>
        <v>-14703601.409999967</v>
      </c>
      <c r="LP314" s="162">
        <f t="shared" si="1634"/>
        <v>-31894261.74000001</v>
      </c>
      <c r="LQ314" s="162">
        <f t="shared" si="1634"/>
        <v>-12997283.960000098</v>
      </c>
      <c r="LR314" s="162">
        <f t="shared" si="1634"/>
        <v>36913227.330000222</v>
      </c>
      <c r="LS314" s="162">
        <f t="shared" si="1634"/>
        <v>-10703138.690000057</v>
      </c>
      <c r="LT314" s="162">
        <f t="shared" si="1634"/>
        <v>-44450637.50000006</v>
      </c>
      <c r="LU314" s="162">
        <f t="shared" si="1634"/>
        <v>-5174719.4499999285</v>
      </c>
      <c r="LV314" s="162">
        <f t="shared" si="1634"/>
        <v>80247375.610000193</v>
      </c>
      <c r="LW314" s="242">
        <f>LK314+LL314+LM314+LN314+LO314+LP314+LQ314+LR314+LS314+LT314+LU314+LV314</f>
        <v>-109168250.29999959</v>
      </c>
      <c r="LX314" s="242">
        <f t="shared" ref="LX314:MI314" si="1635">LX19+LX245+LX286-LX154-LX262-LX298</f>
        <v>-3998961.7599999905</v>
      </c>
      <c r="LY314" s="162">
        <f t="shared" si="1635"/>
        <v>-4669525.5099999309</v>
      </c>
      <c r="LZ314" s="162">
        <f t="shared" si="1635"/>
        <v>0</v>
      </c>
      <c r="MA314" s="162">
        <f t="shared" si="1635"/>
        <v>0</v>
      </c>
      <c r="MB314" s="162">
        <f t="shared" si="1635"/>
        <v>0</v>
      </c>
      <c r="MC314" s="162">
        <f t="shared" si="1635"/>
        <v>0</v>
      </c>
      <c r="MD314" s="162">
        <f t="shared" si="1635"/>
        <v>0</v>
      </c>
      <c r="ME314" s="162">
        <f t="shared" si="1635"/>
        <v>0</v>
      </c>
      <c r="MF314" s="162">
        <f t="shared" si="1635"/>
        <v>0</v>
      </c>
      <c r="MG314" s="162">
        <f t="shared" si="1635"/>
        <v>0</v>
      </c>
      <c r="MH314" s="162">
        <f t="shared" si="1635"/>
        <v>0</v>
      </c>
      <c r="MI314" s="162">
        <f t="shared" si="1635"/>
        <v>0</v>
      </c>
      <c r="MJ314" s="208">
        <f>LX314+LY314+LZ314+MA314+MB314+MC314+MD314+ME314+MF314+MG314+MH314+MI314</f>
        <v>-8668487.2699999213</v>
      </c>
    </row>
    <row r="315" spans="1:348" ht="20.25" x14ac:dyDescent="0.3">
      <c r="A315" s="45"/>
      <c r="B315" s="46"/>
      <c r="C315" s="47" t="s">
        <v>122</v>
      </c>
      <c r="D315" s="47" t="s">
        <v>122</v>
      </c>
      <c r="E315" s="162"/>
      <c r="F315" s="162"/>
      <c r="G315" s="162"/>
      <c r="H315" s="162"/>
      <c r="I315" s="162"/>
      <c r="J315" s="162"/>
      <c r="K315" s="162"/>
      <c r="L315" s="162"/>
      <c r="M315" s="162"/>
      <c r="N315" s="162"/>
      <c r="O315" s="162"/>
      <c r="P315" s="162"/>
      <c r="Q315" s="162"/>
      <c r="R315" s="162"/>
      <c r="S315" s="162"/>
      <c r="T315" s="162"/>
      <c r="U315" s="162"/>
      <c r="V315" s="162"/>
      <c r="W315" s="162"/>
      <c r="X315" s="162"/>
      <c r="Y315" s="162"/>
      <c r="Z315" s="162"/>
      <c r="AA315" s="162"/>
      <c r="AB315" s="162"/>
      <c r="AC315" s="162"/>
      <c r="AD315" s="162"/>
      <c r="AE315" s="162"/>
      <c r="AF315" s="162"/>
      <c r="AG315" s="162"/>
      <c r="AH315" s="162"/>
      <c r="AI315" s="162"/>
      <c r="AJ315" s="162"/>
      <c r="AK315" s="162"/>
      <c r="AL315" s="162"/>
      <c r="AM315" s="162"/>
      <c r="AN315" s="162"/>
      <c r="AO315" s="162"/>
      <c r="AP315" s="162"/>
      <c r="AQ315" s="162"/>
      <c r="AR315" s="162"/>
      <c r="AS315" s="162"/>
      <c r="AT315" s="162"/>
      <c r="AU315" s="162"/>
      <c r="AV315" s="162"/>
      <c r="AW315" s="162"/>
      <c r="AX315" s="162"/>
      <c r="AY315" s="162"/>
      <c r="AZ315" s="162"/>
      <c r="BA315" s="162"/>
      <c r="BB315" s="162"/>
      <c r="BC315" s="162"/>
      <c r="BD315" s="162"/>
      <c r="BE315" s="162"/>
      <c r="BF315" s="162"/>
      <c r="BG315" s="162"/>
      <c r="BH315" s="162"/>
      <c r="BI315" s="162"/>
      <c r="BJ315" s="162"/>
      <c r="BK315" s="162"/>
      <c r="BL315" s="162"/>
      <c r="BM315" s="162"/>
      <c r="BN315" s="162"/>
      <c r="BO315" s="162"/>
      <c r="BP315" s="162"/>
      <c r="BQ315" s="162"/>
      <c r="BR315" s="162"/>
      <c r="BS315" s="162"/>
      <c r="BT315" s="162"/>
      <c r="BU315" s="162"/>
      <c r="BV315" s="162"/>
      <c r="BW315" s="162"/>
      <c r="BX315" s="162"/>
      <c r="BY315" s="162"/>
      <c r="BZ315" s="162"/>
      <c r="CA315" s="162"/>
      <c r="CB315" s="162"/>
      <c r="CC315" s="162"/>
      <c r="CD315" s="162"/>
      <c r="CE315" s="162"/>
      <c r="CF315" s="162"/>
      <c r="CG315" s="162"/>
      <c r="CH315" s="162"/>
      <c r="CI315" s="162"/>
      <c r="CJ315" s="162"/>
      <c r="CK315" s="162"/>
      <c r="CL315" s="162"/>
      <c r="CM315" s="162"/>
      <c r="CN315" s="162"/>
      <c r="CO315" s="162"/>
      <c r="CP315" s="162"/>
      <c r="CQ315" s="162"/>
      <c r="CR315" s="162"/>
      <c r="CS315" s="162"/>
      <c r="CT315" s="162"/>
      <c r="CU315" s="162"/>
      <c r="CV315" s="162"/>
      <c r="CW315" s="162"/>
      <c r="CX315" s="162"/>
      <c r="CY315" s="162"/>
      <c r="CZ315" s="162"/>
      <c r="DA315" s="162"/>
      <c r="DB315" s="162"/>
      <c r="DC315" s="162"/>
      <c r="DD315" s="162"/>
      <c r="DE315" s="162"/>
      <c r="DF315" s="162"/>
      <c r="DG315" s="162"/>
      <c r="DH315" s="162"/>
      <c r="DI315" s="162"/>
      <c r="DJ315" s="162"/>
      <c r="DK315" s="162"/>
      <c r="DL315" s="162"/>
      <c r="DM315" s="162"/>
      <c r="DN315" s="162"/>
      <c r="DO315" s="162"/>
      <c r="DP315" s="162"/>
      <c r="DQ315" s="162"/>
      <c r="DR315" s="162"/>
      <c r="DS315" s="162"/>
      <c r="DT315" s="162"/>
      <c r="DU315" s="162"/>
      <c r="DV315" s="162"/>
      <c r="DW315" s="162"/>
      <c r="DX315" s="162"/>
      <c r="DY315" s="162"/>
      <c r="DZ315" s="162"/>
      <c r="EA315" s="162"/>
      <c r="EB315" s="162"/>
      <c r="EC315" s="162"/>
      <c r="ED315" s="162"/>
      <c r="EE315" s="162"/>
      <c r="EF315" s="162"/>
      <c r="EG315" s="162"/>
      <c r="EH315" s="162"/>
      <c r="EI315" s="162"/>
      <c r="EJ315" s="162"/>
      <c r="EK315" s="162"/>
      <c r="EL315" s="162"/>
      <c r="EM315" s="162"/>
      <c r="EN315" s="162"/>
      <c r="EO315" s="162"/>
      <c r="EP315" s="162"/>
      <c r="EQ315" s="162"/>
      <c r="ER315" s="162"/>
      <c r="ES315" s="162"/>
      <c r="ET315" s="162"/>
      <c r="EU315" s="162"/>
      <c r="EV315" s="162"/>
      <c r="EW315" s="162"/>
      <c r="EX315" s="162"/>
      <c r="EY315" s="162"/>
      <c r="EZ315" s="162"/>
      <c r="FA315" s="162"/>
      <c r="FB315" s="162"/>
      <c r="FC315" s="162"/>
      <c r="FD315" s="162"/>
      <c r="FE315" s="162"/>
      <c r="FF315" s="162"/>
      <c r="FG315" s="162"/>
      <c r="FH315" s="162"/>
      <c r="FI315" s="162"/>
      <c r="FJ315" s="162"/>
      <c r="FK315" s="162"/>
      <c r="FL315" s="162"/>
      <c r="FM315" s="162"/>
      <c r="FN315" s="162"/>
      <c r="FO315" s="162"/>
      <c r="FP315" s="162"/>
      <c r="FQ315" s="162"/>
      <c r="FR315" s="162"/>
      <c r="FS315" s="162"/>
      <c r="FT315" s="162"/>
      <c r="FU315" s="162"/>
      <c r="FV315" s="162"/>
      <c r="FW315" s="162"/>
      <c r="FX315" s="162"/>
      <c r="FY315" s="162"/>
      <c r="FZ315" s="162"/>
      <c r="GA315" s="162"/>
      <c r="GB315" s="162"/>
      <c r="GC315" s="162"/>
      <c r="GD315" s="162"/>
      <c r="GE315" s="162"/>
      <c r="GF315" s="162"/>
      <c r="GG315" s="162"/>
      <c r="GH315" s="162"/>
      <c r="GI315" s="162"/>
      <c r="GJ315" s="162"/>
      <c r="GK315" s="162"/>
      <c r="GL315" s="162"/>
      <c r="GM315" s="162"/>
      <c r="GN315" s="162"/>
      <c r="GO315" s="162"/>
      <c r="GP315" s="162"/>
      <c r="GQ315" s="162"/>
      <c r="GR315" s="162"/>
      <c r="GS315" s="162"/>
      <c r="GT315" s="162"/>
      <c r="GU315" s="162"/>
      <c r="GV315" s="162"/>
      <c r="GW315" s="162"/>
      <c r="GX315" s="162"/>
      <c r="GY315" s="162"/>
      <c r="GZ315" s="162"/>
      <c r="HA315" s="162"/>
      <c r="HB315" s="162"/>
      <c r="HC315" s="162"/>
      <c r="HD315" s="162"/>
      <c r="HE315" s="162"/>
      <c r="HF315" s="162"/>
      <c r="HG315" s="162"/>
      <c r="HH315" s="162"/>
      <c r="HI315" s="162"/>
      <c r="HJ315" s="162"/>
      <c r="HK315" s="162"/>
      <c r="HL315" s="162"/>
      <c r="HM315" s="162"/>
      <c r="HN315" s="162"/>
      <c r="HO315" s="162"/>
      <c r="HP315" s="162"/>
      <c r="HQ315" s="162"/>
      <c r="HR315" s="162"/>
      <c r="HS315" s="162"/>
      <c r="HT315" s="162"/>
      <c r="HU315" s="162"/>
      <c r="HV315" s="162"/>
      <c r="HW315" s="162"/>
      <c r="HX315" s="162"/>
      <c r="HY315" s="162"/>
      <c r="HZ315" s="162"/>
      <c r="IA315" s="162"/>
      <c r="IB315" s="162"/>
      <c r="IC315" s="162"/>
      <c r="ID315" s="162"/>
      <c r="IE315" s="162"/>
      <c r="IF315" s="162"/>
      <c r="IG315" s="162"/>
      <c r="IH315" s="162"/>
      <c r="II315" s="162"/>
      <c r="IJ315" s="162"/>
      <c r="IK315" s="162"/>
      <c r="IL315" s="162"/>
      <c r="IM315" s="162"/>
      <c r="IN315" s="162"/>
      <c r="IO315" s="162"/>
      <c r="IP315" s="162"/>
      <c r="IQ315" s="162"/>
      <c r="IR315" s="162"/>
      <c r="IS315" s="162"/>
      <c r="IT315" s="162"/>
      <c r="IU315" s="162"/>
      <c r="IV315" s="162"/>
      <c r="IW315" s="162"/>
      <c r="IX315" s="162"/>
      <c r="IY315" s="162"/>
      <c r="IZ315" s="162"/>
      <c r="JA315" s="162"/>
      <c r="JB315" s="162"/>
      <c r="JC315" s="162"/>
      <c r="JD315" s="162"/>
      <c r="JE315" s="162"/>
      <c r="JF315" s="162"/>
      <c r="JG315" s="162"/>
      <c r="JH315" s="162"/>
      <c r="JI315" s="162"/>
      <c r="JJ315" s="162"/>
      <c r="JK315" s="162"/>
      <c r="JL315" s="162"/>
      <c r="JM315" s="162"/>
      <c r="JN315" s="162"/>
      <c r="JO315" s="162"/>
      <c r="JP315" s="162"/>
      <c r="JQ315" s="162"/>
      <c r="JR315" s="162"/>
      <c r="JS315" s="162"/>
      <c r="JT315" s="162"/>
      <c r="JU315" s="162"/>
      <c r="JV315" s="162"/>
      <c r="JW315" s="242"/>
      <c r="JX315" s="242"/>
      <c r="JY315" s="162"/>
      <c r="JZ315" s="162"/>
      <c r="KA315" s="162"/>
      <c r="KB315" s="162"/>
      <c r="KC315" s="162"/>
      <c r="KD315" s="162"/>
      <c r="KE315" s="162"/>
      <c r="KF315" s="162"/>
      <c r="KG315" s="162"/>
      <c r="KH315" s="162"/>
      <c r="KI315" s="162"/>
      <c r="KJ315" s="242"/>
      <c r="KK315" s="242"/>
      <c r="KL315" s="162"/>
      <c r="KM315" s="162"/>
      <c r="KN315" s="162"/>
      <c r="KO315" s="162"/>
      <c r="KP315" s="162"/>
      <c r="KQ315" s="162"/>
      <c r="KR315" s="162"/>
      <c r="KS315" s="162"/>
      <c r="KT315" s="162"/>
      <c r="KU315" s="162"/>
      <c r="KV315" s="162"/>
      <c r="KW315" s="242"/>
      <c r="KX315" s="242"/>
      <c r="KY315" s="162"/>
      <c r="KZ315" s="162"/>
      <c r="LA315" s="162"/>
      <c r="LB315" s="162"/>
      <c r="LC315" s="162"/>
      <c r="LD315" s="162"/>
      <c r="LE315" s="162"/>
      <c r="LF315" s="162"/>
      <c r="LG315" s="162"/>
      <c r="LH315" s="162"/>
      <c r="LI315" s="162"/>
      <c r="LJ315" s="242"/>
      <c r="LK315" s="242"/>
      <c r="LL315" s="162"/>
      <c r="LM315" s="162"/>
      <c r="LN315" s="162"/>
      <c r="LO315" s="162"/>
      <c r="LP315" s="162"/>
      <c r="LQ315" s="162"/>
      <c r="LR315" s="162"/>
      <c r="LS315" s="162"/>
      <c r="LT315" s="162"/>
      <c r="LU315" s="162"/>
      <c r="LV315" s="162"/>
      <c r="LW315" s="242"/>
      <c r="LX315" s="242"/>
      <c r="LY315" s="162"/>
      <c r="LZ315" s="162"/>
      <c r="MA315" s="162"/>
      <c r="MB315" s="162"/>
      <c r="MC315" s="162"/>
      <c r="MD315" s="162"/>
      <c r="ME315" s="162"/>
      <c r="MF315" s="162"/>
      <c r="MG315" s="162"/>
      <c r="MH315" s="162"/>
      <c r="MI315" s="162"/>
      <c r="MJ315" s="208"/>
    </row>
    <row r="316" spans="1:348" ht="21" thickBot="1" x14ac:dyDescent="0.35">
      <c r="A316" s="54"/>
      <c r="B316" s="55"/>
      <c r="C316" s="56"/>
      <c r="D316" s="56"/>
      <c r="E316" s="174"/>
      <c r="F316" s="174"/>
      <c r="G316" s="174"/>
      <c r="H316" s="174"/>
      <c r="I316" s="174"/>
      <c r="J316" s="174"/>
      <c r="K316" s="174"/>
      <c r="L316" s="174"/>
      <c r="M316" s="174"/>
      <c r="N316" s="174"/>
      <c r="O316" s="174"/>
      <c r="P316" s="174"/>
      <c r="Q316" s="174"/>
      <c r="R316" s="174"/>
      <c r="S316" s="174"/>
      <c r="T316" s="174"/>
      <c r="U316" s="174"/>
      <c r="V316" s="174"/>
      <c r="W316" s="174"/>
      <c r="X316" s="174"/>
      <c r="Y316" s="174"/>
      <c r="Z316" s="174"/>
      <c r="AA316" s="174"/>
      <c r="AB316" s="174"/>
      <c r="AC316" s="174"/>
      <c r="AD316" s="174"/>
      <c r="AE316" s="174"/>
      <c r="AF316" s="174"/>
      <c r="AG316" s="174"/>
      <c r="AH316" s="174"/>
      <c r="AI316" s="174"/>
      <c r="AJ316" s="174"/>
      <c r="AK316" s="174"/>
      <c r="AL316" s="174"/>
      <c r="AM316" s="174"/>
      <c r="AN316" s="174"/>
      <c r="AO316" s="174"/>
      <c r="AP316" s="174"/>
      <c r="AQ316" s="174"/>
      <c r="AR316" s="174"/>
      <c r="AS316" s="174"/>
      <c r="AT316" s="174"/>
      <c r="AU316" s="174"/>
      <c r="AV316" s="174"/>
      <c r="AW316" s="174"/>
      <c r="AX316" s="174"/>
      <c r="AY316" s="174"/>
      <c r="AZ316" s="174"/>
      <c r="BA316" s="174"/>
      <c r="BB316" s="174"/>
      <c r="BC316" s="174"/>
      <c r="BD316" s="174"/>
      <c r="BE316" s="174"/>
      <c r="BF316" s="174"/>
      <c r="BG316" s="174"/>
      <c r="BH316" s="174"/>
      <c r="BI316" s="174"/>
      <c r="BJ316" s="174"/>
      <c r="BK316" s="174"/>
      <c r="BL316" s="174"/>
      <c r="BM316" s="174"/>
      <c r="BN316" s="174"/>
      <c r="BO316" s="174"/>
      <c r="BP316" s="174"/>
      <c r="BQ316" s="174"/>
      <c r="BR316" s="174"/>
      <c r="BS316" s="174"/>
      <c r="BT316" s="174"/>
      <c r="BU316" s="174"/>
      <c r="BV316" s="174"/>
      <c r="BW316" s="174"/>
      <c r="BX316" s="174"/>
      <c r="BY316" s="174"/>
      <c r="BZ316" s="174"/>
      <c r="CA316" s="174"/>
      <c r="CB316" s="174"/>
      <c r="CC316" s="174"/>
      <c r="CD316" s="174"/>
      <c r="CE316" s="174"/>
      <c r="CF316" s="174"/>
      <c r="CG316" s="174"/>
      <c r="CH316" s="174"/>
      <c r="CI316" s="174"/>
      <c r="CJ316" s="174"/>
      <c r="CK316" s="174"/>
      <c r="CL316" s="174"/>
      <c r="CM316" s="174"/>
      <c r="CN316" s="174"/>
      <c r="CO316" s="174"/>
      <c r="CP316" s="174"/>
      <c r="CQ316" s="174"/>
      <c r="CR316" s="174"/>
      <c r="CS316" s="174"/>
      <c r="CT316" s="174"/>
      <c r="CU316" s="174"/>
      <c r="CV316" s="174"/>
      <c r="CW316" s="174"/>
      <c r="CX316" s="174"/>
      <c r="CY316" s="174"/>
      <c r="CZ316" s="174"/>
      <c r="DA316" s="174"/>
      <c r="DB316" s="174"/>
      <c r="DC316" s="174"/>
      <c r="DD316" s="174"/>
      <c r="DE316" s="174"/>
      <c r="DF316" s="174"/>
      <c r="DG316" s="174"/>
      <c r="DH316" s="174"/>
      <c r="DI316" s="174"/>
      <c r="DJ316" s="174"/>
      <c r="DK316" s="174"/>
      <c r="DL316" s="174"/>
      <c r="DM316" s="174"/>
      <c r="DN316" s="174"/>
      <c r="DO316" s="174"/>
      <c r="DP316" s="174"/>
      <c r="DQ316" s="174"/>
      <c r="DR316" s="174"/>
      <c r="DS316" s="174"/>
      <c r="DT316" s="174"/>
      <c r="DU316" s="174"/>
      <c r="DV316" s="174"/>
      <c r="DW316" s="174"/>
      <c r="DX316" s="174"/>
      <c r="DY316" s="174"/>
      <c r="DZ316" s="174"/>
      <c r="EA316" s="174"/>
      <c r="EB316" s="174"/>
      <c r="EC316" s="174"/>
      <c r="ED316" s="174"/>
      <c r="EE316" s="174"/>
      <c r="EF316" s="174"/>
      <c r="EG316" s="174"/>
      <c r="EH316" s="174"/>
      <c r="EI316" s="174"/>
      <c r="EJ316" s="174"/>
      <c r="EK316" s="174"/>
      <c r="EL316" s="174"/>
      <c r="EM316" s="174"/>
      <c r="EN316" s="174"/>
      <c r="EO316" s="174"/>
      <c r="EP316" s="174"/>
      <c r="EQ316" s="174"/>
      <c r="ER316" s="174"/>
      <c r="ES316" s="174"/>
      <c r="ET316" s="174"/>
      <c r="EU316" s="174"/>
      <c r="EV316" s="174"/>
      <c r="EW316" s="174"/>
      <c r="EX316" s="174"/>
      <c r="EY316" s="174"/>
      <c r="EZ316" s="174"/>
      <c r="FA316" s="174"/>
      <c r="FB316" s="174"/>
      <c r="FC316" s="174"/>
      <c r="FD316" s="174"/>
      <c r="FE316" s="174"/>
      <c r="FF316" s="174"/>
      <c r="FG316" s="174"/>
      <c r="FH316" s="174"/>
      <c r="FI316" s="174"/>
      <c r="FJ316" s="174"/>
      <c r="FK316" s="174"/>
      <c r="FL316" s="174"/>
      <c r="FM316" s="174"/>
      <c r="FN316" s="174"/>
      <c r="FO316" s="174"/>
      <c r="FP316" s="174"/>
      <c r="FQ316" s="174"/>
      <c r="FR316" s="174"/>
      <c r="FS316" s="174"/>
      <c r="FT316" s="174"/>
      <c r="FU316" s="174"/>
      <c r="FV316" s="174"/>
      <c r="FW316" s="174"/>
      <c r="FX316" s="174"/>
      <c r="FY316" s="174"/>
      <c r="FZ316" s="174"/>
      <c r="GA316" s="174"/>
      <c r="GB316" s="174"/>
      <c r="GC316" s="174"/>
      <c r="GD316" s="174"/>
      <c r="GE316" s="174"/>
      <c r="GF316" s="174"/>
      <c r="GG316" s="174"/>
      <c r="GH316" s="174"/>
      <c r="GI316" s="174"/>
      <c r="GJ316" s="174"/>
      <c r="GK316" s="174"/>
      <c r="GL316" s="174"/>
      <c r="GM316" s="174"/>
      <c r="GN316" s="174"/>
      <c r="GO316" s="174"/>
      <c r="GP316" s="174"/>
      <c r="GQ316" s="174"/>
      <c r="GR316" s="174"/>
      <c r="GS316" s="174"/>
      <c r="GT316" s="174"/>
      <c r="GU316" s="174"/>
      <c r="GV316" s="174"/>
      <c r="GW316" s="174"/>
      <c r="GX316" s="174"/>
      <c r="GY316" s="174"/>
      <c r="GZ316" s="174"/>
      <c r="HA316" s="174"/>
      <c r="HB316" s="174"/>
      <c r="HC316" s="174"/>
      <c r="HD316" s="174"/>
      <c r="HE316" s="174"/>
      <c r="HF316" s="174"/>
      <c r="HG316" s="174"/>
      <c r="HH316" s="174"/>
      <c r="HI316" s="174"/>
      <c r="HJ316" s="174"/>
      <c r="HK316" s="174"/>
      <c r="HL316" s="174"/>
      <c r="HM316" s="174"/>
      <c r="HN316" s="174"/>
      <c r="HO316" s="174"/>
      <c r="HP316" s="174"/>
      <c r="HQ316" s="174"/>
      <c r="HR316" s="174"/>
      <c r="HS316" s="174"/>
      <c r="HT316" s="174"/>
      <c r="HU316" s="174"/>
      <c r="HV316" s="174"/>
      <c r="HW316" s="174"/>
      <c r="HX316" s="174"/>
      <c r="HY316" s="174"/>
      <c r="HZ316" s="174"/>
      <c r="IA316" s="174"/>
      <c r="IB316" s="174"/>
      <c r="IC316" s="174"/>
      <c r="ID316" s="174"/>
      <c r="IE316" s="174"/>
      <c r="IF316" s="174"/>
      <c r="IG316" s="174"/>
      <c r="IH316" s="174"/>
      <c r="II316" s="174"/>
      <c r="IJ316" s="174"/>
      <c r="IK316" s="174"/>
      <c r="IL316" s="174"/>
      <c r="IM316" s="174"/>
      <c r="IN316" s="174"/>
      <c r="IO316" s="174"/>
      <c r="IP316" s="174"/>
      <c r="IQ316" s="174"/>
      <c r="IR316" s="174"/>
      <c r="IS316" s="174"/>
      <c r="IT316" s="174"/>
      <c r="IU316" s="174"/>
      <c r="IV316" s="174"/>
      <c r="IW316" s="174"/>
      <c r="IX316" s="174"/>
      <c r="IY316" s="174"/>
      <c r="IZ316" s="174"/>
      <c r="JA316" s="174"/>
      <c r="JB316" s="174"/>
      <c r="JC316" s="174"/>
      <c r="JD316" s="174"/>
      <c r="JE316" s="174"/>
      <c r="JF316" s="174"/>
      <c r="JG316" s="174"/>
      <c r="JH316" s="174"/>
      <c r="JI316" s="174"/>
      <c r="JJ316" s="174"/>
      <c r="JK316" s="174"/>
      <c r="JL316" s="174"/>
      <c r="JM316" s="174"/>
      <c r="JN316" s="174"/>
      <c r="JO316" s="174"/>
      <c r="JP316" s="174"/>
      <c r="JQ316" s="174"/>
      <c r="JR316" s="174"/>
      <c r="JS316" s="174"/>
      <c r="JT316" s="174"/>
      <c r="JU316" s="174"/>
      <c r="JV316" s="174"/>
      <c r="JW316" s="250"/>
      <c r="JX316" s="250"/>
      <c r="JY316" s="174"/>
      <c r="JZ316" s="174"/>
      <c r="KA316" s="174"/>
      <c r="KB316" s="174"/>
      <c r="KC316" s="174"/>
      <c r="KD316" s="174"/>
      <c r="KE316" s="174"/>
      <c r="KF316" s="174"/>
      <c r="KG316" s="174"/>
      <c r="KH316" s="174"/>
      <c r="KI316" s="174"/>
      <c r="KJ316" s="250"/>
      <c r="KK316" s="250"/>
      <c r="KL316" s="174"/>
      <c r="KM316" s="174"/>
      <c r="KN316" s="174"/>
      <c r="KO316" s="174"/>
      <c r="KP316" s="174"/>
      <c r="KQ316" s="174"/>
      <c r="KR316" s="174"/>
      <c r="KS316" s="174"/>
      <c r="KT316" s="174"/>
      <c r="KU316" s="174"/>
      <c r="KV316" s="174"/>
      <c r="KW316" s="250"/>
      <c r="KX316" s="250"/>
      <c r="KY316" s="174"/>
      <c r="KZ316" s="174"/>
      <c r="LA316" s="174"/>
      <c r="LB316" s="174"/>
      <c r="LC316" s="174"/>
      <c r="LD316" s="174"/>
      <c r="LE316" s="174"/>
      <c r="LF316" s="174"/>
      <c r="LG316" s="174"/>
      <c r="LH316" s="174"/>
      <c r="LI316" s="174"/>
      <c r="LJ316" s="250"/>
      <c r="LK316" s="250"/>
      <c r="LL316" s="174"/>
      <c r="LM316" s="174"/>
      <c r="LN316" s="174"/>
      <c r="LO316" s="174"/>
      <c r="LP316" s="174"/>
      <c r="LQ316" s="174"/>
      <c r="LR316" s="174"/>
      <c r="LS316" s="174"/>
      <c r="LT316" s="174"/>
      <c r="LU316" s="174"/>
      <c r="LV316" s="174"/>
      <c r="LW316" s="250"/>
      <c r="LX316" s="250"/>
      <c r="LY316" s="174"/>
      <c r="LZ316" s="174"/>
      <c r="MA316" s="174"/>
      <c r="MB316" s="174"/>
      <c r="MC316" s="174"/>
      <c r="MD316" s="174"/>
      <c r="ME316" s="174"/>
      <c r="MF316" s="174"/>
      <c r="MG316" s="174"/>
      <c r="MH316" s="174"/>
      <c r="MI316" s="174"/>
      <c r="MJ316" s="216"/>
    </row>
    <row r="317" spans="1:348" ht="15.75" thickTop="1" x14ac:dyDescent="0.2">
      <c r="A317" s="42"/>
      <c r="B317" s="43"/>
      <c r="C317" s="44"/>
      <c r="D317" s="44"/>
      <c r="E317" s="161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1"/>
      <c r="AT317" s="161"/>
      <c r="AU317" s="161"/>
      <c r="AV317" s="161"/>
      <c r="AW317" s="161"/>
      <c r="AX317" s="161"/>
      <c r="AY317" s="161"/>
      <c r="AZ317" s="161"/>
      <c r="BA317" s="161"/>
      <c r="BB317" s="161"/>
      <c r="BC317" s="161"/>
      <c r="BD317" s="161"/>
      <c r="BE317" s="161"/>
      <c r="BF317" s="161"/>
      <c r="BG317" s="161"/>
      <c r="BH317" s="161"/>
      <c r="BI317" s="161"/>
      <c r="BJ317" s="161"/>
      <c r="BK317" s="161"/>
      <c r="BL317" s="161"/>
      <c r="BM317" s="161"/>
      <c r="BN317" s="161"/>
      <c r="BO317" s="161"/>
      <c r="BP317" s="161"/>
      <c r="BQ317" s="161"/>
      <c r="BR317" s="161"/>
      <c r="BS317" s="161"/>
      <c r="BT317" s="161"/>
      <c r="BU317" s="161"/>
      <c r="BV317" s="161"/>
      <c r="BW317" s="161"/>
      <c r="BX317" s="161"/>
      <c r="BY317" s="161"/>
      <c r="BZ317" s="161"/>
      <c r="CA317" s="161"/>
      <c r="CB317" s="161"/>
      <c r="CC317" s="161"/>
      <c r="CD317" s="161"/>
      <c r="CE317" s="161"/>
      <c r="CF317" s="161"/>
      <c r="CG317" s="161"/>
      <c r="CH317" s="161"/>
      <c r="CI317" s="161"/>
      <c r="CJ317" s="161"/>
      <c r="CK317" s="161"/>
      <c r="CL317" s="161"/>
      <c r="CM317" s="161"/>
      <c r="CN317" s="161"/>
      <c r="CO317" s="161"/>
      <c r="CP317" s="161"/>
      <c r="CQ317" s="161"/>
      <c r="CR317" s="161"/>
      <c r="CS317" s="161"/>
      <c r="CT317" s="161"/>
      <c r="CU317" s="161"/>
      <c r="CV317" s="161"/>
      <c r="CW317" s="161"/>
      <c r="CX317" s="161"/>
      <c r="CY317" s="161"/>
      <c r="CZ317" s="161"/>
      <c r="DA317" s="161"/>
      <c r="DB317" s="161"/>
      <c r="DC317" s="161"/>
      <c r="DD317" s="161"/>
      <c r="DE317" s="161"/>
      <c r="DF317" s="161"/>
      <c r="DG317" s="161"/>
      <c r="DH317" s="161"/>
      <c r="DI317" s="161"/>
      <c r="DJ317" s="161"/>
      <c r="DK317" s="161"/>
      <c r="DL317" s="161"/>
      <c r="DM317" s="161"/>
      <c r="DN317" s="161"/>
      <c r="DO317" s="161"/>
      <c r="DP317" s="161"/>
      <c r="DQ317" s="161"/>
      <c r="DR317" s="161"/>
      <c r="DS317" s="161"/>
      <c r="DT317" s="161"/>
      <c r="DU317" s="161"/>
      <c r="DV317" s="161"/>
      <c r="DW317" s="161"/>
      <c r="DX317" s="161"/>
      <c r="DY317" s="161"/>
      <c r="DZ317" s="161"/>
      <c r="EA317" s="161"/>
      <c r="EB317" s="161"/>
      <c r="EC317" s="161"/>
      <c r="ED317" s="161"/>
      <c r="EE317" s="161"/>
      <c r="EF317" s="161"/>
      <c r="EG317" s="161"/>
      <c r="EH317" s="161"/>
      <c r="EI317" s="161"/>
      <c r="EJ317" s="161"/>
      <c r="EK317" s="161"/>
      <c r="EL317" s="161"/>
      <c r="EM317" s="161"/>
      <c r="EN317" s="161"/>
      <c r="EO317" s="161"/>
      <c r="EP317" s="161"/>
      <c r="EQ317" s="161"/>
      <c r="ER317" s="161"/>
      <c r="ES317" s="161"/>
      <c r="ET317" s="161"/>
      <c r="EU317" s="161"/>
      <c r="EV317" s="161"/>
      <c r="EW317" s="161"/>
      <c r="EX317" s="161"/>
      <c r="EY317" s="161"/>
      <c r="EZ317" s="161"/>
      <c r="FA317" s="161"/>
      <c r="FB317" s="161"/>
      <c r="FC317" s="161"/>
      <c r="FD317" s="161"/>
      <c r="FE317" s="161"/>
      <c r="FF317" s="161"/>
      <c r="FG317" s="161"/>
      <c r="FH317" s="161"/>
      <c r="FI317" s="161"/>
      <c r="FJ317" s="161"/>
      <c r="FK317" s="161"/>
      <c r="FL317" s="161"/>
      <c r="FM317" s="161"/>
      <c r="FN317" s="161"/>
      <c r="FO317" s="161"/>
      <c r="FP317" s="161"/>
      <c r="FQ317" s="161"/>
      <c r="FR317" s="161"/>
      <c r="FS317" s="161"/>
      <c r="FT317" s="161"/>
      <c r="FU317" s="161"/>
      <c r="FV317" s="161"/>
      <c r="FW317" s="161"/>
      <c r="FX317" s="161"/>
      <c r="FY317" s="161"/>
      <c r="FZ317" s="161"/>
      <c r="GA317" s="161"/>
      <c r="GB317" s="161"/>
      <c r="GC317" s="161"/>
      <c r="GD317" s="161"/>
      <c r="GE317" s="161"/>
      <c r="GF317" s="161"/>
      <c r="GG317" s="161"/>
      <c r="GH317" s="161"/>
      <c r="GI317" s="161"/>
      <c r="GJ317" s="161"/>
      <c r="GK317" s="161"/>
      <c r="GL317" s="161"/>
      <c r="GM317" s="161"/>
      <c r="GN317" s="161"/>
      <c r="GO317" s="161"/>
      <c r="GP317" s="161"/>
      <c r="GQ317" s="161"/>
      <c r="GR317" s="161"/>
      <c r="GS317" s="161"/>
      <c r="GT317" s="161"/>
      <c r="GU317" s="161"/>
      <c r="GV317" s="161"/>
      <c r="GW317" s="161"/>
      <c r="GX317" s="161"/>
      <c r="GY317" s="161"/>
      <c r="GZ317" s="161"/>
      <c r="HA317" s="161"/>
      <c r="HB317" s="161"/>
      <c r="HC317" s="161"/>
      <c r="HD317" s="161"/>
      <c r="HE317" s="161"/>
      <c r="HF317" s="161"/>
      <c r="HG317" s="161"/>
      <c r="HH317" s="161"/>
      <c r="HI317" s="161"/>
      <c r="HJ317" s="161"/>
      <c r="HK317" s="161"/>
      <c r="HL317" s="161"/>
      <c r="HM317" s="161"/>
      <c r="HN317" s="161"/>
      <c r="HO317" s="161"/>
      <c r="HP317" s="161"/>
      <c r="HQ317" s="161"/>
      <c r="HR317" s="161"/>
      <c r="HS317" s="161"/>
      <c r="HT317" s="161"/>
      <c r="HU317" s="161"/>
      <c r="HV317" s="161"/>
      <c r="HW317" s="161"/>
      <c r="HX317" s="161"/>
      <c r="HY317" s="161"/>
      <c r="HZ317" s="161"/>
      <c r="IA317" s="161"/>
      <c r="IB317" s="161"/>
      <c r="IC317" s="161"/>
      <c r="ID317" s="161"/>
      <c r="IE317" s="161"/>
      <c r="IF317" s="161"/>
      <c r="IG317" s="161"/>
      <c r="IH317" s="161"/>
      <c r="II317" s="161"/>
      <c r="IJ317" s="161"/>
      <c r="IK317" s="161"/>
      <c r="IL317" s="161"/>
      <c r="IM317" s="161"/>
      <c r="IN317" s="161"/>
      <c r="IO317" s="161"/>
      <c r="IP317" s="161"/>
      <c r="IQ317" s="161"/>
      <c r="IR317" s="161"/>
      <c r="IS317" s="161"/>
      <c r="IT317" s="161"/>
      <c r="IU317" s="161"/>
      <c r="IV317" s="161"/>
      <c r="IW317" s="161"/>
      <c r="IX317" s="161"/>
      <c r="IY317" s="161"/>
      <c r="IZ317" s="161"/>
      <c r="JA317" s="161"/>
      <c r="JB317" s="161"/>
      <c r="JC317" s="161"/>
      <c r="JD317" s="161"/>
      <c r="JE317" s="161"/>
      <c r="JF317" s="161"/>
      <c r="JG317" s="161"/>
      <c r="JH317" s="161"/>
      <c r="JI317" s="161"/>
      <c r="JJ317" s="161"/>
      <c r="JK317" s="161"/>
      <c r="JL317" s="161"/>
      <c r="JM317" s="161"/>
      <c r="JN317" s="161"/>
      <c r="JO317" s="161"/>
      <c r="JP317" s="161"/>
      <c r="JQ317" s="161"/>
      <c r="JR317" s="161"/>
      <c r="JS317" s="161"/>
      <c r="JT317" s="161"/>
      <c r="JU317" s="161"/>
      <c r="JV317" s="161"/>
      <c r="JW317" s="241"/>
      <c r="JX317" s="241"/>
      <c r="JY317" s="161"/>
      <c r="JZ317" s="161"/>
      <c r="KA317" s="161"/>
      <c r="KB317" s="161"/>
      <c r="KC317" s="161"/>
      <c r="KD317" s="161"/>
      <c r="KE317" s="161"/>
      <c r="KF317" s="161"/>
      <c r="KG317" s="161"/>
      <c r="KH317" s="161"/>
      <c r="KI317" s="161"/>
      <c r="KJ317" s="241"/>
      <c r="KK317" s="241"/>
      <c r="KL317" s="161"/>
      <c r="KM317" s="161"/>
      <c r="KN317" s="161"/>
      <c r="KO317" s="161"/>
      <c r="KP317" s="161"/>
      <c r="KQ317" s="161"/>
      <c r="KR317" s="161"/>
      <c r="KS317" s="161"/>
      <c r="KT317" s="161"/>
      <c r="KU317" s="161"/>
      <c r="KV317" s="161"/>
      <c r="KW317" s="241"/>
      <c r="KX317" s="241"/>
      <c r="KY317" s="161"/>
      <c r="KZ317" s="161"/>
      <c r="LA317" s="161"/>
      <c r="LB317" s="161"/>
      <c r="LC317" s="161"/>
      <c r="LD317" s="161"/>
      <c r="LE317" s="161"/>
      <c r="LF317" s="161"/>
      <c r="LG317" s="161"/>
      <c r="LH317" s="161"/>
      <c r="LI317" s="161"/>
      <c r="LJ317" s="241"/>
      <c r="LK317" s="241"/>
      <c r="LL317" s="161"/>
      <c r="LM317" s="161"/>
      <c r="LN317" s="161"/>
      <c r="LO317" s="161"/>
      <c r="LP317" s="161"/>
      <c r="LQ317" s="161"/>
      <c r="LR317" s="161"/>
      <c r="LS317" s="161"/>
      <c r="LT317" s="161"/>
      <c r="LU317" s="161"/>
      <c r="LV317" s="161"/>
      <c r="LW317" s="241"/>
      <c r="LX317" s="241"/>
      <c r="LY317" s="161"/>
      <c r="LZ317" s="161"/>
      <c r="MA317" s="161"/>
      <c r="MB317" s="161"/>
      <c r="MC317" s="161"/>
      <c r="MD317" s="161"/>
      <c r="ME317" s="161"/>
      <c r="MF317" s="161"/>
      <c r="MG317" s="161"/>
      <c r="MH317" s="161"/>
      <c r="MI317" s="161"/>
      <c r="MJ317" s="207"/>
    </row>
    <row r="318" spans="1:348" ht="20.25" x14ac:dyDescent="0.3">
      <c r="A318" s="45"/>
      <c r="B318" s="46" t="s">
        <v>203</v>
      </c>
      <c r="C318" s="47" t="s">
        <v>205</v>
      </c>
      <c r="D318" s="47" t="s">
        <v>206</v>
      </c>
      <c r="E318" s="162">
        <f t="shared" ref="E318:V318" si="1636">E277+E286-E298-E314</f>
        <v>-62386738.440994799</v>
      </c>
      <c r="F318" s="162">
        <f t="shared" si="1636"/>
        <v>-24903588.716408134</v>
      </c>
      <c r="G318" s="162">
        <f t="shared" si="1636"/>
        <v>32704135.369721234</v>
      </c>
      <c r="H318" s="162">
        <v>25993515.272909574</v>
      </c>
      <c r="I318" s="162">
        <f t="shared" si="1636"/>
        <v>-11320985.64513433</v>
      </c>
      <c r="J318" s="162">
        <f t="shared" si="1636"/>
        <v>-1998547.8217324577</v>
      </c>
      <c r="K318" s="162">
        <f t="shared" si="1636"/>
        <v>-2665068.4359873086</v>
      </c>
      <c r="L318" s="162">
        <f t="shared" si="1636"/>
        <v>-896523.95259556174</v>
      </c>
      <c r="M318" s="162">
        <f t="shared" si="1636"/>
        <v>-2909288.9334001141</v>
      </c>
      <c r="N318" s="162">
        <f t="shared" si="1636"/>
        <v>-646085.79535970092</v>
      </c>
      <c r="O318" s="162">
        <f t="shared" si="1636"/>
        <v>-150909.69788014889</v>
      </c>
      <c r="P318" s="162">
        <f t="shared" si="1636"/>
        <v>1085440.6609914899</v>
      </c>
      <c r="Q318" s="162">
        <f t="shared" si="1636"/>
        <v>3170534.9691203386</v>
      </c>
      <c r="R318" s="162">
        <f t="shared" si="1636"/>
        <v>-4777766.649974972</v>
      </c>
      <c r="S318" s="162">
        <f t="shared" si="1636"/>
        <v>-3251973.7940243674</v>
      </c>
      <c r="T318" s="162">
        <f t="shared" si="1636"/>
        <v>-2743970.1218494326</v>
      </c>
      <c r="U318" s="162">
        <f t="shared" si="1636"/>
        <v>-4553680.5207811743</v>
      </c>
      <c r="V318" s="162">
        <f t="shared" si="1636"/>
        <v>16344813.052912695</v>
      </c>
      <c r="W318" s="162">
        <f>K318+L318+M318+N318+O318+P318+Q318+R318+S318+T318+U318+V318</f>
        <v>-1994479.2188282553</v>
      </c>
      <c r="X318" s="162">
        <f t="shared" ref="X318:AI318" si="1637">X277+X286-X298-X314</f>
        <v>2657290.1018193997</v>
      </c>
      <c r="Y318" s="162">
        <f t="shared" si="1637"/>
        <v>474753.79736270476</v>
      </c>
      <c r="Z318" s="162">
        <f t="shared" si="1637"/>
        <v>-37977.800033373758</v>
      </c>
      <c r="AA318" s="162">
        <f t="shared" si="1637"/>
        <v>-4876836.087464517</v>
      </c>
      <c r="AB318" s="162">
        <f t="shared" si="1637"/>
        <v>-2789300.6175930453</v>
      </c>
      <c r="AC318" s="162">
        <f t="shared" si="1637"/>
        <v>2728801.5356367975</v>
      </c>
      <c r="AD318" s="162">
        <f t="shared" si="1637"/>
        <v>862268.40260389447</v>
      </c>
      <c r="AE318" s="162">
        <f t="shared" si="1637"/>
        <v>-11424219.662827581</v>
      </c>
      <c r="AF318" s="162">
        <f t="shared" si="1637"/>
        <v>-1530896.3445167704</v>
      </c>
      <c r="AG318" s="162">
        <f t="shared" si="1637"/>
        <v>3736542.3134701997</v>
      </c>
      <c r="AH318" s="162">
        <f t="shared" si="1637"/>
        <v>356323.98297445476</v>
      </c>
      <c r="AI318" s="162">
        <f t="shared" si="1637"/>
        <v>6787790.0183608532</v>
      </c>
      <c r="AJ318" s="162">
        <f>X318+Y318+Z318+AA318+AB318+AC318+AD318+AE318+AF318+AG318+AH318+AI318</f>
        <v>-3055460.360206984</v>
      </c>
      <c r="AK318" s="162">
        <f t="shared" ref="AK318:AV318" si="1638">AK277+AK286-AK298-AK314</f>
        <v>10465376.256050751</v>
      </c>
      <c r="AL318" s="162">
        <f t="shared" si="1638"/>
        <v>-2427362.5187781602</v>
      </c>
      <c r="AM318" s="162">
        <f t="shared" si="1638"/>
        <v>1647426.5898847745</v>
      </c>
      <c r="AN318" s="162">
        <f t="shared" si="1638"/>
        <v>-948399.08195625246</v>
      </c>
      <c r="AO318" s="162">
        <f t="shared" si="1638"/>
        <v>10787188.12460354</v>
      </c>
      <c r="AP318" s="162">
        <f t="shared" si="1638"/>
        <v>-5778732.086045742</v>
      </c>
      <c r="AQ318" s="162">
        <f t="shared" si="1638"/>
        <v>-6579481.1228092313</v>
      </c>
      <c r="AR318" s="162">
        <f t="shared" si="1638"/>
        <v>-2934098.9201302528</v>
      </c>
      <c r="AS318" s="162">
        <f t="shared" si="1638"/>
        <v>-3892097.6453012782</v>
      </c>
      <c r="AT318" s="162">
        <f t="shared" si="1638"/>
        <v>1817428.9381571936</v>
      </c>
      <c r="AU318" s="162">
        <f t="shared" si="1638"/>
        <v>11046804.870180247</v>
      </c>
      <c r="AV318" s="162">
        <f t="shared" si="1638"/>
        <v>-509463.93523611949</v>
      </c>
      <c r="AW318" s="162">
        <f>AK318+AL318+AM318+AN318+AO318+AP318+AQ318+AR318+AS318+AT318+AU318+AV318</f>
        <v>12694589.46861947</v>
      </c>
      <c r="AX318" s="162">
        <f t="shared" ref="AX318:BI318" si="1639">AX277+AX286-AX298-AX314</f>
        <v>3361988.7665247913</v>
      </c>
      <c r="AY318" s="162">
        <f t="shared" si="1639"/>
        <v>12623982.194541801</v>
      </c>
      <c r="AZ318" s="162">
        <f t="shared" si="1639"/>
        <v>4897021.5263311677</v>
      </c>
      <c r="BA318" s="162">
        <f t="shared" si="1639"/>
        <v>2968245.0130195743</v>
      </c>
      <c r="BB318" s="162">
        <f t="shared" si="1639"/>
        <v>1980215.2295943317</v>
      </c>
      <c r="BC318" s="162">
        <f t="shared" si="1639"/>
        <v>8802263.1785595417</v>
      </c>
      <c r="BD318" s="162">
        <f t="shared" si="1639"/>
        <v>3693190.4880653452</v>
      </c>
      <c r="BE318" s="162">
        <f t="shared" si="1639"/>
        <v>4533474.2302202974</v>
      </c>
      <c r="BF318" s="162">
        <f t="shared" si="1639"/>
        <v>3699297.3363378849</v>
      </c>
      <c r="BG318" s="162">
        <f t="shared" si="1639"/>
        <v>4435440.6609914862</v>
      </c>
      <c r="BH318" s="162">
        <f t="shared" si="1639"/>
        <v>-272650.00842930906</v>
      </c>
      <c r="BI318" s="162">
        <f t="shared" si="1639"/>
        <v>-1674902.0305875442</v>
      </c>
      <c r="BJ318" s="162">
        <f>AX318+AY318+AZ318+BA318+BB318+BC318+BD318+BE318+BF318+BG318+BH318+BI318</f>
        <v>49047566.58516936</v>
      </c>
      <c r="BK318" s="162">
        <f t="shared" ref="BK318:BV318" si="1640">BK277+BK286-BK298-BK314</f>
        <v>2789902.2366883955</v>
      </c>
      <c r="BL318" s="162">
        <f t="shared" si="1640"/>
        <v>18871961.29611082</v>
      </c>
      <c r="BM318" s="162">
        <f t="shared" si="1640"/>
        <v>2951038.7575112632</v>
      </c>
      <c r="BN318" s="162">
        <f t="shared" si="1640"/>
        <v>4200395.8651727615</v>
      </c>
      <c r="BO318" s="162">
        <f t="shared" si="1640"/>
        <v>3728886.6460941797</v>
      </c>
      <c r="BP318" s="162">
        <f t="shared" si="1640"/>
        <v>-3115953.1950842217</v>
      </c>
      <c r="BQ318" s="162">
        <f t="shared" si="1640"/>
        <v>4648268.3505257256</v>
      </c>
      <c r="BR318" s="162">
        <f t="shared" si="1640"/>
        <v>-3337223.7351860758</v>
      </c>
      <c r="BS318" s="162">
        <f t="shared" si="1640"/>
        <v>-6919046.9917792939</v>
      </c>
      <c r="BT318" s="162">
        <f t="shared" si="1640"/>
        <v>9144173.2661074866</v>
      </c>
      <c r="BU318" s="162">
        <f t="shared" si="1640"/>
        <v>3885203.6457185969</v>
      </c>
      <c r="BV318" s="162">
        <f t="shared" si="1640"/>
        <v>-253311.85273748648</v>
      </c>
      <c r="BW318" s="162">
        <f>BK318+BL318+BM318+BN318+BO318+BP318+BQ318+BR318+BS318+BT318+BU318+BV318</f>
        <v>36594294.289142154</v>
      </c>
      <c r="BX318" s="162">
        <f t="shared" ref="BX318:CI318" si="1641">BX277+BX286-BX298-BX314</f>
        <v>-2489928.1978801508</v>
      </c>
      <c r="BY318" s="162">
        <f t="shared" si="1641"/>
        <v>23408353.500584211</v>
      </c>
      <c r="BZ318" s="162">
        <f t="shared" si="1641"/>
        <v>4064980.1085795034</v>
      </c>
      <c r="CA318" s="162">
        <f t="shared" si="1641"/>
        <v>9518756.899474198</v>
      </c>
      <c r="CB318" s="162">
        <f t="shared" si="1641"/>
        <v>3071901.0028375699</v>
      </c>
      <c r="CC318" s="162">
        <f t="shared" si="1641"/>
        <v>5764343.5926807392</v>
      </c>
      <c r="CD318" s="162">
        <f t="shared" si="1641"/>
        <v>6216115.8995575542</v>
      </c>
      <c r="CE318" s="162">
        <f t="shared" si="1641"/>
        <v>-822357.10941406316</v>
      </c>
      <c r="CF318" s="162">
        <f t="shared" si="1641"/>
        <v>-2153564.1025288422</v>
      </c>
      <c r="CG318" s="162">
        <f t="shared" si="1641"/>
        <v>7582203.2651478043</v>
      </c>
      <c r="CH318" s="162">
        <f t="shared" si="1641"/>
        <v>1805680.49257218</v>
      </c>
      <c r="CI318" s="162">
        <f t="shared" si="1641"/>
        <v>-8626678.5285846777</v>
      </c>
      <c r="CJ318" s="162">
        <f>BX318+BY318+BZ318+CA318+CB318+CC318+CD318+CE318+CF318+CG318+CH318+CI318</f>
        <v>47339806.823026016</v>
      </c>
      <c r="CK318" s="162">
        <f t="shared" ref="CK318:CV318" si="1642">CK277+CK286-CK298-CK314</f>
        <v>-1457338.8159322245</v>
      </c>
      <c r="CL318" s="162">
        <f t="shared" si="1642"/>
        <v>15459727.794608595</v>
      </c>
      <c r="CM318" s="162">
        <f t="shared" si="1642"/>
        <v>7025472.9574778853</v>
      </c>
      <c r="CN318" s="162">
        <f t="shared" si="1642"/>
        <v>68872.444708739058</v>
      </c>
      <c r="CO318" s="162">
        <f t="shared" si="1642"/>
        <v>-474912.36855282227</v>
      </c>
      <c r="CP318" s="162">
        <f t="shared" si="1642"/>
        <v>6005860.0400601458</v>
      </c>
      <c r="CQ318" s="162">
        <f t="shared" si="1642"/>
        <v>-557854.82786681084</v>
      </c>
      <c r="CR318" s="162">
        <f t="shared" si="1642"/>
        <v>-1995562.0931397295</v>
      </c>
      <c r="CS318" s="162">
        <f t="shared" si="1642"/>
        <v>-207984.62105651933</v>
      </c>
      <c r="CT318" s="162">
        <f t="shared" si="1642"/>
        <v>10861634.117843449</v>
      </c>
      <c r="CU318" s="162">
        <f t="shared" si="1642"/>
        <v>4196868.2189951576</v>
      </c>
      <c r="CV318" s="162">
        <f t="shared" si="1642"/>
        <v>1760060.9595643003</v>
      </c>
      <c r="CW318" s="162">
        <f>CK318+CL318+CM318+CN318+CO318+CP318+CQ318+CR318+CS318+CT318+CU318+CV318</f>
        <v>40684843.806710154</v>
      </c>
      <c r="CX318" s="162">
        <f t="shared" ref="CX318:DI318" si="1643">CX277+CX286-CX298-CX314</f>
        <v>-28215203.436279461</v>
      </c>
      <c r="CY318" s="162">
        <f t="shared" si="1643"/>
        <v>-2837745.9030212001</v>
      </c>
      <c r="CZ318" s="162">
        <f t="shared" si="1643"/>
        <v>10730427.417918518</v>
      </c>
      <c r="DA318" s="162">
        <f t="shared" si="1643"/>
        <v>-1700182.732974381</v>
      </c>
      <c r="DB318" s="162">
        <f t="shared" si="1643"/>
        <v>-1490690.2606826867</v>
      </c>
      <c r="DC318" s="162">
        <f t="shared" si="1643"/>
        <v>4055452.88161413</v>
      </c>
      <c r="DD318" s="162">
        <f t="shared" si="1643"/>
        <v>-4141834.6438408275</v>
      </c>
      <c r="DE318" s="162">
        <f t="shared" si="1643"/>
        <v>6927815.761809337</v>
      </c>
      <c r="DF318" s="162">
        <f t="shared" si="1643"/>
        <v>-1676557.3148473275</v>
      </c>
      <c r="DG318" s="162">
        <f t="shared" si="1643"/>
        <v>-1253660.2677348368</v>
      </c>
      <c r="DH318" s="162">
        <f t="shared" si="1643"/>
        <v>-1132258.056501332</v>
      </c>
      <c r="DI318" s="162">
        <f t="shared" si="1643"/>
        <v>-5664120.01781845</v>
      </c>
      <c r="DJ318" s="162">
        <f>CX318+CY318+CZ318+DA318+DB318+DC318+DD318+DE318+DF318+DG318+DH318+DI318</f>
        <v>-26398556.572358519</v>
      </c>
      <c r="DK318" s="162">
        <f t="shared" ref="DK318:DV318" si="1644">DK277+DK286-DK298-DK314</f>
        <v>643845.08446006174</v>
      </c>
      <c r="DL318" s="162">
        <f t="shared" si="1644"/>
        <v>-2277995.5270823147</v>
      </c>
      <c r="DM318" s="162">
        <f t="shared" si="1644"/>
        <v>623619.10807874182</v>
      </c>
      <c r="DN318" s="162">
        <f t="shared" si="1644"/>
        <v>-4028287.410741081</v>
      </c>
      <c r="DO318" s="162">
        <f t="shared" si="1644"/>
        <v>2862111.6566517055</v>
      </c>
      <c r="DP318" s="162">
        <f t="shared" si="1644"/>
        <v>703058.37560507853</v>
      </c>
      <c r="DQ318" s="162">
        <f t="shared" si="1644"/>
        <v>-9515297.1258971225</v>
      </c>
      <c r="DR318" s="162">
        <f t="shared" si="1644"/>
        <v>-6224469.1198463626</v>
      </c>
      <c r="DS318" s="162">
        <f t="shared" si="1644"/>
        <v>-3908324.6880319775</v>
      </c>
      <c r="DT318" s="162">
        <f t="shared" si="1644"/>
        <v>-2160773.57757479</v>
      </c>
      <c r="DU318" s="162">
        <f t="shared" si="1644"/>
        <v>1102763.629068573</v>
      </c>
      <c r="DV318" s="162">
        <f t="shared" si="1644"/>
        <v>7589037.2024285458</v>
      </c>
      <c r="DW318" s="162">
        <f>DK318+DL318+DM318+DN318+DO318+DP318+DQ318+DR318+DS318+DT318+DU318+DV318</f>
        <v>-14590712.392880943</v>
      </c>
      <c r="DX318" s="162">
        <f t="shared" ref="DX318:EI318" si="1645">DX277+DX286-DX298-DX314</f>
        <v>-5482754.8399999626</v>
      </c>
      <c r="DY318" s="162">
        <f t="shared" si="1645"/>
        <v>-5693569.9199999953</v>
      </c>
      <c r="DZ318" s="162">
        <f t="shared" si="1645"/>
        <v>-10520797.000000041</v>
      </c>
      <c r="EA318" s="162">
        <f t="shared" si="1645"/>
        <v>-10110917.950000012</v>
      </c>
      <c r="EB318" s="162">
        <f t="shared" si="1645"/>
        <v>2435086.279999976</v>
      </c>
      <c r="EC318" s="162">
        <f t="shared" si="1645"/>
        <v>-9927359.5400000103</v>
      </c>
      <c r="ED318" s="162">
        <f t="shared" si="1645"/>
        <v>-8191725.4499999331</v>
      </c>
      <c r="EE318" s="162">
        <f t="shared" si="1645"/>
        <v>-3615898.2199999988</v>
      </c>
      <c r="EF318" s="162">
        <f t="shared" si="1645"/>
        <v>-12258849.180000072</v>
      </c>
      <c r="EG318" s="162">
        <f t="shared" si="1645"/>
        <v>-5902407.7600000426</v>
      </c>
      <c r="EH318" s="162">
        <f t="shared" si="1645"/>
        <v>-7273637.6199999889</v>
      </c>
      <c r="EI318" s="162">
        <f t="shared" si="1645"/>
        <v>11345997.460000033</v>
      </c>
      <c r="EJ318" s="162">
        <f>DX318+DY318+DZ318+EA318+EB318+EC318+ED318+EE318+EF318+EG318+EH318+EI318</f>
        <v>-65196833.740000062</v>
      </c>
      <c r="EK318" s="162">
        <f t="shared" ref="EK318:EV318" si="1646">EK277+EK286-EK298-EK314</f>
        <v>-13087503.070000086</v>
      </c>
      <c r="EL318" s="162">
        <f t="shared" si="1646"/>
        <v>-19571880.180000007</v>
      </c>
      <c r="EM318" s="162">
        <f t="shared" si="1646"/>
        <v>-1522103.529999987</v>
      </c>
      <c r="EN318" s="162">
        <f t="shared" si="1646"/>
        <v>-8703697.2699999791</v>
      </c>
      <c r="EO318" s="162">
        <f t="shared" si="1646"/>
        <v>-9137924.1400000248</v>
      </c>
      <c r="EP318" s="162">
        <f t="shared" si="1646"/>
        <v>-6058814.2499999944</v>
      </c>
      <c r="EQ318" s="162">
        <f t="shared" si="1646"/>
        <v>-1145965.1299999559</v>
      </c>
      <c r="ER318" s="162">
        <f t="shared" si="1646"/>
        <v>-13494229.579999985</v>
      </c>
      <c r="ES318" s="162">
        <f t="shared" si="1646"/>
        <v>1210345.47</v>
      </c>
      <c r="ET318" s="162">
        <f t="shared" si="1646"/>
        <v>-8144315.3900000239</v>
      </c>
      <c r="EU318" s="162">
        <f t="shared" si="1646"/>
        <v>-5240640.6600001333</v>
      </c>
      <c r="EV318" s="162">
        <f t="shared" si="1646"/>
        <v>79689146.899999917</v>
      </c>
      <c r="EW318" s="162">
        <f>EK318+EL318+EM318+EN318+EO318+EP318+EQ318+ER318+ES318+ET318+EU318+EV318</f>
        <v>-5207580.8300002664</v>
      </c>
      <c r="EX318" s="162">
        <f t="shared" ref="EX318:FI318" si="1647">EX277+EX286-EX298-EX314</f>
        <v>-11413373.630000012</v>
      </c>
      <c r="EY318" s="162">
        <f t="shared" si="1647"/>
        <v>33060703.909999955</v>
      </c>
      <c r="EZ318" s="162">
        <f t="shared" si="1647"/>
        <v>29793706.590000056</v>
      </c>
      <c r="FA318" s="162">
        <f t="shared" si="1647"/>
        <v>-531557.04000009655</v>
      </c>
      <c r="FB318" s="162">
        <f t="shared" si="1647"/>
        <v>5924618.9800000181</v>
      </c>
      <c r="FC318" s="162">
        <f t="shared" si="1647"/>
        <v>9429774.1499999501</v>
      </c>
      <c r="FD318" s="162">
        <f t="shared" si="1647"/>
        <v>15589368.040000033</v>
      </c>
      <c r="FE318" s="162">
        <f t="shared" si="1647"/>
        <v>-1939777.3100000131</v>
      </c>
      <c r="FF318" s="162">
        <f t="shared" si="1647"/>
        <v>7063573.8199999835</v>
      </c>
      <c r="FG318" s="162">
        <f t="shared" si="1647"/>
        <v>-5087279.3799999766</v>
      </c>
      <c r="FH318" s="162">
        <f t="shared" si="1647"/>
        <v>-7059385.2499997821</v>
      </c>
      <c r="FI318" s="162">
        <f t="shared" si="1647"/>
        <v>695240.76999993087</v>
      </c>
      <c r="FJ318" s="162">
        <f>EX318+EY318+EZ318+FA318+FB318+FC318+FD318+FE318+FF318+FG318+FH318+FI318</f>
        <v>75525613.650000051</v>
      </c>
      <c r="FK318" s="162">
        <f t="shared" ref="FK318:FV318" si="1648">FK277+FK286-FK298-FK314</f>
        <v>-5448529.2300000656</v>
      </c>
      <c r="FL318" s="162">
        <f t="shared" si="1648"/>
        <v>3093036.9600000121</v>
      </c>
      <c r="FM318" s="162">
        <f t="shared" si="1648"/>
        <v>26741544.01000005</v>
      </c>
      <c r="FN318" s="162">
        <f t="shared" si="1648"/>
        <v>-11885471.460000038</v>
      </c>
      <c r="FO318" s="162">
        <f t="shared" si="1648"/>
        <v>2813096.2000000477</v>
      </c>
      <c r="FP318" s="162">
        <f t="shared" si="1648"/>
        <v>5642118.430000037</v>
      </c>
      <c r="FQ318" s="162">
        <f t="shared" si="1648"/>
        <v>1526677.6700000763</v>
      </c>
      <c r="FR318" s="162">
        <f t="shared" si="1648"/>
        <v>1756288.4699998796</v>
      </c>
      <c r="FS318" s="162">
        <f t="shared" si="1648"/>
        <v>5060618.4800000489</v>
      </c>
      <c r="FT318" s="162">
        <f t="shared" si="1648"/>
        <v>9230212.9300002456</v>
      </c>
      <c r="FU318" s="162">
        <f t="shared" si="1648"/>
        <v>1728690.3999998569</v>
      </c>
      <c r="FV318" s="162">
        <f t="shared" si="1648"/>
        <v>-4431614.7399998009</v>
      </c>
      <c r="FW318" s="162">
        <f>FK318+FL318+FM318+FN318+FO318+FP318+FQ318+FR318+FS318+FT318+FU318+FV318</f>
        <v>35826668.120000347</v>
      </c>
      <c r="FX318" s="162">
        <f t="shared" ref="FX318:GF318" si="1649">FX277+FX286-FX298-FX314</f>
        <v>9215777.0299999714</v>
      </c>
      <c r="FY318" s="162">
        <f t="shared" si="1649"/>
        <v>1886841.9499999583</v>
      </c>
      <c r="FZ318" s="162">
        <f t="shared" si="1649"/>
        <v>23573904.400000006</v>
      </c>
      <c r="GA318" s="162">
        <f t="shared" si="1649"/>
        <v>-8324993.9499999881</v>
      </c>
      <c r="GB318" s="162">
        <f t="shared" si="1649"/>
        <v>13277745.060000122</v>
      </c>
      <c r="GC318" s="162">
        <f t="shared" si="1649"/>
        <v>2485645.6899999082</v>
      </c>
      <c r="GD318" s="162">
        <f t="shared" si="1649"/>
        <v>-2371663.0399999321</v>
      </c>
      <c r="GE318" s="162">
        <f t="shared" si="1649"/>
        <v>10566605.880000025</v>
      </c>
      <c r="GF318" s="162">
        <f t="shared" si="1649"/>
        <v>-2591487.2999998629</v>
      </c>
      <c r="GG318" s="162">
        <f>GG277+GG286-GG298-GG314</f>
        <v>6598177.1299998462</v>
      </c>
      <c r="GH318" s="162">
        <f>GH277+GH286-GH298-GH314</f>
        <v>2697893.7899999022</v>
      </c>
      <c r="GI318" s="162">
        <f>GI277+GI286-GI298-GI314</f>
        <v>-58666549.48999989</v>
      </c>
      <c r="GJ318" s="162">
        <f>FY318+FZ318+GA318+GB318+GC318+GD318+GE318+GF318+GH318+GG318+GI318+FX318</f>
        <v>-1652102.8499999344</v>
      </c>
      <c r="GK318" s="162">
        <f t="shared" ref="GK318:GT318" si="1650">GK277+GK286-GK298-GK314</f>
        <v>42640289.240000099</v>
      </c>
      <c r="GL318" s="162">
        <f t="shared" si="1650"/>
        <v>6581015.7000000477</v>
      </c>
      <c r="GM318" s="162">
        <f t="shared" si="1650"/>
        <v>-14475210.610000044</v>
      </c>
      <c r="GN318" s="162">
        <f t="shared" si="1650"/>
        <v>27686653.819999963</v>
      </c>
      <c r="GO318" s="162">
        <f t="shared" si="1650"/>
        <v>-844163.11000010371</v>
      </c>
      <c r="GP318" s="162">
        <f t="shared" si="1650"/>
        <v>-30969645.939999968</v>
      </c>
      <c r="GQ318" s="162">
        <f t="shared" si="1650"/>
        <v>37492397.78000012</v>
      </c>
      <c r="GR318" s="162">
        <f t="shared" si="1650"/>
        <v>2996479.7000000179</v>
      </c>
      <c r="GS318" s="162">
        <f t="shared" si="1650"/>
        <v>-46309179.429999888</v>
      </c>
      <c r="GT318" s="162">
        <f t="shared" si="1650"/>
        <v>7648834.8299998045</v>
      </c>
      <c r="GU318" s="162">
        <f>GU277+GU286-GU298-GU314</f>
        <v>69849863.52000007</v>
      </c>
      <c r="GV318" s="162">
        <f>GV277+GV286-GV298-GV314</f>
        <v>-83668090.430000082</v>
      </c>
      <c r="GW318" s="162">
        <f>GK318+GL318+GM318+GN318+GO318+GP318+GQ318+GR318+GS318+GT318+GU318+GV318</f>
        <v>18629245.070000038</v>
      </c>
      <c r="GX318" s="162">
        <f t="shared" ref="GX318:HG318" si="1651">GX277+GX286-GX298-GX314</f>
        <v>65124338.50000006</v>
      </c>
      <c r="GY318" s="162">
        <f t="shared" si="1651"/>
        <v>-61868445.480000004</v>
      </c>
      <c r="GZ318" s="162">
        <f t="shared" si="1651"/>
        <v>32728763.729999959</v>
      </c>
      <c r="HA318" s="162">
        <f t="shared" si="1651"/>
        <v>-2783218.8900000155</v>
      </c>
      <c r="HB318" s="162">
        <f t="shared" si="1651"/>
        <v>-16909005.969999909</v>
      </c>
      <c r="HC318" s="162">
        <f t="shared" si="1651"/>
        <v>-2569571.2099999785</v>
      </c>
      <c r="HD318" s="162">
        <f t="shared" si="1651"/>
        <v>25811101.929999977</v>
      </c>
      <c r="HE318" s="162">
        <f t="shared" si="1651"/>
        <v>-13038382.399999976</v>
      </c>
      <c r="HF318" s="162">
        <f t="shared" si="1651"/>
        <v>-2016872.9499999583</v>
      </c>
      <c r="HG318" s="162">
        <f t="shared" si="1651"/>
        <v>-262371.71000015736</v>
      </c>
      <c r="HH318" s="162">
        <f>HH277+HH286-HH298-HH314</f>
        <v>-13521712.789999932</v>
      </c>
      <c r="HI318" s="162">
        <f>HI277+HI286-HI298-HI314</f>
        <v>-10036013.039999902</v>
      </c>
      <c r="HJ318" s="162">
        <f>GX318+GY318+GZ318+HA318+HB318+HC318+HD318+HE318+HF318+HG318+HH318+HI318</f>
        <v>658609.72000016272</v>
      </c>
      <c r="HK318" s="162">
        <f t="shared" ref="HK318:HT318" si="1652">HK277+HK286-HK298-HK314</f>
        <v>13706371.670000076</v>
      </c>
      <c r="HL318" s="162">
        <f t="shared" si="1652"/>
        <v>18083503.799999952</v>
      </c>
      <c r="HM318" s="162">
        <f t="shared" si="1652"/>
        <v>-24149280.280000001</v>
      </c>
      <c r="HN318" s="162">
        <f t="shared" si="1652"/>
        <v>-8475833.1200000048</v>
      </c>
      <c r="HO318" s="162">
        <f t="shared" si="1652"/>
        <v>-4385086.7399999499</v>
      </c>
      <c r="HP318" s="162">
        <f t="shared" si="1652"/>
        <v>4851073.6199999154</v>
      </c>
      <c r="HQ318" s="162">
        <f t="shared" si="1652"/>
        <v>-89869.360000014305</v>
      </c>
      <c r="HR318" s="162">
        <f t="shared" si="1652"/>
        <v>-9045042.5099998415</v>
      </c>
      <c r="HS318" s="162">
        <f t="shared" si="1652"/>
        <v>-3847780.780000031</v>
      </c>
      <c r="HT318" s="162">
        <f t="shared" si="1652"/>
        <v>1128767.5699998736</v>
      </c>
      <c r="HU318" s="162">
        <f>HU277+HU286-HU298-HU314</f>
        <v>-14463635.119999766</v>
      </c>
      <c r="HV318" s="162">
        <f>HV277+HV286-HV298-HV314</f>
        <v>11013127.909999847</v>
      </c>
      <c r="HW318" s="162">
        <f>HK318+HL318+HM318+HN318+HO318+HP318+HQ318+HR318+HS318+HT318+HU318+HV318</f>
        <v>-15673683.339999944</v>
      </c>
      <c r="HX318" s="162">
        <f t="shared" ref="HX318:IG318" si="1653">HX277+HX286-HX298-HX314</f>
        <v>-19038567.890000015</v>
      </c>
      <c r="HY318" s="162">
        <f t="shared" si="1653"/>
        <v>-7533919.2299999595</v>
      </c>
      <c r="HZ318" s="162">
        <f t="shared" si="1653"/>
        <v>26204852.259999931</v>
      </c>
      <c r="IA318" s="162">
        <f t="shared" si="1653"/>
        <v>-5725229.7400000393</v>
      </c>
      <c r="IB318" s="162">
        <f t="shared" si="1653"/>
        <v>-7295415.2399998903</v>
      </c>
      <c r="IC318" s="162">
        <f t="shared" si="1653"/>
        <v>-3828105.9800000191</v>
      </c>
      <c r="ID318" s="162">
        <f t="shared" si="1653"/>
        <v>7160831.1500002742</v>
      </c>
      <c r="IE318" s="162">
        <f t="shared" si="1653"/>
        <v>-13763866.52000019</v>
      </c>
      <c r="IF318" s="162">
        <f t="shared" si="1653"/>
        <v>10365644.120000213</v>
      </c>
      <c r="IG318" s="162">
        <f t="shared" si="1653"/>
        <v>5355202.1399998665</v>
      </c>
      <c r="IH318" s="162">
        <f>IH277+IH286-IH298-IH314</f>
        <v>6776370.0400000811</v>
      </c>
      <c r="II318" s="162">
        <f>II277+II286-II298-II314</f>
        <v>-3886105.9699999094</v>
      </c>
      <c r="IJ318" s="162">
        <f>HX318+HY318+HZ318+IA318+IB318+IC318+ID318+IE318+IF318+IG318+IH318+II318</f>
        <v>-5208310.8599996567</v>
      </c>
      <c r="IK318" s="162">
        <f t="shared" ref="IK318:IT318" si="1654">IK277+IK286-IK298-IK314</f>
        <v>-16436677.319999993</v>
      </c>
      <c r="IL318" s="162">
        <f t="shared" si="1654"/>
        <v>5741438.3900000751</v>
      </c>
      <c r="IM318" s="162">
        <f t="shared" si="1654"/>
        <v>21732171.730000019</v>
      </c>
      <c r="IN318" s="162">
        <f t="shared" si="1654"/>
        <v>-24191892.770000041</v>
      </c>
      <c r="IO318" s="162">
        <f t="shared" si="1654"/>
        <v>1860534.0099999905</v>
      </c>
      <c r="IP318" s="162">
        <f t="shared" si="1654"/>
        <v>7754400.3899999857</v>
      </c>
      <c r="IQ318" s="162">
        <f t="shared" si="1654"/>
        <v>-3910136.3100000918</v>
      </c>
      <c r="IR318" s="162">
        <f t="shared" si="1654"/>
        <v>19712660.100000054</v>
      </c>
      <c r="IS318" s="162">
        <f t="shared" si="1654"/>
        <v>-5018398.3500000536</v>
      </c>
      <c r="IT318" s="162">
        <f t="shared" si="1654"/>
        <v>11883947.400000036</v>
      </c>
      <c r="IU318" s="162">
        <f>IU277+IU286-IU298-IU314</f>
        <v>20720671.240000129</v>
      </c>
      <c r="IV318" s="162">
        <f>IV277+IV286-IV298-IV314</f>
        <v>-20280981.2700001</v>
      </c>
      <c r="IW318" s="162">
        <f>IK318+IL318+IM318+IN318+IO318+IP318+IQ318+IR318+IS318+IT318+IU318+IV318</f>
        <v>19567737.24000001</v>
      </c>
      <c r="IX318" s="162">
        <f t="shared" ref="IX318:JG318" si="1655">IX277+IX286-IX298-IX314</f>
        <v>-2162760.2999999821</v>
      </c>
      <c r="IY318" s="162">
        <f t="shared" si="1655"/>
        <v>1654461.3900000155</v>
      </c>
      <c r="IZ318" s="162">
        <f t="shared" si="1655"/>
        <v>24990462.51000002</v>
      </c>
      <c r="JA318" s="162">
        <f t="shared" si="1655"/>
        <v>-22037581.060000032</v>
      </c>
      <c r="JB318" s="162">
        <f t="shared" si="1655"/>
        <v>4426334.8600000143</v>
      </c>
      <c r="JC318" s="162">
        <f t="shared" si="1655"/>
        <v>-1848129.5200000107</v>
      </c>
      <c r="JD318" s="162">
        <f t="shared" si="1655"/>
        <v>5305991.4899999797</v>
      </c>
      <c r="JE318" s="162">
        <f t="shared" si="1655"/>
        <v>8535597.1699999273</v>
      </c>
      <c r="JF318" s="162">
        <f t="shared" si="1655"/>
        <v>-15011732.129999995</v>
      </c>
      <c r="JG318" s="162">
        <f t="shared" si="1655"/>
        <v>-5247366.8600000739</v>
      </c>
      <c r="JH318" s="162">
        <f>JH277+JH286-JH298-JH314</f>
        <v>5913440.6000000238</v>
      </c>
      <c r="JI318" s="162">
        <f>JI277+JI286-JI298-JI314</f>
        <v>-5533037.5700000226</v>
      </c>
      <c r="JJ318" s="162">
        <f>IX318+IY318+IZ318+JA318+JB318+JC318+JD318+JE318+JF318+JG318+JH318+JI318</f>
        <v>-1014319.4200001359</v>
      </c>
      <c r="JK318" s="162">
        <f t="shared" ref="JK318:JT318" si="1656">JK277+JK286-JK298-JK314</f>
        <v>-11259370.73999995</v>
      </c>
      <c r="JL318" s="162">
        <f t="shared" si="1656"/>
        <v>-11577855.120000064</v>
      </c>
      <c r="JM318" s="162">
        <f t="shared" si="1656"/>
        <v>10795481.599999964</v>
      </c>
      <c r="JN318" s="162">
        <f t="shared" si="1656"/>
        <v>-20779409.659999967</v>
      </c>
      <c r="JO318" s="162">
        <f t="shared" si="1656"/>
        <v>5144132.4999998808</v>
      </c>
      <c r="JP318" s="162">
        <f t="shared" si="1656"/>
        <v>-7167198.6399999559</v>
      </c>
      <c r="JQ318" s="162">
        <f t="shared" si="1656"/>
        <v>-14892516.030000061</v>
      </c>
      <c r="JR318" s="162">
        <f t="shared" si="1656"/>
        <v>7248910.1399999857</v>
      </c>
      <c r="JS318" s="162">
        <f t="shared" si="1656"/>
        <v>-20703905.190000027</v>
      </c>
      <c r="JT318" s="162">
        <f t="shared" si="1656"/>
        <v>23342116.620000035</v>
      </c>
      <c r="JU318" s="162">
        <f>JU277+JU286-JU298-JU314</f>
        <v>14111986.319999874</v>
      </c>
      <c r="JV318" s="162">
        <f>JV277+JV286-JV298-JV314</f>
        <v>-6227689.7600000203</v>
      </c>
      <c r="JW318" s="242">
        <f>JK318+JL318+JM318+JN318+JO318+JP318+JQ318+JR318+JS318+JT318+JU318+JV318</f>
        <v>-31965317.960000306</v>
      </c>
      <c r="JX318" s="242">
        <f t="shared" ref="JX318:KG318" si="1657">JX277+JX286-JX298-JX314</f>
        <v>-4303806.1400000155</v>
      </c>
      <c r="JY318" s="162">
        <f t="shared" si="1657"/>
        <v>-10948118.940000057</v>
      </c>
      <c r="JZ318" s="162">
        <f t="shared" si="1657"/>
        <v>23322528.480000019</v>
      </c>
      <c r="KA318" s="162">
        <f t="shared" si="1657"/>
        <v>-14584008.710000098</v>
      </c>
      <c r="KB318" s="162">
        <f t="shared" si="1657"/>
        <v>289595.17000004649</v>
      </c>
      <c r="KC318" s="162">
        <f t="shared" si="1657"/>
        <v>3162654.9400001168</v>
      </c>
      <c r="KD318" s="162">
        <f t="shared" si="1657"/>
        <v>23347257.339999735</v>
      </c>
      <c r="KE318" s="162">
        <f t="shared" si="1657"/>
        <v>-10737386.349999994</v>
      </c>
      <c r="KF318" s="162">
        <f t="shared" si="1657"/>
        <v>-10240273.439999878</v>
      </c>
      <c r="KG318" s="162">
        <f t="shared" si="1657"/>
        <v>30830664.169999957</v>
      </c>
      <c r="KH318" s="162">
        <f>KH277+KH286-KH298-KH314</f>
        <v>6911195.2000001967</v>
      </c>
      <c r="KI318" s="162">
        <f>KI277+KI286-KI298-KI314</f>
        <v>-87624378.420000017</v>
      </c>
      <c r="KJ318" s="242">
        <f>JX318+JY318+JZ318+KA318+KB318+KC318+KD318+KE318+KF318+KG318+KH318+KI318</f>
        <v>-50574076.699999988</v>
      </c>
      <c r="KK318" s="242">
        <f t="shared" ref="KK318:KT318" si="1658">KK277+KK286-KK298-KK314</f>
        <v>71235060.619999975</v>
      </c>
      <c r="KL318" s="162">
        <f t="shared" si="1658"/>
        <v>-7854109.8099998832</v>
      </c>
      <c r="KM318" s="162">
        <f t="shared" si="1658"/>
        <v>27871901.549999893</v>
      </c>
      <c r="KN318" s="162">
        <f t="shared" si="1658"/>
        <v>22568003.330000013</v>
      </c>
      <c r="KO318" s="162">
        <f t="shared" si="1658"/>
        <v>15276172.689999968</v>
      </c>
      <c r="KP318" s="162">
        <f t="shared" si="1658"/>
        <v>-21406959.780000091</v>
      </c>
      <c r="KQ318" s="162">
        <f t="shared" si="1658"/>
        <v>-4073007.1099998355</v>
      </c>
      <c r="KR318" s="162">
        <f t="shared" si="1658"/>
        <v>-24040221.169999957</v>
      </c>
      <c r="KS318" s="162">
        <f t="shared" si="1658"/>
        <v>-13572210.680000097</v>
      </c>
      <c r="KT318" s="162">
        <f t="shared" si="1658"/>
        <v>-22835797.869999975</v>
      </c>
      <c r="KU318" s="162">
        <f>KU277+KU286-KU298-KU314</f>
        <v>20721191.399999976</v>
      </c>
      <c r="KV318" s="162">
        <f>KV277+KV286-KV298-KV314</f>
        <v>23111308.560000062</v>
      </c>
      <c r="KW318" s="242">
        <f>KK318+KL318+KM318+KN318+KO318+KP318+KQ318+KR318+KS318+KT318+KU318+KV318</f>
        <v>87001331.730000049</v>
      </c>
      <c r="KX318" s="242">
        <f t="shared" ref="KX318:LG318" si="1659">KX277+KX286-KX298-KX314</f>
        <v>-1469062.9799999595</v>
      </c>
      <c r="KY318" s="162">
        <f t="shared" si="1659"/>
        <v>19001399.27000016</v>
      </c>
      <c r="KZ318" s="162">
        <f t="shared" si="1659"/>
        <v>84322512.579999983</v>
      </c>
      <c r="LA318" s="162">
        <f t="shared" si="1659"/>
        <v>-67609695.950000048</v>
      </c>
      <c r="LB318" s="162">
        <f t="shared" si="1659"/>
        <v>-17636454.2299999</v>
      </c>
      <c r="LC318" s="162">
        <f t="shared" si="1659"/>
        <v>-173456146.08000022</v>
      </c>
      <c r="LD318" s="162">
        <f t="shared" si="1659"/>
        <v>-31805319.169999868</v>
      </c>
      <c r="LE318" s="162">
        <f t="shared" si="1659"/>
        <v>-17571440.050000012</v>
      </c>
      <c r="LF318" s="162">
        <f t="shared" si="1659"/>
        <v>5309881.3900000453</v>
      </c>
      <c r="LG318" s="162">
        <f t="shared" si="1659"/>
        <v>-1160500.2500001192</v>
      </c>
      <c r="LH318" s="162">
        <f>LH277+LH286-LH298-LH314</f>
        <v>14711610.189999819</v>
      </c>
      <c r="LI318" s="162">
        <f>LI277+LI286-LI298-LI314</f>
        <v>67105064.430000067</v>
      </c>
      <c r="LJ318" s="242">
        <f>KX318+KY318+KZ318+LA318+LB318+LC318+LD318+LE318+LF318+LG318+LH318+LI318</f>
        <v>-120258150.85000005</v>
      </c>
      <c r="LK318" s="242">
        <f t="shared" ref="LK318:LT318" si="1660">LK277+LK286-LK298-LK314</f>
        <v>-5488090.3300000429</v>
      </c>
      <c r="LL318" s="162">
        <f t="shared" si="1660"/>
        <v>15743535.349999964</v>
      </c>
      <c r="LM318" s="162">
        <f t="shared" si="1660"/>
        <v>106144183.38999987</v>
      </c>
      <c r="LN318" s="162">
        <f t="shared" si="1660"/>
        <v>-9994417.9199998975</v>
      </c>
      <c r="LO318" s="162">
        <f t="shared" si="1660"/>
        <v>14703601.409999967</v>
      </c>
      <c r="LP318" s="162">
        <f t="shared" si="1660"/>
        <v>31894261.74000001</v>
      </c>
      <c r="LQ318" s="162">
        <f t="shared" si="1660"/>
        <v>12997283.960000098</v>
      </c>
      <c r="LR318" s="162">
        <f t="shared" si="1660"/>
        <v>-36913227.330000222</v>
      </c>
      <c r="LS318" s="162">
        <f t="shared" si="1660"/>
        <v>10703138.690000057</v>
      </c>
      <c r="LT318" s="162">
        <f t="shared" si="1660"/>
        <v>44450637.50000006</v>
      </c>
      <c r="LU318" s="162">
        <f>LU277+LU286-LU298-LU314</f>
        <v>45174719.449999928</v>
      </c>
      <c r="LV318" s="162">
        <f>LV277+LV286-LV298-LV314</f>
        <v>-120247375.61000019</v>
      </c>
      <c r="LW318" s="242">
        <f>LK318+LL318+LM318+LN318+LO318+LP318+LQ318+LR318+LS318+LT318+LU318+LV318</f>
        <v>109168250.29999959</v>
      </c>
      <c r="LX318" s="242">
        <f t="shared" ref="LX318:MG318" si="1661">LX277+LX286-LX298-LX314</f>
        <v>3998961.7599999905</v>
      </c>
      <c r="LY318" s="162">
        <f t="shared" si="1661"/>
        <v>4669525.5099999309</v>
      </c>
      <c r="LZ318" s="162">
        <f t="shared" si="1661"/>
        <v>0</v>
      </c>
      <c r="MA318" s="162">
        <f t="shared" si="1661"/>
        <v>0</v>
      </c>
      <c r="MB318" s="162">
        <f t="shared" si="1661"/>
        <v>0</v>
      </c>
      <c r="MC318" s="162">
        <f t="shared" si="1661"/>
        <v>0</v>
      </c>
      <c r="MD318" s="162">
        <f t="shared" si="1661"/>
        <v>0</v>
      </c>
      <c r="ME318" s="162">
        <f t="shared" si="1661"/>
        <v>0</v>
      </c>
      <c r="MF318" s="162">
        <f t="shared" si="1661"/>
        <v>0</v>
      </c>
      <c r="MG318" s="162">
        <f t="shared" si="1661"/>
        <v>0</v>
      </c>
      <c r="MH318" s="162">
        <f>MH277+MH286-MH298-MH314</f>
        <v>0</v>
      </c>
      <c r="MI318" s="162">
        <f>MI277+MI286-MI298-MI314</f>
        <v>0</v>
      </c>
      <c r="MJ318" s="208">
        <f>LX318+LY318+LZ318+MA318+MB318+MC318+MD318+ME318+MF318+MG318+MH318+MI318</f>
        <v>8668487.2699999213</v>
      </c>
    </row>
    <row r="319" spans="1:348" ht="20.25" x14ac:dyDescent="0.3">
      <c r="A319" s="45"/>
      <c r="B319" s="46"/>
      <c r="C319" s="47" t="s">
        <v>204</v>
      </c>
      <c r="D319" s="47" t="s">
        <v>204</v>
      </c>
      <c r="E319" s="162"/>
      <c r="F319" s="162"/>
      <c r="G319" s="162"/>
      <c r="H319" s="162"/>
      <c r="I319" s="162"/>
      <c r="J319" s="162"/>
      <c r="K319" s="162"/>
      <c r="L319" s="162"/>
      <c r="M319" s="162"/>
      <c r="N319" s="162"/>
      <c r="O319" s="162"/>
      <c r="P319" s="162"/>
      <c r="Q319" s="162"/>
      <c r="R319" s="162"/>
      <c r="S319" s="162"/>
      <c r="T319" s="162"/>
      <c r="U319" s="162"/>
      <c r="V319" s="162"/>
      <c r="W319" s="162"/>
      <c r="X319" s="162"/>
      <c r="Y319" s="162"/>
      <c r="Z319" s="162"/>
      <c r="AA319" s="162"/>
      <c r="AB319" s="162"/>
      <c r="AC319" s="162"/>
      <c r="AD319" s="162"/>
      <c r="AE319" s="162"/>
      <c r="AF319" s="162"/>
      <c r="AG319" s="162"/>
      <c r="AH319" s="162"/>
      <c r="AI319" s="162"/>
      <c r="AJ319" s="162"/>
      <c r="AK319" s="162"/>
      <c r="AL319" s="162"/>
      <c r="AM319" s="162"/>
      <c r="AN319" s="162"/>
      <c r="AO319" s="162"/>
      <c r="AP319" s="162"/>
      <c r="AQ319" s="162"/>
      <c r="AR319" s="162"/>
      <c r="AS319" s="162"/>
      <c r="AT319" s="162"/>
      <c r="AU319" s="162"/>
      <c r="AV319" s="162"/>
      <c r="AW319" s="162"/>
      <c r="AX319" s="162"/>
      <c r="AY319" s="162"/>
      <c r="AZ319" s="162"/>
      <c r="BA319" s="162"/>
      <c r="BB319" s="162"/>
      <c r="BC319" s="162"/>
      <c r="BD319" s="162"/>
      <c r="BE319" s="162"/>
      <c r="BF319" s="162"/>
      <c r="BG319" s="162"/>
      <c r="BH319" s="162"/>
      <c r="BI319" s="162"/>
      <c r="BJ319" s="162"/>
      <c r="BK319" s="162"/>
      <c r="BL319" s="162"/>
      <c r="BM319" s="162"/>
      <c r="BN319" s="162"/>
      <c r="BO319" s="162"/>
      <c r="BP319" s="162"/>
      <c r="BQ319" s="162"/>
      <c r="BR319" s="162"/>
      <c r="BS319" s="162"/>
      <c r="BT319" s="162"/>
      <c r="BU319" s="162"/>
      <c r="BV319" s="162"/>
      <c r="BW319" s="162"/>
      <c r="BX319" s="162"/>
      <c r="BY319" s="162"/>
      <c r="BZ319" s="162"/>
      <c r="CA319" s="162"/>
      <c r="CB319" s="162"/>
      <c r="CC319" s="162"/>
      <c r="CD319" s="162"/>
      <c r="CE319" s="162"/>
      <c r="CF319" s="162"/>
      <c r="CG319" s="162"/>
      <c r="CH319" s="162"/>
      <c r="CI319" s="162"/>
      <c r="CJ319" s="162"/>
      <c r="CK319" s="162"/>
      <c r="CL319" s="162"/>
      <c r="CM319" s="162"/>
      <c r="CN319" s="162"/>
      <c r="CO319" s="162"/>
      <c r="CP319" s="162"/>
      <c r="CQ319" s="162"/>
      <c r="CR319" s="162"/>
      <c r="CS319" s="162"/>
      <c r="CT319" s="162"/>
      <c r="CU319" s="162"/>
      <c r="CV319" s="162"/>
      <c r="CW319" s="162"/>
      <c r="CX319" s="162"/>
      <c r="CY319" s="162"/>
      <c r="CZ319" s="162"/>
      <c r="DA319" s="162"/>
      <c r="DB319" s="162"/>
      <c r="DC319" s="162"/>
      <c r="DD319" s="162"/>
      <c r="DE319" s="162"/>
      <c r="DF319" s="162"/>
      <c r="DG319" s="162"/>
      <c r="DH319" s="162"/>
      <c r="DI319" s="162"/>
      <c r="DJ319" s="162"/>
      <c r="DK319" s="162"/>
      <c r="DL319" s="162"/>
      <c r="DM319" s="162"/>
      <c r="DN319" s="162"/>
      <c r="DO319" s="162"/>
      <c r="DP319" s="162"/>
      <c r="DQ319" s="162"/>
      <c r="DR319" s="162"/>
      <c r="DS319" s="162"/>
      <c r="DT319" s="162"/>
      <c r="DU319" s="162"/>
      <c r="DV319" s="162"/>
      <c r="DW319" s="162"/>
      <c r="DX319" s="162"/>
      <c r="DY319" s="162"/>
      <c r="DZ319" s="162"/>
      <c r="EA319" s="162"/>
      <c r="EB319" s="162"/>
      <c r="EC319" s="162"/>
      <c r="ED319" s="162"/>
      <c r="EE319" s="162"/>
      <c r="EF319" s="162"/>
      <c r="EG319" s="162"/>
      <c r="EH319" s="162"/>
      <c r="EI319" s="162"/>
      <c r="EJ319" s="162"/>
      <c r="EK319" s="162"/>
      <c r="EL319" s="162"/>
      <c r="EM319" s="162"/>
      <c r="EN319" s="162"/>
      <c r="EO319" s="162"/>
      <c r="EP319" s="162"/>
      <c r="EQ319" s="162"/>
      <c r="ER319" s="162"/>
      <c r="ES319" s="162"/>
      <c r="ET319" s="162"/>
      <c r="EU319" s="162"/>
      <c r="EV319" s="162"/>
      <c r="EW319" s="162"/>
      <c r="EX319" s="162"/>
      <c r="EY319" s="162"/>
      <c r="EZ319" s="162"/>
      <c r="FA319" s="162"/>
      <c r="FB319" s="162"/>
      <c r="FC319" s="162"/>
      <c r="FD319" s="162"/>
      <c r="FE319" s="162"/>
      <c r="FF319" s="162"/>
      <c r="FG319" s="162"/>
      <c r="FH319" s="162"/>
      <c r="FI319" s="162"/>
      <c r="FJ319" s="162"/>
      <c r="FK319" s="162"/>
      <c r="FL319" s="162"/>
      <c r="FM319" s="162"/>
      <c r="FN319" s="162"/>
      <c r="FO319" s="162"/>
      <c r="FP319" s="162"/>
      <c r="FQ319" s="162"/>
      <c r="FR319" s="162"/>
      <c r="FS319" s="162"/>
      <c r="FT319" s="162"/>
      <c r="FU319" s="162"/>
      <c r="FV319" s="162"/>
      <c r="FW319" s="162"/>
      <c r="FX319" s="162"/>
      <c r="FY319" s="162"/>
      <c r="FZ319" s="162"/>
      <c r="GA319" s="162"/>
      <c r="GB319" s="162"/>
      <c r="GC319" s="162"/>
      <c r="GD319" s="162"/>
      <c r="GE319" s="162"/>
      <c r="GF319" s="162"/>
      <c r="GG319" s="162"/>
      <c r="GH319" s="162"/>
      <c r="GI319" s="162"/>
      <c r="GJ319" s="162"/>
      <c r="GK319" s="162"/>
      <c r="GL319" s="162"/>
      <c r="GM319" s="162"/>
      <c r="GN319" s="162"/>
      <c r="GO319" s="162"/>
      <c r="GP319" s="162"/>
      <c r="GQ319" s="162"/>
      <c r="GR319" s="162"/>
      <c r="GS319" s="162"/>
      <c r="GT319" s="162"/>
      <c r="GU319" s="162"/>
      <c r="GV319" s="162"/>
      <c r="GW319" s="162"/>
      <c r="GX319" s="162"/>
      <c r="GY319" s="162"/>
      <c r="GZ319" s="162"/>
      <c r="HA319" s="162"/>
      <c r="HB319" s="162"/>
      <c r="HC319" s="162"/>
      <c r="HD319" s="162"/>
      <c r="HE319" s="162"/>
      <c r="HF319" s="162"/>
      <c r="HG319" s="162"/>
      <c r="HH319" s="162"/>
      <c r="HI319" s="162"/>
      <c r="HJ319" s="162"/>
      <c r="HK319" s="162"/>
      <c r="HL319" s="162"/>
      <c r="HM319" s="162"/>
      <c r="HN319" s="162"/>
      <c r="HO319" s="162"/>
      <c r="HP319" s="162"/>
      <c r="HQ319" s="162"/>
      <c r="HR319" s="162"/>
      <c r="HS319" s="162"/>
      <c r="HT319" s="162"/>
      <c r="HU319" s="162"/>
      <c r="HV319" s="162"/>
      <c r="HW319" s="162"/>
      <c r="HX319" s="162"/>
      <c r="HY319" s="162"/>
      <c r="HZ319" s="162"/>
      <c r="IA319" s="162"/>
      <c r="IB319" s="162"/>
      <c r="IC319" s="162"/>
      <c r="ID319" s="162"/>
      <c r="IE319" s="162"/>
      <c r="IF319" s="162"/>
      <c r="IG319" s="162"/>
      <c r="IH319" s="162"/>
      <c r="II319" s="162"/>
      <c r="IJ319" s="162"/>
      <c r="IK319" s="162"/>
      <c r="IL319" s="162"/>
      <c r="IM319" s="162"/>
      <c r="IN319" s="162"/>
      <c r="IO319" s="162"/>
      <c r="IP319" s="162"/>
      <c r="IQ319" s="162"/>
      <c r="IR319" s="162"/>
      <c r="IS319" s="162"/>
      <c r="IT319" s="162"/>
      <c r="IU319" s="162"/>
      <c r="IV319" s="162"/>
      <c r="IW319" s="162"/>
      <c r="IX319" s="162"/>
      <c r="IY319" s="162"/>
      <c r="IZ319" s="162"/>
      <c r="JA319" s="162"/>
      <c r="JB319" s="162"/>
      <c r="JC319" s="162"/>
      <c r="JD319" s="162"/>
      <c r="JE319" s="162"/>
      <c r="JF319" s="162"/>
      <c r="JG319" s="162"/>
      <c r="JH319" s="162"/>
      <c r="JI319" s="162"/>
      <c r="JJ319" s="162"/>
      <c r="JK319" s="162"/>
      <c r="JL319" s="162"/>
      <c r="JM319" s="162"/>
      <c r="JN319" s="162"/>
      <c r="JO319" s="162"/>
      <c r="JP319" s="162"/>
      <c r="JQ319" s="162"/>
      <c r="JR319" s="162"/>
      <c r="JS319" s="162"/>
      <c r="JT319" s="162"/>
      <c r="JU319" s="162"/>
      <c r="JV319" s="162"/>
      <c r="JW319" s="242"/>
      <c r="JX319" s="242"/>
      <c r="JY319" s="162"/>
      <c r="JZ319" s="162"/>
      <c r="KA319" s="162"/>
      <c r="KB319" s="162"/>
      <c r="KC319" s="162"/>
      <c r="KD319" s="162"/>
      <c r="KE319" s="162"/>
      <c r="KF319" s="162"/>
      <c r="KG319" s="162"/>
      <c r="KH319" s="162"/>
      <c r="KI319" s="162"/>
      <c r="KJ319" s="242"/>
      <c r="KK319" s="242"/>
      <c r="KL319" s="162"/>
      <c r="KM319" s="162"/>
      <c r="KN319" s="162"/>
      <c r="KO319" s="162"/>
      <c r="KP319" s="162"/>
      <c r="KQ319" s="162"/>
      <c r="KR319" s="162"/>
      <c r="KS319" s="162"/>
      <c r="KT319" s="162"/>
      <c r="KU319" s="162"/>
      <c r="KV319" s="162"/>
      <c r="KW319" s="242"/>
      <c r="KX319" s="242"/>
      <c r="KY319" s="162"/>
      <c r="KZ319" s="162"/>
      <c r="LA319" s="162"/>
      <c r="LB319" s="162"/>
      <c r="LC319" s="162"/>
      <c r="LD319" s="162"/>
      <c r="LE319" s="162"/>
      <c r="LF319" s="162"/>
      <c r="LG319" s="162"/>
      <c r="LH319" s="162"/>
      <c r="LI319" s="162"/>
      <c r="LJ319" s="242"/>
      <c r="LK319" s="242"/>
      <c r="LL319" s="162"/>
      <c r="LM319" s="162"/>
      <c r="LN319" s="162"/>
      <c r="LO319" s="162"/>
      <c r="LP319" s="162"/>
      <c r="LQ319" s="162"/>
      <c r="LR319" s="162"/>
      <c r="LS319" s="162"/>
      <c r="LT319" s="162"/>
      <c r="LU319" s="162"/>
      <c r="LV319" s="162"/>
      <c r="LW319" s="242"/>
      <c r="LX319" s="242"/>
      <c r="LY319" s="162"/>
      <c r="LZ319" s="162"/>
      <c r="MA319" s="162"/>
      <c r="MB319" s="162"/>
      <c r="MC319" s="162"/>
      <c r="MD319" s="162"/>
      <c r="ME319" s="162"/>
      <c r="MF319" s="162"/>
      <c r="MG319" s="162"/>
      <c r="MH319" s="162"/>
      <c r="MI319" s="162"/>
      <c r="MJ319" s="208"/>
    </row>
    <row r="320" spans="1:348" ht="21" thickBot="1" x14ac:dyDescent="0.35">
      <c r="A320" s="60"/>
      <c r="B320" s="61"/>
      <c r="C320" s="62"/>
      <c r="D320" s="62"/>
      <c r="E320" s="176"/>
      <c r="F320" s="176"/>
      <c r="G320" s="176"/>
      <c r="H320" s="176"/>
      <c r="I320" s="176"/>
      <c r="J320" s="176"/>
      <c r="K320" s="176"/>
      <c r="L320" s="176"/>
      <c r="M320" s="176"/>
      <c r="N320" s="176"/>
      <c r="O320" s="176"/>
      <c r="P320" s="176"/>
      <c r="Q320" s="176"/>
      <c r="R320" s="176"/>
      <c r="S320" s="176"/>
      <c r="T320" s="176"/>
      <c r="U320" s="176"/>
      <c r="V320" s="176"/>
      <c r="W320" s="176"/>
      <c r="X320" s="176"/>
      <c r="Y320" s="176"/>
      <c r="Z320" s="176"/>
      <c r="AA320" s="176"/>
      <c r="AB320" s="176"/>
      <c r="AC320" s="176"/>
      <c r="AD320" s="176"/>
      <c r="AE320" s="176"/>
      <c r="AF320" s="176"/>
      <c r="AG320" s="176"/>
      <c r="AH320" s="176"/>
      <c r="AI320" s="176"/>
      <c r="AJ320" s="176"/>
      <c r="AK320" s="176"/>
      <c r="AL320" s="176"/>
      <c r="AM320" s="176"/>
      <c r="AN320" s="176"/>
      <c r="AO320" s="176"/>
      <c r="AP320" s="176"/>
      <c r="AQ320" s="176"/>
      <c r="AR320" s="176"/>
      <c r="AS320" s="176"/>
      <c r="AT320" s="176"/>
      <c r="AU320" s="176"/>
      <c r="AV320" s="176"/>
      <c r="AW320" s="176"/>
      <c r="AX320" s="176"/>
      <c r="AY320" s="176"/>
      <c r="AZ320" s="176"/>
      <c r="BA320" s="176"/>
      <c r="BB320" s="176"/>
      <c r="BC320" s="176"/>
      <c r="BD320" s="176"/>
      <c r="BE320" s="176"/>
      <c r="BF320" s="176"/>
      <c r="BG320" s="176"/>
      <c r="BH320" s="176"/>
      <c r="BI320" s="176"/>
      <c r="BJ320" s="176"/>
      <c r="BK320" s="176"/>
      <c r="BL320" s="176"/>
      <c r="BM320" s="176"/>
      <c r="BN320" s="176"/>
      <c r="BO320" s="176"/>
      <c r="BP320" s="176"/>
      <c r="BQ320" s="176"/>
      <c r="BR320" s="176"/>
      <c r="BS320" s="176"/>
      <c r="BT320" s="176"/>
      <c r="BU320" s="176"/>
      <c r="BV320" s="176"/>
      <c r="BW320" s="176"/>
      <c r="BX320" s="176"/>
      <c r="BY320" s="176"/>
      <c r="BZ320" s="176"/>
      <c r="CA320" s="176"/>
      <c r="CB320" s="176"/>
      <c r="CC320" s="176"/>
      <c r="CD320" s="176"/>
      <c r="CE320" s="176"/>
      <c r="CF320" s="176"/>
      <c r="CG320" s="176"/>
      <c r="CH320" s="176"/>
      <c r="CI320" s="176"/>
      <c r="CJ320" s="176"/>
      <c r="CK320" s="176"/>
      <c r="CL320" s="176"/>
      <c r="CM320" s="176"/>
      <c r="CN320" s="176"/>
      <c r="CO320" s="176"/>
      <c r="CP320" s="176"/>
      <c r="CQ320" s="176"/>
      <c r="CR320" s="176"/>
      <c r="CS320" s="176"/>
      <c r="CT320" s="176"/>
      <c r="CU320" s="176"/>
      <c r="CV320" s="176"/>
      <c r="CW320" s="176"/>
      <c r="CX320" s="176"/>
      <c r="CY320" s="176"/>
      <c r="CZ320" s="176"/>
      <c r="DA320" s="176"/>
      <c r="DB320" s="176"/>
      <c r="DC320" s="176"/>
      <c r="DD320" s="176"/>
      <c r="DE320" s="176"/>
      <c r="DF320" s="176"/>
      <c r="DG320" s="176"/>
      <c r="DH320" s="176"/>
      <c r="DI320" s="176"/>
      <c r="DJ320" s="176"/>
      <c r="DK320" s="176"/>
      <c r="DL320" s="176"/>
      <c r="DM320" s="176"/>
      <c r="DN320" s="176"/>
      <c r="DO320" s="176"/>
      <c r="DP320" s="176"/>
      <c r="DQ320" s="176"/>
      <c r="DR320" s="176"/>
      <c r="DS320" s="176"/>
      <c r="DT320" s="176"/>
      <c r="DU320" s="176"/>
      <c r="DV320" s="176"/>
      <c r="DW320" s="176"/>
      <c r="DX320" s="176"/>
      <c r="DY320" s="176"/>
      <c r="DZ320" s="176"/>
      <c r="EA320" s="176"/>
      <c r="EB320" s="176"/>
      <c r="EC320" s="176"/>
      <c r="ED320" s="176"/>
      <c r="EE320" s="176"/>
      <c r="EF320" s="176"/>
      <c r="EG320" s="176"/>
      <c r="EH320" s="176"/>
      <c r="EI320" s="176"/>
      <c r="EJ320" s="176"/>
      <c r="EK320" s="176"/>
      <c r="EL320" s="176"/>
      <c r="EM320" s="176"/>
      <c r="EN320" s="176"/>
      <c r="EO320" s="176"/>
      <c r="EP320" s="176"/>
      <c r="EQ320" s="176"/>
      <c r="ER320" s="176"/>
      <c r="ES320" s="176"/>
      <c r="ET320" s="176"/>
      <c r="EU320" s="176"/>
      <c r="EV320" s="176"/>
      <c r="EW320" s="176"/>
      <c r="EX320" s="176"/>
      <c r="EY320" s="176"/>
      <c r="EZ320" s="176"/>
      <c r="FA320" s="176"/>
      <c r="FB320" s="176"/>
      <c r="FC320" s="176"/>
      <c r="FD320" s="176"/>
      <c r="FE320" s="176"/>
      <c r="FF320" s="176"/>
      <c r="FG320" s="176"/>
      <c r="FH320" s="176"/>
      <c r="FI320" s="176"/>
      <c r="FJ320" s="176"/>
      <c r="FK320" s="176"/>
      <c r="FL320" s="176"/>
      <c r="FM320" s="176"/>
      <c r="FN320" s="176"/>
      <c r="FO320" s="176"/>
      <c r="FP320" s="176"/>
      <c r="FQ320" s="176"/>
      <c r="FR320" s="176"/>
      <c r="FS320" s="176"/>
      <c r="FT320" s="176"/>
      <c r="FU320" s="176"/>
      <c r="FV320" s="176"/>
      <c r="FW320" s="176"/>
      <c r="FX320" s="176"/>
      <c r="FY320" s="176"/>
      <c r="FZ320" s="176"/>
      <c r="GA320" s="176"/>
      <c r="GB320" s="176"/>
      <c r="GC320" s="176"/>
      <c r="GD320" s="176"/>
      <c r="GE320" s="176"/>
      <c r="GF320" s="176"/>
      <c r="GG320" s="176"/>
      <c r="GH320" s="176"/>
      <c r="GI320" s="176"/>
      <c r="GJ320" s="176"/>
      <c r="GK320" s="176"/>
      <c r="GL320" s="176"/>
      <c r="GM320" s="176"/>
      <c r="GN320" s="176"/>
      <c r="GO320" s="176"/>
      <c r="GP320" s="176"/>
      <c r="GQ320" s="176"/>
      <c r="GR320" s="176"/>
      <c r="GS320" s="176"/>
      <c r="GT320" s="176"/>
      <c r="GU320" s="176"/>
      <c r="GV320" s="176"/>
      <c r="GW320" s="176"/>
      <c r="GX320" s="176"/>
      <c r="GY320" s="176"/>
      <c r="GZ320" s="176"/>
      <c r="HA320" s="176"/>
      <c r="HB320" s="176"/>
      <c r="HC320" s="176"/>
      <c r="HD320" s="176"/>
      <c r="HE320" s="176"/>
      <c r="HF320" s="176"/>
      <c r="HG320" s="176"/>
      <c r="HH320" s="176"/>
      <c r="HI320" s="176"/>
      <c r="HJ320" s="176"/>
      <c r="HK320" s="176"/>
      <c r="HL320" s="176"/>
      <c r="HM320" s="176"/>
      <c r="HN320" s="176"/>
      <c r="HO320" s="176"/>
      <c r="HP320" s="176"/>
      <c r="HQ320" s="176"/>
      <c r="HR320" s="176"/>
      <c r="HS320" s="176"/>
      <c r="HT320" s="176"/>
      <c r="HU320" s="176"/>
      <c r="HV320" s="176"/>
      <c r="HW320" s="176"/>
      <c r="HX320" s="176"/>
      <c r="HY320" s="176"/>
      <c r="HZ320" s="176"/>
      <c r="IA320" s="176"/>
      <c r="IB320" s="176"/>
      <c r="IC320" s="176"/>
      <c r="ID320" s="176"/>
      <c r="IE320" s="176"/>
      <c r="IF320" s="176"/>
      <c r="IG320" s="176"/>
      <c r="IH320" s="176"/>
      <c r="II320" s="176"/>
      <c r="IJ320" s="176"/>
      <c r="IK320" s="176"/>
      <c r="IL320" s="176"/>
      <c r="IM320" s="176"/>
      <c r="IN320" s="176"/>
      <c r="IO320" s="176"/>
      <c r="IP320" s="176"/>
      <c r="IQ320" s="176"/>
      <c r="IR320" s="176"/>
      <c r="IS320" s="176"/>
      <c r="IT320" s="176"/>
      <c r="IU320" s="176"/>
      <c r="IV320" s="176"/>
      <c r="IW320" s="176"/>
      <c r="IX320" s="176"/>
      <c r="IY320" s="176"/>
      <c r="IZ320" s="176"/>
      <c r="JA320" s="176"/>
      <c r="JB320" s="176"/>
      <c r="JC320" s="176"/>
      <c r="JD320" s="176"/>
      <c r="JE320" s="176"/>
      <c r="JF320" s="176"/>
      <c r="JG320" s="176"/>
      <c r="JH320" s="176"/>
      <c r="JI320" s="176"/>
      <c r="JJ320" s="176"/>
      <c r="JK320" s="176"/>
      <c r="JL320" s="176"/>
      <c r="JM320" s="176"/>
      <c r="JN320" s="176"/>
      <c r="JO320" s="176"/>
      <c r="JP320" s="176"/>
      <c r="JQ320" s="176"/>
      <c r="JR320" s="176"/>
      <c r="JS320" s="176"/>
      <c r="JT320" s="176"/>
      <c r="JU320" s="176"/>
      <c r="JV320" s="176"/>
      <c r="JW320" s="252"/>
      <c r="JX320" s="252"/>
      <c r="JY320" s="176"/>
      <c r="JZ320" s="176"/>
      <c r="KA320" s="176"/>
      <c r="KB320" s="176"/>
      <c r="KC320" s="176"/>
      <c r="KD320" s="176"/>
      <c r="KE320" s="176"/>
      <c r="KF320" s="176"/>
      <c r="KG320" s="176"/>
      <c r="KH320" s="176"/>
      <c r="KI320" s="176"/>
      <c r="KJ320" s="252"/>
      <c r="KK320" s="252"/>
      <c r="KL320" s="176"/>
      <c r="KM320" s="176"/>
      <c r="KN320" s="176"/>
      <c r="KO320" s="176"/>
      <c r="KP320" s="176"/>
      <c r="KQ320" s="176"/>
      <c r="KR320" s="176"/>
      <c r="KS320" s="176"/>
      <c r="KT320" s="176"/>
      <c r="KU320" s="176"/>
      <c r="KV320" s="176"/>
      <c r="KW320" s="252"/>
      <c r="KX320" s="252"/>
      <c r="KY320" s="176"/>
      <c r="KZ320" s="176"/>
      <c r="LA320" s="176"/>
      <c r="LB320" s="176"/>
      <c r="LC320" s="176"/>
      <c r="LD320" s="176"/>
      <c r="LE320" s="176"/>
      <c r="LF320" s="176"/>
      <c r="LG320" s="176"/>
      <c r="LH320" s="176"/>
      <c r="LI320" s="176"/>
      <c r="LJ320" s="252"/>
      <c r="LK320" s="252"/>
      <c r="LL320" s="176"/>
      <c r="LM320" s="176"/>
      <c r="LN320" s="176"/>
      <c r="LO320" s="176"/>
      <c r="LP320" s="176"/>
      <c r="LQ320" s="176"/>
      <c r="LR320" s="176"/>
      <c r="LS320" s="176"/>
      <c r="LT320" s="176"/>
      <c r="LU320" s="176"/>
      <c r="LV320" s="176"/>
      <c r="LW320" s="252"/>
      <c r="LX320" s="252"/>
      <c r="LY320" s="176"/>
      <c r="LZ320" s="176"/>
      <c r="MA320" s="176"/>
      <c r="MB320" s="176"/>
      <c r="MC320" s="176"/>
      <c r="MD320" s="176"/>
      <c r="ME320" s="176"/>
      <c r="MF320" s="176"/>
      <c r="MG320" s="176"/>
      <c r="MH320" s="176"/>
      <c r="MI320" s="176"/>
      <c r="MJ320" s="218"/>
    </row>
    <row r="321" spans="1:348" ht="21" thickTop="1" x14ac:dyDescent="0.3">
      <c r="A321" s="3"/>
      <c r="B321" s="3"/>
      <c r="C321" s="78"/>
      <c r="D321" s="78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  <c r="DJ321" s="50"/>
      <c r="DK321" s="50"/>
      <c r="DL321" s="50"/>
      <c r="DM321" s="50"/>
      <c r="DN321" s="50"/>
      <c r="DO321" s="50"/>
      <c r="DP321" s="50"/>
      <c r="DQ321" s="50"/>
      <c r="DR321" s="50"/>
      <c r="DS321" s="50"/>
      <c r="DT321" s="50"/>
      <c r="DU321" s="50"/>
      <c r="DV321" s="50"/>
      <c r="DW321" s="50"/>
      <c r="DX321" s="50"/>
      <c r="DY321" s="50"/>
      <c r="DZ321" s="50"/>
      <c r="EA321" s="50"/>
      <c r="EB321" s="50"/>
      <c r="EC321" s="50"/>
      <c r="ED321" s="50"/>
      <c r="EE321" s="50"/>
      <c r="EF321" s="50"/>
      <c r="EG321" s="50"/>
      <c r="EH321" s="50"/>
      <c r="EI321" s="50"/>
      <c r="EJ321" s="50"/>
      <c r="EK321" s="50"/>
      <c r="EL321" s="50"/>
      <c r="EM321" s="50"/>
      <c r="EN321" s="50"/>
      <c r="EO321" s="50"/>
      <c r="EP321" s="50"/>
      <c r="EQ321" s="50"/>
      <c r="ER321" s="50"/>
      <c r="ES321" s="50"/>
      <c r="ET321" s="50"/>
      <c r="EU321" s="50"/>
      <c r="EV321" s="50"/>
      <c r="EW321" s="50"/>
      <c r="EX321" s="50"/>
      <c r="EY321" s="50"/>
      <c r="EZ321" s="50"/>
      <c r="FA321" s="50"/>
      <c r="FB321" s="50"/>
      <c r="FC321" s="50"/>
      <c r="FD321" s="50"/>
      <c r="FE321" s="50"/>
      <c r="FF321" s="50"/>
      <c r="FG321" s="50"/>
      <c r="FH321" s="50"/>
      <c r="FI321" s="50"/>
      <c r="FJ321" s="50"/>
      <c r="FK321" s="50"/>
      <c r="FL321" s="50"/>
      <c r="FM321" s="50"/>
      <c r="FN321" s="50"/>
      <c r="FO321" s="50"/>
      <c r="FP321" s="50"/>
      <c r="FQ321" s="50"/>
      <c r="FR321" s="50"/>
      <c r="FS321" s="50"/>
      <c r="FT321" s="50"/>
      <c r="FU321" s="50"/>
      <c r="FV321" s="50"/>
      <c r="FW321" s="50"/>
      <c r="FX321" s="50"/>
      <c r="FY321" s="50"/>
      <c r="FZ321" s="50"/>
      <c r="GA321" s="50"/>
      <c r="GB321" s="50"/>
      <c r="GC321" s="50"/>
      <c r="GD321" s="50"/>
      <c r="GE321" s="50"/>
      <c r="GF321" s="50"/>
      <c r="GG321" s="50"/>
      <c r="GH321" s="50"/>
      <c r="GI321" s="50"/>
      <c r="GJ321" s="50"/>
      <c r="GK321" s="50"/>
      <c r="GL321" s="50"/>
      <c r="GM321" s="50"/>
      <c r="GN321" s="50"/>
      <c r="GO321" s="50"/>
      <c r="GP321" s="50"/>
      <c r="GQ321" s="50"/>
      <c r="GR321" s="50"/>
      <c r="GS321" s="50"/>
      <c r="GT321" s="50"/>
      <c r="GU321" s="50"/>
      <c r="GV321" s="50"/>
      <c r="GW321" s="50"/>
      <c r="GX321" s="50"/>
      <c r="GY321" s="50"/>
      <c r="GZ321" s="50"/>
      <c r="HA321" s="50"/>
      <c r="HB321" s="50"/>
      <c r="HC321" s="50"/>
      <c r="HD321" s="50"/>
      <c r="HE321" s="50"/>
      <c r="HF321" s="50"/>
      <c r="HG321" s="50"/>
      <c r="HH321" s="50"/>
      <c r="HI321" s="50"/>
      <c r="HJ321" s="50"/>
      <c r="HK321" s="50"/>
      <c r="HL321" s="50"/>
      <c r="HM321" s="50"/>
      <c r="HN321" s="50"/>
      <c r="HO321" s="50"/>
      <c r="HP321" s="50"/>
      <c r="HQ321" s="50"/>
      <c r="HR321" s="50"/>
      <c r="HS321" s="50"/>
      <c r="HT321" s="50"/>
      <c r="HU321" s="50"/>
      <c r="HV321" s="50"/>
      <c r="HW321" s="50"/>
      <c r="HX321" s="50"/>
      <c r="HY321" s="50"/>
      <c r="HZ321" s="50"/>
      <c r="IA321" s="50"/>
      <c r="IB321" s="50"/>
      <c r="IC321" s="50"/>
      <c r="ID321" s="50"/>
      <c r="IE321" s="50"/>
      <c r="IF321" s="50"/>
      <c r="IG321" s="50"/>
      <c r="IH321" s="50"/>
      <c r="II321" s="50"/>
      <c r="IJ321" s="50"/>
      <c r="IK321" s="50"/>
      <c r="IL321" s="50"/>
      <c r="IM321" s="50"/>
      <c r="IN321" s="50"/>
      <c r="IO321" s="50"/>
      <c r="IP321" s="50"/>
      <c r="IQ321" s="50"/>
      <c r="IR321" s="50"/>
      <c r="IS321" s="50"/>
      <c r="IT321" s="50"/>
      <c r="IU321" s="50"/>
      <c r="IV321" s="50"/>
      <c r="IW321" s="50"/>
      <c r="IX321" s="50"/>
      <c r="IY321" s="50"/>
      <c r="IZ321" s="50"/>
      <c r="JA321" s="50"/>
      <c r="JB321" s="50"/>
      <c r="JC321" s="50"/>
      <c r="JD321" s="50"/>
      <c r="JE321" s="50"/>
      <c r="JF321" s="50"/>
      <c r="JG321" s="50"/>
      <c r="JH321" s="50"/>
      <c r="JI321" s="50"/>
      <c r="JJ321" s="50"/>
      <c r="JK321" s="50"/>
      <c r="JL321" s="50"/>
      <c r="JM321" s="50"/>
      <c r="JN321" s="50"/>
      <c r="JO321" s="50"/>
      <c r="JP321" s="50"/>
      <c r="JQ321" s="50"/>
      <c r="JR321" s="50"/>
      <c r="JS321" s="50"/>
      <c r="JT321" s="50"/>
      <c r="JU321" s="50"/>
      <c r="JV321" s="50"/>
      <c r="JW321" s="50"/>
      <c r="JX321" s="50"/>
      <c r="JY321" s="50"/>
      <c r="JZ321" s="50"/>
      <c r="KA321" s="50"/>
      <c r="KB321" s="50"/>
      <c r="KC321" s="50"/>
      <c r="KD321" s="50"/>
      <c r="KE321" s="50"/>
      <c r="KF321" s="50"/>
      <c r="KG321" s="50"/>
      <c r="KH321" s="50"/>
      <c r="KI321" s="50"/>
      <c r="KJ321" s="50"/>
      <c r="KK321" s="50"/>
      <c r="KL321" s="50"/>
      <c r="KM321" s="50"/>
      <c r="KN321" s="50"/>
      <c r="KO321" s="50"/>
      <c r="KP321" s="50"/>
      <c r="KQ321" s="50"/>
      <c r="KR321" s="50"/>
      <c r="KS321" s="50"/>
      <c r="KT321" s="50"/>
      <c r="KU321" s="50"/>
      <c r="KV321" s="50"/>
      <c r="KW321" s="50"/>
      <c r="KX321" s="50"/>
      <c r="KY321" s="50"/>
      <c r="KZ321" s="50"/>
      <c r="LA321" s="50"/>
      <c r="LB321" s="50"/>
      <c r="LC321" s="50"/>
      <c r="LD321" s="50"/>
      <c r="LE321" s="50"/>
      <c r="LF321" s="50"/>
      <c r="LG321" s="50"/>
      <c r="LH321" s="50"/>
      <c r="LI321" s="50"/>
      <c r="LJ321" s="50"/>
      <c r="LK321" s="50"/>
      <c r="LL321" s="50"/>
      <c r="LM321" s="50"/>
      <c r="LN321" s="50"/>
      <c r="LO321" s="50"/>
      <c r="LP321" s="50"/>
      <c r="LQ321" s="50"/>
      <c r="LR321" s="50"/>
      <c r="LS321" s="50"/>
      <c r="LT321" s="50"/>
      <c r="LU321" s="50"/>
      <c r="LV321" s="50"/>
      <c r="LW321" s="50"/>
      <c r="LX321" s="50"/>
      <c r="LY321" s="50"/>
      <c r="LZ321" s="50"/>
      <c r="MA321" s="50"/>
      <c r="MB321" s="50"/>
      <c r="MC321" s="50"/>
      <c r="MD321" s="50"/>
      <c r="ME321" s="50"/>
      <c r="MF321" s="50"/>
      <c r="MG321" s="50"/>
      <c r="MH321" s="50"/>
      <c r="MI321" s="50"/>
      <c r="MJ321" s="50"/>
    </row>
    <row r="322" spans="1:348" x14ac:dyDescent="0.2">
      <c r="C322" s="223" t="s">
        <v>422</v>
      </c>
      <c r="D322" s="223" t="s">
        <v>423</v>
      </c>
    </row>
    <row r="324" spans="1:348" x14ac:dyDescent="0.2">
      <c r="C324" s="222"/>
      <c r="D324" s="222"/>
    </row>
  </sheetData>
  <sortState xmlns:xlrd2="http://schemas.microsoft.com/office/spreadsheetml/2017/richdata2" ref="A49:IL59">
    <sortCondition ref="A49"/>
  </sortState>
  <phoneticPr fontId="0" type="noConversion"/>
  <pageMargins left="0.71" right="0.19685039370078741" top="0.56000000000000005" bottom="0.74" header="0.49" footer="0.64"/>
  <pageSetup paperSize="9" scale="10" fitToHeight="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2</vt:i4>
      </vt:variant>
    </vt:vector>
  </HeadingPairs>
  <TitlesOfParts>
    <vt:vector size="3" baseType="lpstr">
      <vt:lpstr>ZZZS</vt:lpstr>
      <vt:lpstr>ZZZS!Področje_tiskanja</vt:lpstr>
      <vt:lpstr>ZZZS!Tiskanje_naslovov</vt:lpstr>
    </vt:vector>
  </TitlesOfParts>
  <Company>SJS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Anže Podnar</dc:creator>
  <cp:lastModifiedBy>Mf</cp:lastModifiedBy>
  <cp:lastPrinted>2010-11-19T08:50:31Z</cp:lastPrinted>
  <dcterms:created xsi:type="dcterms:W3CDTF">1999-04-20T15:11:30Z</dcterms:created>
  <dcterms:modified xsi:type="dcterms:W3CDTF">2023-03-27T09:53:15Z</dcterms:modified>
</cp:coreProperties>
</file>