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mc:AlternateContent xmlns:mc="http://schemas.openxmlformats.org/markup-compatibility/2006">
    <mc:Choice Requires="x15">
      <x15ac:absPath xmlns:x15ac="http://schemas.microsoft.com/office/spreadsheetml/2010/11/ac" url="https://aescloud-my.sharepoint.com/personal/jclayton_c_aes_com/Documents/Desktop/"/>
    </mc:Choice>
  </mc:AlternateContent>
  <xr:revisionPtr revIDLastSave="0" documentId="8_{DAE3883F-8EBE-4B09-80F6-7E8403B570E0}" xr6:coauthVersionLast="47" xr6:coauthVersionMax="47" xr10:uidLastSave="{00000000-0000-0000-0000-000000000000}"/>
  <bookViews>
    <workbookView xWindow="2250" yWindow="0" windowWidth="23655" windowHeight="20985" xr2:uid="{08C535A0-1915-4A82-A41A-C9D86757FC05}"/>
  </bookViews>
  <sheets>
    <sheet name="Sheet1" sheetId="3" r:id="rId1"/>
    <sheet name="Sheet2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3" l="1"/>
  <c r="G1" i="3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AH1" i="3" s="1"/>
  <c r="AI1" i="3" s="1"/>
  <c r="AJ1" i="3" s="1"/>
  <c r="AK1" i="3" s="1"/>
  <c r="AL1" i="3" s="1"/>
  <c r="AM1" i="3" s="1"/>
  <c r="AN1" i="3" s="1"/>
  <c r="AO1" i="3" s="1"/>
  <c r="AP1" i="3" s="1"/>
  <c r="AQ1" i="3" s="1"/>
  <c r="AR1" i="3" s="1"/>
  <c r="AS1" i="3" s="1"/>
  <c r="AT1" i="3" s="1"/>
  <c r="AU1" i="3" s="1"/>
  <c r="AV1" i="3" s="1"/>
  <c r="AW1" i="3" s="1"/>
  <c r="AX1" i="3" s="1"/>
  <c r="AY1" i="3" s="1"/>
  <c r="AZ1" i="3" s="1"/>
  <c r="BA1" i="3" s="1"/>
  <c r="BB1" i="3" s="1"/>
  <c r="BC1" i="3" s="1"/>
  <c r="BD1" i="3" s="1"/>
  <c r="BE1" i="3" s="1"/>
  <c r="BF1" i="3" s="1"/>
  <c r="BG1" i="3" s="1"/>
  <c r="BH1" i="3" s="1"/>
  <c r="BI1" i="3" s="1"/>
  <c r="G3" i="2"/>
  <c r="H3" i="2" s="1"/>
  <c r="D8" i="2"/>
</calcChain>
</file>

<file path=xl/sharedStrings.xml><?xml version="1.0" encoding="utf-8"?>
<sst xmlns="http://schemas.openxmlformats.org/spreadsheetml/2006/main" count="62" uniqueCount="26">
  <si>
    <t>Milestone / Deliverable</t>
  </si>
  <si>
    <t>Owner</t>
  </si>
  <si>
    <t>Start</t>
  </si>
  <si>
    <t>Finish</t>
  </si>
  <si>
    <t>Dependencies/Notes</t>
  </si>
  <si>
    <t xml:space="preserve">Project engineering document handoff </t>
  </si>
  <si>
    <t>AES</t>
  </si>
  <si>
    <t xml:space="preserve">What can be used from Redonda if anything? </t>
  </si>
  <si>
    <t xml:space="preserve">AES provide external folder with EPCA exhibits </t>
  </si>
  <si>
    <t>AES ↔ PRE</t>
  </si>
  <si>
    <t xml:space="preserve">Populate external drive with necessary exhibits; requires coordination with SMEs. </t>
  </si>
  <si>
    <t>Internal layout modeling   (510ac &amp; 550ac)</t>
  </si>
  <si>
    <t xml:space="preserve">Modeling required to compare 510ac (2) GSU arrangement to 550ac (3) GSU arrangement. Output feeds layout decision. </t>
  </si>
  <si>
    <t xml:space="preserve">layout decision </t>
  </si>
  <si>
    <t>Dependent on internal modeling results; selection needed before PRE can lock 10% redesign and pricing.</t>
  </si>
  <si>
    <t>Layout Redesign  (PRE 10%, schedule, and binding pricing)</t>
  </si>
  <si>
    <t>PRE</t>
  </si>
  <si>
    <t>PRE to advance 10% layout + preliminary schedule + binding pricing. Must incorporate AES final layout choice, exhibit package, and clarification/ACE items. Assumes landowner feedback and geotech baseline are stable.</t>
  </si>
  <si>
    <t xml:space="preserve">Updated PPA offer submission </t>
  </si>
  <si>
    <t>Requires interim pricing basis for Google (510 vs. 550 option). AES submits updated offer in parallel with layout work; outcome informs contracting strategy.</t>
  </si>
  <si>
    <t xml:space="preserve">PPA decision </t>
  </si>
  <si>
    <t>Google approval of updated offer; critical gating item. EPCA path only advances if PPA approved.</t>
  </si>
  <si>
    <t>EPCA negotiations</t>
  </si>
  <si>
    <t>Earliest possible EPCA execution</t>
  </si>
  <si>
    <t>Requires: (i) PRE binding pricing and allowances log (Nov 21), (ii) true-up of any open ACE/tech spec deviations, (iii) completed exhibit set. Target aligns with PRE’s request to close EPCA by year-end.</t>
  </si>
  <si>
    <t xml:space="preserve">updated PPA offer submission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</si>
</sst>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">
    <font>
      <sz val="11"/>
      <color theme="1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14" fontId="0" fillId="0" borderId="0" xfId="0" applyNumberFormat="1"/>
    <xf numFmtId="0" fontId="1" fillId="0" borderId="1" xfId="0" applyFont="1" applyBorder="1"/>
    <xf numFmtId="0" fontId="0" fillId="0" borderId="0" xfId="0" applyAlignment="1">
      <alignment wrapText="1"/>
    </xf>
    <xf numFmtId="0" fontId="1" fillId="3" borderId="1" xfId="0" applyFont="1" applyFill="1" applyBorder="1"/>
    <xf numFmtId="0" fontId="0" fillId="0" borderId="2" xfId="0" applyBorder="1"/>
    <xf numFmtId="164" fontId="0" fillId="0" borderId="2" xfId="0" applyNumberFormat="1" applyBorder="1"/>
    <xf numFmtId="14" fontId="0" fillId="0" borderId="2" xfId="0" applyNumberFormat="1" applyBorder="1"/>
    <xf numFmtId="0" fontId="0" fillId="0" borderId="2" xfId="0" applyBorder="1" applyAlignment="1">
      <alignment wrapText="1"/>
    </xf>
    <xf numFmtId="0" fontId="0" fillId="2" borderId="2" xfId="0" applyFill="1" applyBorder="1"/>
    <xf numFmtId="16" fontId="0" fillId="0" borderId="2" xfId="0" applyNumberFormat="1" applyBorder="1"/>
    <xf numFmtId="164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B679-7B94-4F7E-8256-D5D3D2ED90F1}">
  <dimension ref="A1:BI10"/>
  <sheetViews>
    <sheetView tabSelected="1" workbookViewId="0">
      <selection activeCell="E47" sqref="E47"/>
    </sheetView>
  </sheetViews>
  <sheetFormatPr defaultRowHeight="15"/>
  <cols>
    <col min="1" max="1" width="52.140625" bestFit="1" customWidth="1"/>
    <col min="2" max="2" width="10.5703125" bestFit="1" customWidth="1"/>
    <col min="5" max="5" width="57" customWidth="1"/>
    <col min="6" max="14" width="5.140625" customWidth="1"/>
    <col min="15" max="30" width="6.140625" bestFit="1" customWidth="1"/>
    <col min="31" max="35" width="5.140625" customWidth="1"/>
    <col min="36" max="50" width="6.140625" bestFit="1" customWidth="1"/>
    <col min="51" max="57" width="5.140625" customWidth="1"/>
    <col min="58" max="61" width="6.140625" bestFit="1" customWidth="1"/>
  </cols>
  <sheetData>
    <row r="1" spans="1:6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2">
        <v>45929</v>
      </c>
      <c r="G1" s="12">
        <f>+WORKDAY(F1,1)</f>
        <v>45930</v>
      </c>
      <c r="H1" s="12">
        <f t="shared" ref="H1:BI1" si="0">+WORKDAY(G1,1)</f>
        <v>45931</v>
      </c>
      <c r="I1" s="12">
        <f t="shared" si="0"/>
        <v>45932</v>
      </c>
      <c r="J1" s="12">
        <f t="shared" si="0"/>
        <v>45933</v>
      </c>
      <c r="K1" s="7">
        <f t="shared" si="0"/>
        <v>45936</v>
      </c>
      <c r="L1" s="7">
        <f t="shared" si="0"/>
        <v>45937</v>
      </c>
      <c r="M1" s="7">
        <f t="shared" si="0"/>
        <v>45938</v>
      </c>
      <c r="N1" s="7">
        <f t="shared" si="0"/>
        <v>45939</v>
      </c>
      <c r="O1" s="7">
        <f t="shared" si="0"/>
        <v>45940</v>
      </c>
      <c r="P1" s="12">
        <f t="shared" si="0"/>
        <v>45943</v>
      </c>
      <c r="Q1" s="12">
        <f t="shared" si="0"/>
        <v>45944</v>
      </c>
      <c r="R1" s="12">
        <f t="shared" si="0"/>
        <v>45945</v>
      </c>
      <c r="S1" s="12">
        <f t="shared" si="0"/>
        <v>45946</v>
      </c>
      <c r="T1" s="12">
        <f t="shared" si="0"/>
        <v>45947</v>
      </c>
      <c r="U1" s="7">
        <f t="shared" si="0"/>
        <v>45950</v>
      </c>
      <c r="V1" s="7">
        <f t="shared" si="0"/>
        <v>45951</v>
      </c>
      <c r="W1" s="7">
        <f t="shared" si="0"/>
        <v>45952</v>
      </c>
      <c r="X1" s="7">
        <f t="shared" si="0"/>
        <v>45953</v>
      </c>
      <c r="Y1" s="7">
        <f t="shared" si="0"/>
        <v>45954</v>
      </c>
      <c r="Z1" s="12">
        <f t="shared" si="0"/>
        <v>45957</v>
      </c>
      <c r="AA1" s="12">
        <f t="shared" si="0"/>
        <v>45958</v>
      </c>
      <c r="AB1" s="12">
        <f t="shared" si="0"/>
        <v>45959</v>
      </c>
      <c r="AC1" s="12">
        <f t="shared" si="0"/>
        <v>45960</v>
      </c>
      <c r="AD1" s="12">
        <f t="shared" si="0"/>
        <v>45961</v>
      </c>
      <c r="AE1" s="7">
        <f t="shared" si="0"/>
        <v>45964</v>
      </c>
      <c r="AF1" s="7">
        <f t="shared" si="0"/>
        <v>45965</v>
      </c>
      <c r="AG1" s="7">
        <f t="shared" si="0"/>
        <v>45966</v>
      </c>
      <c r="AH1" s="7">
        <f t="shared" si="0"/>
        <v>45967</v>
      </c>
      <c r="AI1" s="7">
        <f t="shared" si="0"/>
        <v>45968</v>
      </c>
      <c r="AJ1" s="12">
        <f t="shared" si="0"/>
        <v>45971</v>
      </c>
      <c r="AK1" s="12">
        <f t="shared" si="0"/>
        <v>45972</v>
      </c>
      <c r="AL1" s="12">
        <f t="shared" si="0"/>
        <v>45973</v>
      </c>
      <c r="AM1" s="12">
        <f t="shared" si="0"/>
        <v>45974</v>
      </c>
      <c r="AN1" s="12">
        <f t="shared" si="0"/>
        <v>45975</v>
      </c>
      <c r="AO1" s="7">
        <f t="shared" si="0"/>
        <v>45978</v>
      </c>
      <c r="AP1" s="7">
        <f t="shared" si="0"/>
        <v>45979</v>
      </c>
      <c r="AQ1" s="7">
        <f t="shared" si="0"/>
        <v>45980</v>
      </c>
      <c r="AR1" s="7">
        <f t="shared" si="0"/>
        <v>45981</v>
      </c>
      <c r="AS1" s="7">
        <f t="shared" si="0"/>
        <v>45982</v>
      </c>
      <c r="AT1" s="12">
        <f t="shared" si="0"/>
        <v>45985</v>
      </c>
      <c r="AU1" s="12">
        <f t="shared" si="0"/>
        <v>45986</v>
      </c>
      <c r="AV1" s="12">
        <f t="shared" si="0"/>
        <v>45987</v>
      </c>
      <c r="AW1" s="12">
        <f t="shared" si="0"/>
        <v>45988</v>
      </c>
      <c r="AX1" s="12">
        <f t="shared" si="0"/>
        <v>45989</v>
      </c>
      <c r="AY1" s="7">
        <f t="shared" si="0"/>
        <v>45992</v>
      </c>
      <c r="AZ1" s="7">
        <f t="shared" si="0"/>
        <v>45993</v>
      </c>
      <c r="BA1" s="7">
        <f t="shared" si="0"/>
        <v>45994</v>
      </c>
      <c r="BB1" s="7">
        <f t="shared" si="0"/>
        <v>45995</v>
      </c>
      <c r="BC1" s="7">
        <f t="shared" si="0"/>
        <v>45996</v>
      </c>
      <c r="BD1" s="12">
        <f t="shared" si="0"/>
        <v>45999</v>
      </c>
      <c r="BE1" s="12">
        <f t="shared" si="0"/>
        <v>46000</v>
      </c>
      <c r="BF1" s="12">
        <f t="shared" si="0"/>
        <v>46001</v>
      </c>
      <c r="BG1" s="12">
        <f t="shared" si="0"/>
        <v>46002</v>
      </c>
      <c r="BH1" s="12">
        <f t="shared" si="0"/>
        <v>46003</v>
      </c>
      <c r="BI1" s="7">
        <f t="shared" si="0"/>
        <v>46006</v>
      </c>
    </row>
    <row r="2" spans="1:61">
      <c r="A2" s="6" t="s">
        <v>5</v>
      </c>
      <c r="B2" s="6" t="s">
        <v>6</v>
      </c>
      <c r="C2" s="11">
        <v>45933</v>
      </c>
      <c r="D2" s="11">
        <v>45936</v>
      </c>
      <c r="E2" s="9" t="s">
        <v>7</v>
      </c>
      <c r="F2" s="6"/>
      <c r="G2" s="6"/>
      <c r="H2" s="6"/>
      <c r="I2" s="6"/>
      <c r="J2" s="10"/>
      <c r="K2" s="10"/>
      <c r="L2" s="10"/>
      <c r="M2" s="10"/>
      <c r="N2" s="10"/>
      <c r="O2" s="10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6"/>
      <c r="BH2" s="6"/>
      <c r="BI2" s="6"/>
    </row>
    <row r="3" spans="1:61" ht="29.25">
      <c r="A3" s="6" t="s">
        <v>8</v>
      </c>
      <c r="B3" s="6" t="s">
        <v>9</v>
      </c>
      <c r="C3" s="6"/>
      <c r="D3" s="11">
        <v>45940</v>
      </c>
      <c r="E3" s="9" t="s">
        <v>10</v>
      </c>
      <c r="F3" s="6"/>
      <c r="G3" s="6"/>
      <c r="H3" s="6"/>
      <c r="I3" s="6"/>
      <c r="J3" s="6"/>
      <c r="K3" s="6"/>
      <c r="L3" s="6"/>
      <c r="M3" s="6"/>
      <c r="N3" s="6"/>
      <c r="O3" s="10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ht="29.25">
      <c r="A4" s="6" t="s">
        <v>11</v>
      </c>
      <c r="B4" s="6" t="s">
        <v>6</v>
      </c>
      <c r="C4" s="11">
        <v>45940</v>
      </c>
      <c r="D4" s="11">
        <v>45947</v>
      </c>
      <c r="E4" s="9" t="s">
        <v>12</v>
      </c>
      <c r="F4" s="6"/>
      <c r="G4" s="6"/>
      <c r="H4" s="6"/>
      <c r="I4" s="6"/>
      <c r="J4" s="6"/>
      <c r="K4" s="6"/>
      <c r="L4" s="6"/>
      <c r="M4" s="6"/>
      <c r="N4" s="6"/>
      <c r="O4" s="10"/>
      <c r="P4" s="10"/>
      <c r="Q4" s="10"/>
      <c r="R4" s="10"/>
      <c r="S4" s="10"/>
      <c r="T4" s="10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</row>
    <row r="5" spans="1:61" ht="29.25">
      <c r="A5" s="6" t="s">
        <v>13</v>
      </c>
      <c r="B5" s="6" t="s">
        <v>6</v>
      </c>
      <c r="C5" s="11"/>
      <c r="D5" s="11">
        <v>45947</v>
      </c>
      <c r="E5" s="9" t="s">
        <v>14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10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</row>
    <row r="6" spans="1:61" ht="57.75">
      <c r="A6" s="6" t="s">
        <v>15</v>
      </c>
      <c r="B6" s="6" t="s">
        <v>16</v>
      </c>
      <c r="C6" s="11">
        <v>45940</v>
      </c>
      <c r="D6" s="11">
        <f>+C6+(7*6)</f>
        <v>45982</v>
      </c>
      <c r="E6" s="9" t="s">
        <v>17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</row>
    <row r="7" spans="1:61" ht="43.5">
      <c r="A7" s="6" t="s">
        <v>18</v>
      </c>
      <c r="B7" s="6" t="s">
        <v>6</v>
      </c>
      <c r="C7" s="6"/>
      <c r="D7" s="11">
        <v>45950</v>
      </c>
      <c r="E7" s="9" t="s">
        <v>19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10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</row>
    <row r="8" spans="1:61" ht="29.25">
      <c r="A8" s="6" t="s">
        <v>20</v>
      </c>
      <c r="B8" s="6" t="s">
        <v>6</v>
      </c>
      <c r="C8" s="6"/>
      <c r="D8" s="11">
        <v>45961</v>
      </c>
      <c r="E8" s="9" t="s">
        <v>21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10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</row>
    <row r="9" spans="1:61">
      <c r="A9" s="6" t="s">
        <v>22</v>
      </c>
      <c r="B9" s="6" t="s">
        <v>9</v>
      </c>
      <c r="C9" s="11">
        <v>45982</v>
      </c>
      <c r="D9" s="11">
        <v>46006</v>
      </c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</row>
    <row r="10" spans="1:61" ht="57.75">
      <c r="A10" s="6" t="s">
        <v>23</v>
      </c>
      <c r="B10" s="6" t="s">
        <v>9</v>
      </c>
      <c r="C10" s="6"/>
      <c r="D10" s="11">
        <v>46006</v>
      </c>
      <c r="E10" s="9" t="s">
        <v>24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C0C7-D429-4B7C-AD06-71D43F07FE3A}">
  <dimension ref="A3:W24"/>
  <sheetViews>
    <sheetView workbookViewId="0">
      <selection activeCell="E27" sqref="E27"/>
    </sheetView>
  </sheetViews>
  <sheetFormatPr defaultRowHeight="14.45"/>
  <cols>
    <col min="1" max="1" width="74.28515625" bestFit="1" customWidth="1"/>
    <col min="2" max="2" width="10.7109375" bestFit="1" customWidth="1"/>
    <col min="3" max="3" width="24" customWidth="1"/>
    <col min="4" max="4" width="16.5703125" bestFit="1" customWidth="1"/>
    <col min="5" max="5" width="83.85546875" bestFit="1" customWidth="1"/>
    <col min="6" max="9" width="12.5703125" bestFit="1" customWidth="1"/>
    <col min="10" max="16" width="13.5703125" bestFit="1" customWidth="1"/>
    <col min="17" max="18" width="12.5703125" bestFit="1" customWidth="1"/>
    <col min="19" max="21" width="13.5703125" bestFit="1" customWidth="1"/>
    <col min="22" max="22" width="10.140625" bestFit="1" customWidth="1"/>
    <col min="23" max="24" width="9.28515625" bestFit="1" customWidth="1"/>
    <col min="28" max="28" width="11.140625" bestFit="1" customWidth="1"/>
    <col min="30" max="30" width="11.140625" bestFit="1" customWidth="1"/>
    <col min="31" max="35" width="10.140625" bestFit="1" customWidth="1"/>
    <col min="36" max="50" width="11.140625" bestFit="1" customWidth="1"/>
    <col min="51" max="54" width="10.140625" bestFit="1" customWidth="1"/>
    <col min="56" max="57" width="10.140625" bestFit="1" customWidth="1"/>
    <col min="58" max="61" width="11.140625" bestFit="1" customWidth="1"/>
  </cols>
  <sheetData>
    <row r="3" spans="1:23" ht="15">
      <c r="A3" t="s">
        <v>0</v>
      </c>
      <c r="B3" t="s">
        <v>1</v>
      </c>
      <c r="C3" t="s">
        <v>2</v>
      </c>
      <c r="D3" t="s">
        <v>3</v>
      </c>
      <c r="E3" t="s">
        <v>4</v>
      </c>
      <c r="F3" s="2">
        <v>45933</v>
      </c>
      <c r="G3" s="2">
        <f>+F3+7</f>
        <v>45940</v>
      </c>
      <c r="H3" s="2">
        <f t="shared" ref="H3" si="0">+G3+7</f>
        <v>45947</v>
      </c>
      <c r="I3" s="2">
        <v>45950</v>
      </c>
      <c r="J3" s="2">
        <v>45961</v>
      </c>
      <c r="K3" s="2">
        <v>45982</v>
      </c>
      <c r="L3" s="2">
        <v>46006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">
      <c r="A4" t="s">
        <v>5</v>
      </c>
      <c r="B4" t="s">
        <v>6</v>
      </c>
      <c r="C4" s="2">
        <v>45933</v>
      </c>
      <c r="D4" s="2">
        <v>45936</v>
      </c>
      <c r="E4" s="4" t="s">
        <v>7</v>
      </c>
      <c r="F4" s="5"/>
      <c r="G4" s="5"/>
    </row>
    <row r="5" spans="1:23" ht="15">
      <c r="A5" t="s">
        <v>8</v>
      </c>
      <c r="B5" s="3" t="s">
        <v>9</v>
      </c>
      <c r="D5" s="1">
        <v>45940</v>
      </c>
      <c r="E5" s="4" t="s">
        <v>10</v>
      </c>
      <c r="G5" s="5"/>
    </row>
    <row r="6" spans="1:23" ht="29.25">
      <c r="A6" t="s">
        <v>11</v>
      </c>
      <c r="B6" t="s">
        <v>6</v>
      </c>
      <c r="C6" s="1">
        <v>45940</v>
      </c>
      <c r="D6" s="1">
        <v>45947</v>
      </c>
      <c r="E6" s="4" t="s">
        <v>12</v>
      </c>
      <c r="G6" s="5"/>
      <c r="H6" s="5"/>
    </row>
    <row r="7" spans="1:23" ht="29.25">
      <c r="A7" t="s">
        <v>13</v>
      </c>
      <c r="B7" t="s">
        <v>6</v>
      </c>
      <c r="C7" s="1"/>
      <c r="D7" s="1">
        <v>45947</v>
      </c>
      <c r="E7" s="4" t="s">
        <v>14</v>
      </c>
      <c r="H7" s="5"/>
    </row>
    <row r="8" spans="1:23" ht="43.5">
      <c r="A8" t="s">
        <v>15</v>
      </c>
      <c r="B8" t="s">
        <v>16</v>
      </c>
      <c r="C8" s="1">
        <v>45940</v>
      </c>
      <c r="D8" s="1">
        <f>+C8+(7*6)</f>
        <v>45982</v>
      </c>
      <c r="E8" s="4" t="s">
        <v>17</v>
      </c>
      <c r="G8" s="5"/>
      <c r="H8" s="5"/>
      <c r="I8" s="5"/>
      <c r="J8" s="5"/>
      <c r="K8" s="5"/>
    </row>
    <row r="9" spans="1:23" ht="29.25">
      <c r="A9" t="s">
        <v>25</v>
      </c>
      <c r="B9" t="s">
        <v>6</v>
      </c>
      <c r="D9" s="1">
        <v>45950</v>
      </c>
      <c r="E9" s="4" t="s">
        <v>19</v>
      </c>
      <c r="I9" s="5"/>
    </row>
    <row r="10" spans="1:23" ht="29.25">
      <c r="A10" t="s">
        <v>20</v>
      </c>
      <c r="B10" t="s">
        <v>6</v>
      </c>
      <c r="D10" s="1">
        <v>45961</v>
      </c>
      <c r="E10" s="4" t="s">
        <v>21</v>
      </c>
      <c r="J10" s="5"/>
    </row>
    <row r="11" spans="1:23" ht="15">
      <c r="A11" t="s">
        <v>22</v>
      </c>
      <c r="B11" s="3" t="s">
        <v>9</v>
      </c>
      <c r="C11" s="1">
        <v>45982</v>
      </c>
      <c r="D11" s="1">
        <v>46006</v>
      </c>
      <c r="E11" s="4"/>
      <c r="K11" s="5"/>
      <c r="L11" s="5"/>
    </row>
    <row r="12" spans="1:23" ht="43.5">
      <c r="A12" t="s">
        <v>23</v>
      </c>
      <c r="B12" s="3" t="s">
        <v>9</v>
      </c>
      <c r="D12" s="1">
        <v>46006</v>
      </c>
      <c r="E12" s="4" t="s">
        <v>24</v>
      </c>
      <c r="L12" s="5"/>
    </row>
    <row r="16" spans="1:23" ht="15"/>
    <row r="17" ht="15"/>
    <row r="18" ht="15"/>
    <row r="19" ht="15"/>
    <row r="20" ht="15"/>
    <row r="21" ht="15"/>
    <row r="22" ht="15"/>
    <row r="23" ht="15"/>
    <row r="24" ht="1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9aed6b-ae81-484c-93d5-16606143994d" xsi:nil="true"/>
    <lcf76f155ced4ddcb4097134ff3c332f xmlns="53511b3e-b142-4e0a-bf02-1c8b4268f48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822A18D64B154FBD180ED52096B05B" ma:contentTypeVersion="15" ma:contentTypeDescription="Create a new document." ma:contentTypeScope="" ma:versionID="0b8a5c393213c144d8b90e8e45386d92">
  <xsd:schema xmlns:xsd="http://www.w3.org/2001/XMLSchema" xmlns:xs="http://www.w3.org/2001/XMLSchema" xmlns:p="http://schemas.microsoft.com/office/2006/metadata/properties" xmlns:ns2="53511b3e-b142-4e0a-bf02-1c8b4268f488" xmlns:ns3="a99aed6b-ae81-484c-93d5-16606143994d" targetNamespace="http://schemas.microsoft.com/office/2006/metadata/properties" ma:root="true" ma:fieldsID="280d567bd87479a3302f2b3576f58aff" ns2:_="" ns3:_="">
    <xsd:import namespace="53511b3e-b142-4e0a-bf02-1c8b4268f488"/>
    <xsd:import namespace="a99aed6b-ae81-484c-93d5-1660614399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11b3e-b142-4e0a-bf02-1c8b4268f4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d4df7da-c195-4679-b09b-159ed35ba1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aed6b-ae81-484c-93d5-1660614399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27cc49e-d57a-4197-bd20-859baf69c79c}" ma:internalName="TaxCatchAll" ma:showField="CatchAllData" ma:web="a99aed6b-ae81-484c-93d5-1660614399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272170-9F8D-499E-9E35-D0A4865381CC}"/>
</file>

<file path=customXml/itemProps2.xml><?xml version="1.0" encoding="utf-8"?>
<ds:datastoreItem xmlns:ds="http://schemas.openxmlformats.org/officeDocument/2006/customXml" ds:itemID="{49EBE2F6-C93F-4144-AA03-B9D0F3FB7F42}"/>
</file>

<file path=customXml/itemProps3.xml><?xml version="1.0" encoding="utf-8"?>
<ds:datastoreItem xmlns:ds="http://schemas.openxmlformats.org/officeDocument/2006/customXml" ds:itemID="{EC870083-F04C-4C9F-B01E-0B57821839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Carter</dc:creator>
  <cp:keywords/>
  <dc:description/>
  <cp:lastModifiedBy/>
  <cp:revision/>
  <dcterms:created xsi:type="dcterms:W3CDTF">2025-07-25T13:39:40Z</dcterms:created>
  <dcterms:modified xsi:type="dcterms:W3CDTF">2025-10-02T19:33:50Z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0x01010093822A18D64B154FBD180ED52096B05B</vt:lpwstr>
  </property>
  <property fmtid="{D5CDD505-2E9C-101B-9397-08002B2CF9AE}" pid="3" name="MediaServiceImageTags">
    <vt:lpwstr/>
  </property>
</Properties>
</file>